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DCP\_Projets\DCP-SDAGE\SDAGE-RMed-2028-2033\3_EDL_2025\2_P_I_RNAOE\Données_P_I_RNABE\edl2025_vdef\PE\Morpho\"/>
    </mc:Choice>
  </mc:AlternateContent>
  <xr:revisionPtr revIDLastSave="0" documentId="13_ncr:1_{48EAFB70-95D0-4661-BC0A-935569CC22A0}" xr6:coauthVersionLast="47" xr6:coauthVersionMax="47" xr10:uidLastSave="{00000000-0000-0000-0000-000000000000}"/>
  <bookViews>
    <workbookView xWindow="45570" yWindow="-9285" windowWidth="25440" windowHeight="15390" xr2:uid="{55737C9F-726D-42F8-A85D-FA7AF0CDE8CE}"/>
  </bookViews>
  <sheets>
    <sheet name="CI_Morpho_RM" sheetId="1" r:id="rId1"/>
    <sheet name="Comparaison SDAGE" sheetId="7" r:id="rId2"/>
    <sheet name="LHYMO_RM" sheetId="3" r:id="rId3"/>
    <sheet name="LHYMO_extraction" sheetId="2" r:id="rId4"/>
    <sheet name="Usage" sheetId="6" r:id="rId5"/>
  </sheets>
  <definedNames>
    <definedName name="_xlnm._FilterDatabase" localSheetId="0" hidden="1">CI_Morpho_RM!$A$1:$L$1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5" i="7" l="1"/>
  <c r="M95" i="7" s="1"/>
  <c r="N95" i="7" s="1"/>
  <c r="H95" i="7"/>
  <c r="G95" i="7"/>
  <c r="L94" i="7"/>
  <c r="M94" i="7" s="1"/>
  <c r="N94" i="7" s="1"/>
  <c r="H94" i="7"/>
  <c r="G94" i="7"/>
  <c r="L93" i="7"/>
  <c r="M93" i="7" s="1"/>
  <c r="N93" i="7" s="1"/>
  <c r="H93" i="7"/>
  <c r="G93" i="7"/>
  <c r="L92" i="7"/>
  <c r="M92" i="7" s="1"/>
  <c r="N92" i="7" s="1"/>
  <c r="H92" i="7"/>
  <c r="G92" i="7"/>
  <c r="L91" i="7"/>
  <c r="M91" i="7" s="1"/>
  <c r="N91" i="7" s="1"/>
  <c r="H91" i="7"/>
  <c r="G91" i="7"/>
  <c r="L90" i="7"/>
  <c r="M90" i="7" s="1"/>
  <c r="N90" i="7" s="1"/>
  <c r="H90" i="7"/>
  <c r="G90" i="7"/>
  <c r="L89" i="7"/>
  <c r="M89" i="7" s="1"/>
  <c r="N89" i="7" s="1"/>
  <c r="H89" i="7"/>
  <c r="G89" i="7"/>
  <c r="L88" i="7"/>
  <c r="M88" i="7" s="1"/>
  <c r="N88" i="7" s="1"/>
  <c r="H88" i="7"/>
  <c r="G88" i="7"/>
  <c r="L87" i="7"/>
  <c r="H87" i="7"/>
  <c r="G87" i="7"/>
  <c r="L86" i="7"/>
  <c r="M86" i="7" s="1"/>
  <c r="N86" i="7" s="1"/>
  <c r="H86" i="7"/>
  <c r="G86" i="7"/>
  <c r="L85" i="7"/>
  <c r="M85" i="7" s="1"/>
  <c r="N85" i="7" s="1"/>
  <c r="H85" i="7"/>
  <c r="G85" i="7"/>
  <c r="L84" i="7"/>
  <c r="M84" i="7" s="1"/>
  <c r="N84" i="7" s="1"/>
  <c r="H84" i="7"/>
  <c r="G84" i="7"/>
  <c r="L83" i="7"/>
  <c r="M83" i="7" s="1"/>
  <c r="N83" i="7" s="1"/>
  <c r="H83" i="7"/>
  <c r="G83" i="7"/>
  <c r="L82" i="7"/>
  <c r="M82" i="7" s="1"/>
  <c r="N82" i="7" s="1"/>
  <c r="H82" i="7"/>
  <c r="G82" i="7"/>
  <c r="L81" i="7"/>
  <c r="M81" i="7" s="1"/>
  <c r="N81" i="7" s="1"/>
  <c r="H81" i="7"/>
  <c r="G81" i="7"/>
  <c r="L80" i="7"/>
  <c r="M80" i="7" s="1"/>
  <c r="N80" i="7" s="1"/>
  <c r="H80" i="7"/>
  <c r="G80" i="7"/>
  <c r="L79" i="7"/>
  <c r="M79" i="7" s="1"/>
  <c r="N79" i="7" s="1"/>
  <c r="H79" i="7"/>
  <c r="G79" i="7"/>
  <c r="L78" i="7"/>
  <c r="M78" i="7" s="1"/>
  <c r="N78" i="7" s="1"/>
  <c r="H78" i="7"/>
  <c r="G78" i="7"/>
  <c r="L77" i="7"/>
  <c r="M77" i="7" s="1"/>
  <c r="N77" i="7" s="1"/>
  <c r="H77" i="7"/>
  <c r="G77" i="7"/>
  <c r="L76" i="7"/>
  <c r="M76" i="7" s="1"/>
  <c r="N76" i="7" s="1"/>
  <c r="H76" i="7"/>
  <c r="G76" i="7"/>
  <c r="L75" i="7"/>
  <c r="M75" i="7" s="1"/>
  <c r="N75" i="7" s="1"/>
  <c r="H75" i="7"/>
  <c r="G75" i="7"/>
  <c r="L74" i="7"/>
  <c r="M74" i="7" s="1"/>
  <c r="N74" i="7" s="1"/>
  <c r="H74" i="7"/>
  <c r="G74" i="7"/>
  <c r="L73" i="7"/>
  <c r="M73" i="7" s="1"/>
  <c r="N73" i="7" s="1"/>
  <c r="H73" i="7"/>
  <c r="G73" i="7"/>
  <c r="L72" i="7"/>
  <c r="H72" i="7"/>
  <c r="G72" i="7"/>
  <c r="L71" i="7"/>
  <c r="M71" i="7" s="1"/>
  <c r="N71" i="7" s="1"/>
  <c r="H71" i="7"/>
  <c r="G71" i="7"/>
  <c r="L70" i="7"/>
  <c r="M70" i="7" s="1"/>
  <c r="N70" i="7" s="1"/>
  <c r="H70" i="7"/>
  <c r="G70" i="7"/>
  <c r="L69" i="7"/>
  <c r="M69" i="7" s="1"/>
  <c r="N69" i="7" s="1"/>
  <c r="H69" i="7"/>
  <c r="G69" i="7"/>
  <c r="L68" i="7"/>
  <c r="M68" i="7" s="1"/>
  <c r="N68" i="7" s="1"/>
  <c r="H68" i="7"/>
  <c r="G68" i="7"/>
  <c r="L67" i="7"/>
  <c r="M67" i="7" s="1"/>
  <c r="N67" i="7" s="1"/>
  <c r="H67" i="7"/>
  <c r="G67" i="7"/>
  <c r="L66" i="7"/>
  <c r="M66" i="7" s="1"/>
  <c r="N66" i="7" s="1"/>
  <c r="H66" i="7"/>
  <c r="G66" i="7"/>
  <c r="L65" i="7"/>
  <c r="M65" i="7" s="1"/>
  <c r="N65" i="7" s="1"/>
  <c r="H65" i="7"/>
  <c r="G65" i="7"/>
  <c r="L64" i="7"/>
  <c r="M64" i="7" s="1"/>
  <c r="N64" i="7" s="1"/>
  <c r="H64" i="7"/>
  <c r="G64" i="7"/>
  <c r="L63" i="7"/>
  <c r="M63" i="7" s="1"/>
  <c r="N63" i="7" s="1"/>
  <c r="H63" i="7"/>
  <c r="G63" i="7"/>
  <c r="L62" i="7"/>
  <c r="M62" i="7" s="1"/>
  <c r="N62" i="7" s="1"/>
  <c r="H62" i="7"/>
  <c r="G62" i="7"/>
  <c r="L61" i="7"/>
  <c r="M61" i="7" s="1"/>
  <c r="N61" i="7" s="1"/>
  <c r="H61" i="7"/>
  <c r="G61" i="7"/>
  <c r="L60" i="7"/>
  <c r="M60" i="7" s="1"/>
  <c r="N60" i="7" s="1"/>
  <c r="H60" i="7"/>
  <c r="G60" i="7"/>
  <c r="L59" i="7"/>
  <c r="M59" i="7" s="1"/>
  <c r="N59" i="7" s="1"/>
  <c r="H59" i="7"/>
  <c r="G59" i="7"/>
  <c r="L58" i="7"/>
  <c r="M58" i="7" s="1"/>
  <c r="N58" i="7" s="1"/>
  <c r="H58" i="7"/>
  <c r="G58" i="7"/>
  <c r="L57" i="7"/>
  <c r="M57" i="7" s="1"/>
  <c r="N57" i="7" s="1"/>
  <c r="H57" i="7"/>
  <c r="G57" i="7"/>
  <c r="L56" i="7"/>
  <c r="M56" i="7" s="1"/>
  <c r="N56" i="7" s="1"/>
  <c r="H56" i="7"/>
  <c r="G56" i="7"/>
  <c r="L55" i="7"/>
  <c r="M55" i="7" s="1"/>
  <c r="N55" i="7" s="1"/>
  <c r="H55" i="7"/>
  <c r="G55" i="7"/>
  <c r="L54" i="7"/>
  <c r="M54" i="7" s="1"/>
  <c r="N54" i="7" s="1"/>
  <c r="H54" i="7"/>
  <c r="G54" i="7"/>
  <c r="L53" i="7"/>
  <c r="M53" i="7" s="1"/>
  <c r="N53" i="7" s="1"/>
  <c r="H53" i="7"/>
  <c r="G53" i="7"/>
  <c r="L52" i="7"/>
  <c r="M52" i="7" s="1"/>
  <c r="N52" i="7" s="1"/>
  <c r="H52" i="7"/>
  <c r="G52" i="7"/>
  <c r="L51" i="7"/>
  <c r="M51" i="7" s="1"/>
  <c r="N51" i="7" s="1"/>
  <c r="H51" i="7"/>
  <c r="G51" i="7"/>
  <c r="L50" i="7"/>
  <c r="M50" i="7" s="1"/>
  <c r="N50" i="7" s="1"/>
  <c r="H50" i="7"/>
  <c r="G50" i="7"/>
  <c r="L49" i="7"/>
  <c r="M49" i="7" s="1"/>
  <c r="N49" i="7" s="1"/>
  <c r="H49" i="7"/>
  <c r="G49" i="7"/>
  <c r="L48" i="7"/>
  <c r="H48" i="7"/>
  <c r="G48" i="7"/>
  <c r="L47" i="7"/>
  <c r="M47" i="7" s="1"/>
  <c r="N47" i="7" s="1"/>
  <c r="H47" i="7"/>
  <c r="G47" i="7"/>
  <c r="L46" i="7"/>
  <c r="M46" i="7" s="1"/>
  <c r="N46" i="7" s="1"/>
  <c r="H46" i="7"/>
  <c r="G46" i="7"/>
  <c r="L45" i="7"/>
  <c r="M45" i="7" s="1"/>
  <c r="N45" i="7" s="1"/>
  <c r="H45" i="7"/>
  <c r="G45" i="7"/>
  <c r="L44" i="7"/>
  <c r="M44" i="7" s="1"/>
  <c r="N44" i="7" s="1"/>
  <c r="H44" i="7"/>
  <c r="G44" i="7"/>
  <c r="L43" i="7"/>
  <c r="M43" i="7" s="1"/>
  <c r="N43" i="7" s="1"/>
  <c r="H43" i="7"/>
  <c r="G43" i="7"/>
  <c r="L42" i="7"/>
  <c r="M42" i="7" s="1"/>
  <c r="N42" i="7" s="1"/>
  <c r="H42" i="7"/>
  <c r="G42" i="7"/>
  <c r="L41" i="7"/>
  <c r="M41" i="7" s="1"/>
  <c r="N41" i="7" s="1"/>
  <c r="H41" i="7"/>
  <c r="G41" i="7"/>
  <c r="L40" i="7"/>
  <c r="M40" i="7" s="1"/>
  <c r="N40" i="7" s="1"/>
  <c r="H40" i="7"/>
  <c r="G40" i="7"/>
  <c r="L39" i="7"/>
  <c r="M39" i="7" s="1"/>
  <c r="N39" i="7" s="1"/>
  <c r="H39" i="7"/>
  <c r="G39" i="7"/>
  <c r="L38" i="7"/>
  <c r="M38" i="7" s="1"/>
  <c r="N38" i="7" s="1"/>
  <c r="H38" i="7"/>
  <c r="G38" i="7"/>
  <c r="L37" i="7"/>
  <c r="M37" i="7" s="1"/>
  <c r="N37" i="7" s="1"/>
  <c r="H37" i="7"/>
  <c r="G37" i="7"/>
  <c r="L36" i="7"/>
  <c r="M36" i="7" s="1"/>
  <c r="N36" i="7" s="1"/>
  <c r="H36" i="7"/>
  <c r="G36" i="7"/>
  <c r="L35" i="7"/>
  <c r="M35" i="7" s="1"/>
  <c r="N35" i="7" s="1"/>
  <c r="H35" i="7"/>
  <c r="G35" i="7"/>
  <c r="L34" i="7"/>
  <c r="M34" i="7" s="1"/>
  <c r="N34" i="7" s="1"/>
  <c r="H34" i="7"/>
  <c r="G34" i="7"/>
  <c r="L33" i="7"/>
  <c r="M33" i="7" s="1"/>
  <c r="N33" i="7" s="1"/>
  <c r="H33" i="7"/>
  <c r="G33" i="7"/>
  <c r="L32" i="7"/>
  <c r="M32" i="7" s="1"/>
  <c r="N32" i="7" s="1"/>
  <c r="H32" i="7"/>
  <c r="G32" i="7"/>
  <c r="L31" i="7"/>
  <c r="M31" i="7" s="1"/>
  <c r="N31" i="7" s="1"/>
  <c r="H31" i="7"/>
  <c r="G31" i="7"/>
  <c r="L30" i="7"/>
  <c r="M30" i="7" s="1"/>
  <c r="N30" i="7" s="1"/>
  <c r="H30" i="7"/>
  <c r="G30" i="7"/>
  <c r="L29" i="7"/>
  <c r="M29" i="7" s="1"/>
  <c r="N29" i="7" s="1"/>
  <c r="H29" i="7"/>
  <c r="G29" i="7"/>
  <c r="L28" i="7"/>
  <c r="M28" i="7" s="1"/>
  <c r="N28" i="7" s="1"/>
  <c r="H28" i="7"/>
  <c r="G28" i="7"/>
  <c r="L27" i="7"/>
  <c r="M27" i="7" s="1"/>
  <c r="N27" i="7" s="1"/>
  <c r="H27" i="7"/>
  <c r="G27" i="7"/>
  <c r="L26" i="7"/>
  <c r="M26" i="7" s="1"/>
  <c r="N26" i="7" s="1"/>
  <c r="H26" i="7"/>
  <c r="G26" i="7"/>
  <c r="L25" i="7"/>
  <c r="M25" i="7" s="1"/>
  <c r="N25" i="7" s="1"/>
  <c r="H25" i="7"/>
  <c r="G25" i="7"/>
  <c r="L24" i="7"/>
  <c r="M24" i="7" s="1"/>
  <c r="N24" i="7" s="1"/>
  <c r="H24" i="7"/>
  <c r="G24" i="7"/>
  <c r="L23" i="7"/>
  <c r="M23" i="7" s="1"/>
  <c r="N23" i="7" s="1"/>
  <c r="H23" i="7"/>
  <c r="G23" i="7"/>
  <c r="L22" i="7"/>
  <c r="M22" i="7" s="1"/>
  <c r="N22" i="7" s="1"/>
  <c r="H22" i="7"/>
  <c r="G22" i="7"/>
  <c r="L21" i="7"/>
  <c r="M21" i="7" s="1"/>
  <c r="N21" i="7" s="1"/>
  <c r="H21" i="7"/>
  <c r="G21" i="7"/>
  <c r="L20" i="7"/>
  <c r="M20" i="7" s="1"/>
  <c r="N20" i="7" s="1"/>
  <c r="H20" i="7"/>
  <c r="G20" i="7"/>
  <c r="L19" i="7"/>
  <c r="M19" i="7" s="1"/>
  <c r="N19" i="7" s="1"/>
  <c r="H19" i="7"/>
  <c r="G19" i="7"/>
  <c r="L18" i="7"/>
  <c r="M18" i="7" s="1"/>
  <c r="N18" i="7" s="1"/>
  <c r="H18" i="7"/>
  <c r="G18" i="7"/>
  <c r="L17" i="7"/>
  <c r="M17" i="7" s="1"/>
  <c r="N17" i="7" s="1"/>
  <c r="H17" i="7"/>
  <c r="G17" i="7"/>
  <c r="L16" i="7"/>
  <c r="M16" i="7" s="1"/>
  <c r="N16" i="7" s="1"/>
  <c r="H16" i="7"/>
  <c r="G16" i="7"/>
  <c r="L15" i="7"/>
  <c r="M15" i="7" s="1"/>
  <c r="N15" i="7" s="1"/>
  <c r="H15" i="7"/>
  <c r="G15" i="7"/>
  <c r="L14" i="7"/>
  <c r="M14" i="7" s="1"/>
  <c r="N14" i="7" s="1"/>
  <c r="H14" i="7"/>
  <c r="G14" i="7"/>
  <c r="L13" i="7"/>
  <c r="M13" i="7" s="1"/>
  <c r="N13" i="7" s="1"/>
  <c r="H13" i="7"/>
  <c r="G13" i="7"/>
  <c r="L12" i="7"/>
  <c r="M12" i="7" s="1"/>
  <c r="N12" i="7" s="1"/>
  <c r="H12" i="7"/>
  <c r="G12" i="7"/>
  <c r="L11" i="7"/>
  <c r="H11" i="7"/>
  <c r="G11" i="7"/>
  <c r="L10" i="7"/>
  <c r="M10" i="7" s="1"/>
  <c r="N10" i="7" s="1"/>
  <c r="H10" i="7"/>
  <c r="G10" i="7"/>
  <c r="L9" i="7"/>
  <c r="M9" i="7" s="1"/>
  <c r="N9" i="7" s="1"/>
  <c r="H9" i="7"/>
  <c r="G9" i="7"/>
  <c r="L8" i="7"/>
  <c r="H8" i="7"/>
  <c r="G8" i="7"/>
  <c r="L7" i="7"/>
  <c r="M7" i="7" s="1"/>
  <c r="N7" i="7" s="1"/>
  <c r="H7" i="7"/>
  <c r="G7" i="7"/>
  <c r="L6" i="7"/>
  <c r="M6" i="7" s="1"/>
  <c r="N6" i="7" s="1"/>
  <c r="H6" i="7"/>
  <c r="G6" i="7"/>
  <c r="L5" i="7"/>
  <c r="M5" i="7" s="1"/>
  <c r="N5" i="7" s="1"/>
  <c r="H5" i="7"/>
  <c r="G5" i="7"/>
  <c r="L4" i="7"/>
  <c r="M4" i="7" s="1"/>
  <c r="N4" i="7" s="1"/>
  <c r="H4" i="7"/>
  <c r="G4" i="7"/>
  <c r="L3" i="7"/>
  <c r="M3" i="7" s="1"/>
  <c r="N3" i="7" s="1"/>
  <c r="H3" i="7"/>
  <c r="G3" i="7"/>
  <c r="L2" i="7"/>
  <c r="M2" i="7" s="1"/>
  <c r="N2" i="7" s="1"/>
  <c r="H2" i="7"/>
  <c r="G2" i="7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2" i="1"/>
  <c r="J3" i="1"/>
  <c r="K3" i="1" s="1"/>
  <c r="J4" i="1"/>
  <c r="K4" i="1" s="1"/>
  <c r="J5" i="1"/>
  <c r="K5" i="1" s="1"/>
  <c r="J6" i="1"/>
  <c r="K6" i="1" s="1"/>
  <c r="J7" i="1"/>
  <c r="K7" i="1" s="1"/>
  <c r="J8" i="1"/>
  <c r="J9" i="1"/>
  <c r="K9" i="1" s="1"/>
  <c r="J10" i="1"/>
  <c r="K10" i="1" s="1"/>
  <c r="J11" i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J29" i="1"/>
  <c r="K29" i="1" s="1"/>
  <c r="J30" i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J49" i="1"/>
  <c r="K49" i="1" s="1"/>
  <c r="J50" i="1"/>
  <c r="K50" i="1" s="1"/>
  <c r="J51" i="1"/>
  <c r="K51" i="1" s="1"/>
  <c r="J52" i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J67" i="1"/>
  <c r="J68" i="1"/>
  <c r="K68" i="1" s="1"/>
  <c r="J69" i="1"/>
  <c r="K69" i="1" s="1"/>
  <c r="J70" i="1"/>
  <c r="K70" i="1" s="1"/>
  <c r="J71" i="1"/>
  <c r="K71" i="1" s="1"/>
  <c r="J72" i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J82" i="1"/>
  <c r="K82" i="1" s="1"/>
  <c r="J83" i="1"/>
  <c r="K83" i="1" s="1"/>
  <c r="J84" i="1"/>
  <c r="K84" i="1" s="1"/>
  <c r="J85" i="1"/>
  <c r="K85" i="1" s="1"/>
  <c r="J86" i="1"/>
  <c r="K86" i="1" s="1"/>
  <c r="J87" i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2" i="1"/>
  <c r="K2" i="1" s="1"/>
  <c r="K67" i="1" l="1"/>
  <c r="K11" i="1"/>
  <c r="K72" i="1"/>
  <c r="K48" i="1"/>
  <c r="K8" i="1"/>
  <c r="K30" i="1"/>
  <c r="K87" i="1"/>
  <c r="K66" i="1"/>
  <c r="K18" i="1"/>
  <c r="M48" i="7"/>
  <c r="N48" i="7" s="1"/>
  <c r="M8" i="7"/>
  <c r="N8" i="7" s="1"/>
  <c r="M11" i="7"/>
  <c r="N11" i="7" s="1"/>
  <c r="K52" i="1"/>
  <c r="K28" i="1"/>
  <c r="M72" i="7"/>
  <c r="N72" i="7" s="1"/>
  <c r="M87" i="7"/>
  <c r="N87" i="7" s="1"/>
  <c r="K81" i="1"/>
</calcChain>
</file>

<file path=xl/sharedStrings.xml><?xml version="1.0" encoding="utf-8"?>
<sst xmlns="http://schemas.openxmlformats.org/spreadsheetml/2006/main" count="2077" uniqueCount="449">
  <si>
    <t>Code masse d'eau</t>
  </si>
  <si>
    <t>Libellé masse d'eau</t>
  </si>
  <si>
    <t>Sous-bassin DCE</t>
  </si>
  <si>
    <t>Libellé sous-bassin DCE</t>
  </si>
  <si>
    <t>Service régional</t>
  </si>
  <si>
    <t>Département(s)</t>
  </si>
  <si>
    <t>Pression à l'origine d'un risque en 2033?
(O = 3, N = 1 ou 2)</t>
  </si>
  <si>
    <t>Classe d'impact SDAGE-PDM 2022-2027</t>
  </si>
  <si>
    <t>Evolution de la classe d'impact lors des phases de concertation (expertise)? (O/N)</t>
  </si>
  <si>
    <t>Pression à l'origine du risque en 2027 
(O/N)</t>
  </si>
  <si>
    <t>FRDL1</t>
  </si>
  <si>
    <t>réservoir de la Vingeanne (ou Villegusien)</t>
  </si>
  <si>
    <t>SA_01_14</t>
  </si>
  <si>
    <t>Vingeanne</t>
  </si>
  <si>
    <t>Besançon</t>
  </si>
  <si>
    <t>52</t>
  </si>
  <si>
    <t>N</t>
  </si>
  <si>
    <t>O</t>
  </si>
  <si>
    <t>FRDL10</t>
  </si>
  <si>
    <t>lac de châtelot (ou Moron)</t>
  </si>
  <si>
    <t>DO_02_07</t>
  </si>
  <si>
    <t>Doubs Franco-Suisse</t>
  </si>
  <si>
    <t>25</t>
  </si>
  <si>
    <t>FRDL104</t>
  </si>
  <si>
    <t>lac nègre</t>
  </si>
  <si>
    <t>LP_15_05</t>
  </si>
  <si>
    <t>Haut Var et affluents</t>
  </si>
  <si>
    <t>Marseille</t>
  </si>
  <si>
    <t>06</t>
  </si>
  <si>
    <t>FRDL105</t>
  </si>
  <si>
    <t>lacs de vens 1er</t>
  </si>
  <si>
    <t>FRDL106</t>
  </si>
  <si>
    <t>lac de Sainte-Croix</t>
  </si>
  <si>
    <t>DU_13_15</t>
  </si>
  <si>
    <t>Verdon</t>
  </si>
  <si>
    <t>04 / 83</t>
  </si>
  <si>
    <t>FRDL107</t>
  </si>
  <si>
    <t>lac de saint-cassien</t>
  </si>
  <si>
    <t>LP_15_13</t>
  </si>
  <si>
    <t>Siagne et affluents</t>
  </si>
  <si>
    <t>83</t>
  </si>
  <si>
    <t>FRDL108</t>
  </si>
  <si>
    <t>lac de carcès</t>
  </si>
  <si>
    <t>LP_15_01</t>
  </si>
  <si>
    <t>Argens</t>
  </si>
  <si>
    <t>FRDL109</t>
  </si>
  <si>
    <t>retenue de la verne</t>
  </si>
  <si>
    <t>LP_15_04</t>
  </si>
  <si>
    <t>Giscle et Côtiers Golfe St Tropez</t>
  </si>
  <si>
    <t>FRDL112</t>
  </si>
  <si>
    <t>lac du bimont</t>
  </si>
  <si>
    <t>LP_16_01</t>
  </si>
  <si>
    <t>Arc provençal</t>
  </si>
  <si>
    <t>13</t>
  </si>
  <si>
    <t>FRDL113</t>
  </si>
  <si>
    <t>bassin de réaltor</t>
  </si>
  <si>
    <t>FRDL115</t>
  </si>
  <si>
    <t>étang des aulnes</t>
  </si>
  <si>
    <t>DU_13_09</t>
  </si>
  <si>
    <t>Crau - Vigueirat</t>
  </si>
  <si>
    <t>FRDL116</t>
  </si>
  <si>
    <t>étang d'entressen</t>
  </si>
  <si>
    <t>FRDL117</t>
  </si>
  <si>
    <t>réservoir d'avène</t>
  </si>
  <si>
    <t>CO_17_12</t>
  </si>
  <si>
    <t>Orb</t>
  </si>
  <si>
    <t>Montpellier</t>
  </si>
  <si>
    <t>34</t>
  </si>
  <si>
    <t>FRDL118</t>
  </si>
  <si>
    <t>lac du saut de vezoles</t>
  </si>
  <si>
    <t>FRDL119</t>
  </si>
  <si>
    <t>lac du Salagou</t>
  </si>
  <si>
    <t>CO_17_08</t>
  </si>
  <si>
    <t>Hérault</t>
  </si>
  <si>
    <t>FRDL12</t>
  </si>
  <si>
    <t>lac de saint-point</t>
  </si>
  <si>
    <t>DO_02_12</t>
  </si>
  <si>
    <t>Haut Doubs</t>
  </si>
  <si>
    <t>FRDL120</t>
  </si>
  <si>
    <t>étang de jouarres</t>
  </si>
  <si>
    <t>CO_17_01</t>
  </si>
  <si>
    <t>Affluents Aude médiane</t>
  </si>
  <si>
    <t>11 / 34</t>
  </si>
  <si>
    <t>FRDL121</t>
  </si>
  <si>
    <t>lac de laprade basse</t>
  </si>
  <si>
    <t>CO_17_07</t>
  </si>
  <si>
    <t>Fresquel</t>
  </si>
  <si>
    <t>11</t>
  </si>
  <si>
    <t>FRDL122</t>
  </si>
  <si>
    <t>retenue de matemale</t>
  </si>
  <si>
    <t>CO_17_03</t>
  </si>
  <si>
    <t>Aude amont</t>
  </si>
  <si>
    <t>66</t>
  </si>
  <si>
    <t>FRDL123</t>
  </si>
  <si>
    <t>lac des Bouillouses</t>
  </si>
  <si>
    <t>CO_17_18</t>
  </si>
  <si>
    <t>Têt</t>
  </si>
  <si>
    <t>FRDL124</t>
  </si>
  <si>
    <t>étang de lanos</t>
  </si>
  <si>
    <t>CO_17_16</t>
  </si>
  <si>
    <t>Sègre</t>
  </si>
  <si>
    <t>FRDL125</t>
  </si>
  <si>
    <t>retenue de Puyvalador</t>
  </si>
  <si>
    <t>FRDL126</t>
  </si>
  <si>
    <t>retenue de villeneuve-de-la-raho</t>
  </si>
  <si>
    <t>CO_17_06</t>
  </si>
  <si>
    <t>Canet</t>
  </si>
  <si>
    <t>FRDL127</t>
  </si>
  <si>
    <t>retenue de caramany</t>
  </si>
  <si>
    <t>CO_17_02</t>
  </si>
  <si>
    <t>Agly</t>
  </si>
  <si>
    <t>FRDL128</t>
  </si>
  <si>
    <t>retenue de vinça</t>
  </si>
  <si>
    <t>FRDL129</t>
  </si>
  <si>
    <t>estany de la pradella</t>
  </si>
  <si>
    <t>FRDL13</t>
  </si>
  <si>
    <t>lac de remoray</t>
  </si>
  <si>
    <t>FRDL130</t>
  </si>
  <si>
    <t>étang de llat</t>
  </si>
  <si>
    <t>FRDL14</t>
  </si>
  <si>
    <t>lac de chaillexon</t>
  </si>
  <si>
    <t>FRDL15</t>
  </si>
  <si>
    <t>étang de montaubry</t>
  </si>
  <si>
    <t>SA_03_07</t>
  </si>
  <si>
    <t>Dheune</t>
  </si>
  <si>
    <t>71</t>
  </si>
  <si>
    <t>FRDL16</t>
  </si>
  <si>
    <t>lac de vouglans</t>
  </si>
  <si>
    <t>HR_05_05</t>
  </si>
  <si>
    <t>Haute vallée de l'Ain</t>
  </si>
  <si>
    <t>39</t>
  </si>
  <si>
    <t>FRDL17</t>
  </si>
  <si>
    <t>lac de coiselet</t>
  </si>
  <si>
    <t>01 / 39</t>
  </si>
  <si>
    <t>FRDL19</t>
  </si>
  <si>
    <t>le grand lac (ou Etival)</t>
  </si>
  <si>
    <t>FRDL2</t>
  </si>
  <si>
    <t>lac de vésoul</t>
  </si>
  <si>
    <t>SA_01_05</t>
  </si>
  <si>
    <t>Durgeon</t>
  </si>
  <si>
    <t>70</t>
  </si>
  <si>
    <t>FRDL22</t>
  </si>
  <si>
    <t>lac de chalain</t>
  </si>
  <si>
    <t>FRDL23</t>
  </si>
  <si>
    <t>lac de l'abbaye</t>
  </si>
  <si>
    <t>HR_05_03</t>
  </si>
  <si>
    <t>Bienne</t>
  </si>
  <si>
    <t>FRDL24</t>
  </si>
  <si>
    <t>lac des rousses</t>
  </si>
  <si>
    <t>FRDL25</t>
  </si>
  <si>
    <t>lac d'ilay</t>
  </si>
  <si>
    <t>FRDL26</t>
  </si>
  <si>
    <t>grand lac de Clairvaux</t>
  </si>
  <si>
    <t>FRDL27</t>
  </si>
  <si>
    <t>lac du Val</t>
  </si>
  <si>
    <t>FRDL3</t>
  </si>
  <si>
    <t>bassin de champagney</t>
  </si>
  <si>
    <t>DO_02_13</t>
  </si>
  <si>
    <t>Lizaine</t>
  </si>
  <si>
    <t>FRDL30</t>
  </si>
  <si>
    <t>lac le grand maclu</t>
  </si>
  <si>
    <t>FRDL40</t>
  </si>
  <si>
    <t>gravière de montrevel n°1</t>
  </si>
  <si>
    <t>SA_04_04</t>
  </si>
  <si>
    <t>Reyssouze et petits affluents de la Saône</t>
  </si>
  <si>
    <t>Lyon</t>
  </si>
  <si>
    <t>01</t>
  </si>
  <si>
    <t>FRDL41</t>
  </si>
  <si>
    <t>gravière de saint-denis-lès-bourg</t>
  </si>
  <si>
    <t>SA_04_06</t>
  </si>
  <si>
    <t>Veyle</t>
  </si>
  <si>
    <t>FRDL42</t>
  </si>
  <si>
    <t>Cize-Bolozon</t>
  </si>
  <si>
    <t>HR_05_02</t>
  </si>
  <si>
    <t>Basse vallée de l'Ain</t>
  </si>
  <si>
    <t>FRDL43</t>
  </si>
  <si>
    <t>retenue de Charmine-Moux</t>
  </si>
  <si>
    <t>HR_05_06</t>
  </si>
  <si>
    <t>Lange - Oignin</t>
  </si>
  <si>
    <t>FRDL44</t>
  </si>
  <si>
    <t>Allement</t>
  </si>
  <si>
    <t>FRDL45</t>
  </si>
  <si>
    <t>lac de barterand</t>
  </si>
  <si>
    <t>HR_05_08</t>
  </si>
  <si>
    <t>Séran</t>
  </si>
  <si>
    <t>FRDL47</t>
  </si>
  <si>
    <t>lac de nantua</t>
  </si>
  <si>
    <t>FRDL48</t>
  </si>
  <si>
    <t>lac de sylans</t>
  </si>
  <si>
    <t>HR_05_11</t>
  </si>
  <si>
    <t>Valserine</t>
  </si>
  <si>
    <t>FRDL49</t>
  </si>
  <si>
    <t>le grand large</t>
  </si>
  <si>
    <t>RM_08_11</t>
  </si>
  <si>
    <t>Territoire Est Lyonnais</t>
  </si>
  <si>
    <t>69</t>
  </si>
  <si>
    <t>FRDL5</t>
  </si>
  <si>
    <t>étang du malsaucy</t>
  </si>
  <si>
    <t>DO_02_16</t>
  </si>
  <si>
    <t>Savoureuse</t>
  </si>
  <si>
    <t>90</t>
  </si>
  <si>
    <t>FRDL50</t>
  </si>
  <si>
    <t>lac des eaux bleues</t>
  </si>
  <si>
    <t>01 / 69</t>
  </si>
  <si>
    <t>FRDL51</t>
  </si>
  <si>
    <t>gravière d'anse</t>
  </si>
  <si>
    <t>RM_08_12</t>
  </si>
  <si>
    <t>Rivières du Beaujolais</t>
  </si>
  <si>
    <t>FRDL52</t>
  </si>
  <si>
    <t>lac du drapeau</t>
  </si>
  <si>
    <t>FRDL53</t>
  </si>
  <si>
    <t>lac du mont-cenis</t>
  </si>
  <si>
    <t>ID_09_01</t>
  </si>
  <si>
    <t>Arc et massif du Mont-Cenis</t>
  </si>
  <si>
    <t>73</t>
  </si>
  <si>
    <t>FRDL54</t>
  </si>
  <si>
    <t>lac de roselend</t>
  </si>
  <si>
    <t>ID_09_08</t>
  </si>
  <si>
    <t>Val d'Arly</t>
  </si>
  <si>
    <t>FRDL55</t>
  </si>
  <si>
    <t>lac du chevril</t>
  </si>
  <si>
    <t>ID_09_06</t>
  </si>
  <si>
    <t>Isère en Tarentaise</t>
  </si>
  <si>
    <t>FRDL56</t>
  </si>
  <si>
    <t>lac de bissorte</t>
  </si>
  <si>
    <t>FRDL57</t>
  </si>
  <si>
    <t>lac de la girotte</t>
  </si>
  <si>
    <t>FRDL6</t>
  </si>
  <si>
    <t>réservoir de panthier</t>
  </si>
  <si>
    <t>SA_01_10</t>
  </si>
  <si>
    <t>Ouche</t>
  </si>
  <si>
    <t>21</t>
  </si>
  <si>
    <t>FRDL60</t>
  </si>
  <si>
    <t>lac du bourget</t>
  </si>
  <si>
    <t>HR_06_08</t>
  </si>
  <si>
    <t>Lac du Bourget</t>
  </si>
  <si>
    <t>FRDL61</t>
  </si>
  <si>
    <t>lac d'aiguebelette</t>
  </si>
  <si>
    <t>HR_06_07</t>
  </si>
  <si>
    <t>Guiers Aiguebelette</t>
  </si>
  <si>
    <t>FRDL62</t>
  </si>
  <si>
    <t>lac d'anterne</t>
  </si>
  <si>
    <t>HR_06_06</t>
  </si>
  <si>
    <t>Giffre</t>
  </si>
  <si>
    <t>74</t>
  </si>
  <si>
    <t>FRDL65</t>
  </si>
  <si>
    <t>le léman</t>
  </si>
  <si>
    <t>HR_06_04</t>
  </si>
  <si>
    <t>Dranses</t>
  </si>
  <si>
    <t>01 / 74</t>
  </si>
  <si>
    <t>FRDL66</t>
  </si>
  <si>
    <t>lac d'annecy</t>
  </si>
  <si>
    <t>HR_06_05</t>
  </si>
  <si>
    <t>Fier et Lac d'Annecy</t>
  </si>
  <si>
    <t>FRDL67</t>
  </si>
  <si>
    <t>lac de montriond</t>
  </si>
  <si>
    <t>FRDL68</t>
  </si>
  <si>
    <t>réservoir de grand-maison</t>
  </si>
  <si>
    <t>ID_09_07</t>
  </si>
  <si>
    <t>Romanche</t>
  </si>
  <si>
    <t>38 / 73</t>
  </si>
  <si>
    <t>FRDL69</t>
  </si>
  <si>
    <t>lac de Monteynard-Avignonet</t>
  </si>
  <si>
    <t>ID_09_03</t>
  </si>
  <si>
    <t>Drac aval</t>
  </si>
  <si>
    <t>38</t>
  </si>
  <si>
    <t>FRDL7</t>
  </si>
  <si>
    <t>réservoir de chazilly</t>
  </si>
  <si>
    <t>FRDL70</t>
  </si>
  <si>
    <t>lac du Sautet</t>
  </si>
  <si>
    <t>ID_09_05</t>
  </si>
  <si>
    <t>Haut Drac</t>
  </si>
  <si>
    <t>05 / 38</t>
  </si>
  <si>
    <t>FRDL71</t>
  </si>
  <si>
    <t>lac de notre-dame de commiers</t>
  </si>
  <si>
    <t>FRDL72</t>
  </si>
  <si>
    <t>retenue de saint-pierre-cognet</t>
  </si>
  <si>
    <t>FRDL74</t>
  </si>
  <si>
    <t>Retenue du Chambon</t>
  </si>
  <si>
    <t>FRDL75</t>
  </si>
  <si>
    <t>Retenue du Verney</t>
  </si>
  <si>
    <t>FRDL76</t>
  </si>
  <si>
    <t>Lac du Lauvitel</t>
  </si>
  <si>
    <t>FRDL77</t>
  </si>
  <si>
    <t>lac du vallon (38)</t>
  </si>
  <si>
    <t>FRDL79</t>
  </si>
  <si>
    <t>lac de pierre-châtel</t>
  </si>
  <si>
    <t>FRDL8</t>
  </si>
  <si>
    <t>l'entonnoir</t>
  </si>
  <si>
    <t>DO_02_10</t>
  </si>
  <si>
    <t>Drugeon</t>
  </si>
  <si>
    <t>FRDL81</t>
  </si>
  <si>
    <t>lac de paladru</t>
  </si>
  <si>
    <t>ID_10_04</t>
  </si>
  <si>
    <t>Paladru - Fure</t>
  </si>
  <si>
    <t>FRDL82</t>
  </si>
  <si>
    <t>grand lac de laffrey</t>
  </si>
  <si>
    <t>FRDL83</t>
  </si>
  <si>
    <t>lac de pétichet</t>
  </si>
  <si>
    <t>FRDL86</t>
  </si>
  <si>
    <t>lac de devesset</t>
  </si>
  <si>
    <t>AG_14_07</t>
  </si>
  <si>
    <t>Eyrieux</t>
  </si>
  <si>
    <t>07</t>
  </si>
  <si>
    <t>FRDL87</t>
  </si>
  <si>
    <t>lac de villefort</t>
  </si>
  <si>
    <t>AG_14_04</t>
  </si>
  <si>
    <t>Chassezac</t>
  </si>
  <si>
    <t>48</t>
  </si>
  <si>
    <t>FRDL88</t>
  </si>
  <si>
    <t>retenue de puylaurent</t>
  </si>
  <si>
    <t>FRDL89</t>
  </si>
  <si>
    <t>lac d'esparron</t>
  </si>
  <si>
    <t>FRDL9</t>
  </si>
  <si>
    <t>étang de frasne</t>
  </si>
  <si>
    <t>25 / 39</t>
  </si>
  <si>
    <t>FRDL90</t>
  </si>
  <si>
    <t>lac de Castillon</t>
  </si>
  <si>
    <t>04</t>
  </si>
  <si>
    <t>FRDL91</t>
  </si>
  <si>
    <t>retenue de Chaudanne</t>
  </si>
  <si>
    <t>FRDL92</t>
  </si>
  <si>
    <t>retenue de quinson</t>
  </si>
  <si>
    <t>FRDL93</t>
  </si>
  <si>
    <t>lac d'allos</t>
  </si>
  <si>
    <t>FRDL94</t>
  </si>
  <si>
    <t>lac des neuf couleurs</t>
  </si>
  <si>
    <t>DU_12_04</t>
  </si>
  <si>
    <t>Ubaye</t>
  </si>
  <si>
    <t>FRDL95</t>
  </si>
  <si>
    <t>lac de Serre-Ponçon</t>
  </si>
  <si>
    <t>DU_12_03</t>
  </si>
  <si>
    <t>Haute Durance</t>
  </si>
  <si>
    <t>04 / 05</t>
  </si>
  <si>
    <t>FRDL96</t>
  </si>
  <si>
    <t>lac de l'eychauda</t>
  </si>
  <si>
    <t>05</t>
  </si>
  <si>
    <t>code_lac,C,254</t>
  </si>
  <si>
    <t>nom_lac,C,254</t>
  </si>
  <si>
    <t>code_masse,C,254</t>
  </si>
  <si>
    <t>agence_eau,C,254</t>
  </si>
  <si>
    <t>score_LHYM,N,33,15</t>
  </si>
  <si>
    <t>FLU,N,33,15</t>
  </si>
  <si>
    <t>OBS,N,33,15</t>
  </si>
  <si>
    <t>TMO,N,33,15</t>
  </si>
  <si>
    <t>PRE,N,33,15</t>
  </si>
  <si>
    <t>VOL,N,33,15</t>
  </si>
  <si>
    <t>BET,N,33,15</t>
  </si>
  <si>
    <t>AGR,N,33,15</t>
  </si>
  <si>
    <t>ASA,N,33,15</t>
  </si>
  <si>
    <t>ENV,N,33,15</t>
  </si>
  <si>
    <t>EXT,N,33,15</t>
  </si>
  <si>
    <t>ART,N,33,15</t>
  </si>
  <si>
    <t>COM,N,33,15</t>
  </si>
  <si>
    <t>ERO,N,33,15</t>
  </si>
  <si>
    <t>RIP,N,33,15</t>
  </si>
  <si>
    <t>VAQ,N,33,15</t>
  </si>
  <si>
    <t>ABB39</t>
  </si>
  <si>
    <t>Abbaye (l' )</t>
  </si>
  <si>
    <t>RMC</t>
  </si>
  <si>
    <t>AIG73</t>
  </si>
  <si>
    <t>Aiguebelette</t>
  </si>
  <si>
    <t>ALL01</t>
  </si>
  <si>
    <t>Allement (lac d' )</t>
  </si>
  <si>
    <t>ANT74</t>
  </si>
  <si>
    <t>Anterne (lac d' )</t>
  </si>
  <si>
    <t>AUL13</t>
  </si>
  <si>
    <t>Aulnes (étang des)</t>
  </si>
  <si>
    <t>BIM13</t>
  </si>
  <si>
    <t>Bimont (lac du )</t>
  </si>
  <si>
    <t>BOU73</t>
  </si>
  <si>
    <t>Bourget</t>
  </si>
  <si>
    <t>CAR83</t>
  </si>
  <si>
    <t>Carcès (lac de )</t>
  </si>
  <si>
    <t>CHA39</t>
  </si>
  <si>
    <t>Chalain (lac de )</t>
  </si>
  <si>
    <t>COD2B</t>
  </si>
  <si>
    <t>Codole (retenue de )</t>
  </si>
  <si>
    <t>FREL135</t>
  </si>
  <si>
    <t>DEV07</t>
  </si>
  <si>
    <t>Devesset (lac de )</t>
  </si>
  <si>
    <t>ESP04</t>
  </si>
  <si>
    <t>Esparron (lac d' )</t>
  </si>
  <si>
    <t>GEB69</t>
  </si>
  <si>
    <t>Eaux bleues (des )</t>
  </si>
  <si>
    <t>GLC39</t>
  </si>
  <si>
    <t>Clairvaux (Grand lac)</t>
  </si>
  <si>
    <t>ILA39</t>
  </si>
  <si>
    <t>Ilay (lac d' )</t>
  </si>
  <si>
    <t>LAF38</t>
  </si>
  <si>
    <t>Laffrey (grand lac de )</t>
  </si>
  <si>
    <t>LDC25</t>
  </si>
  <si>
    <t>Chaillexon (lac de )</t>
  </si>
  <si>
    <t>LPC38</t>
  </si>
  <si>
    <t>Pierre-châtel (lac de )</t>
  </si>
  <si>
    <t>LRO39</t>
  </si>
  <si>
    <t>Rousses (lac des )</t>
  </si>
  <si>
    <t>MON38</t>
  </si>
  <si>
    <t>Monteynard- Avignonet</t>
  </si>
  <si>
    <t>MON74</t>
  </si>
  <si>
    <t>Montriond (lac de )</t>
  </si>
  <si>
    <t>NAN01</t>
  </si>
  <si>
    <t>Nantua (lac de )</t>
  </si>
  <si>
    <t>PAL38</t>
  </si>
  <si>
    <t>Paladru</t>
  </si>
  <si>
    <t>PRA66</t>
  </si>
  <si>
    <t>Pradeilles (de )</t>
  </si>
  <si>
    <t>REM25</t>
  </si>
  <si>
    <t>Remoray (lac de )</t>
  </si>
  <si>
    <t>SAL34</t>
  </si>
  <si>
    <t>Salagou (lac du )</t>
  </si>
  <si>
    <t>SAU38</t>
  </si>
  <si>
    <t>Sautet (lac du )</t>
  </si>
  <si>
    <t>SPO25</t>
  </si>
  <si>
    <t>Saint Point</t>
  </si>
  <si>
    <t>VIN66</t>
  </si>
  <si>
    <t>Vinça (retenue de )</t>
  </si>
  <si>
    <t>VVE70</t>
  </si>
  <si>
    <t>Vaivre Vesoul (lac du )</t>
  </si>
  <si>
    <t>Code ME</t>
  </si>
  <si>
    <t>Lib_ME</t>
  </si>
  <si>
    <t>FREL131</t>
  </si>
  <si>
    <t>FREL132</t>
  </si>
  <si>
    <t>FREL133</t>
  </si>
  <si>
    <t>FREL134</t>
  </si>
  <si>
    <t>FREL140</t>
  </si>
  <si>
    <t>LHYMO_indicateur</t>
  </si>
  <si>
    <t>Code_ME</t>
  </si>
  <si>
    <t>NomMasseDE</t>
  </si>
  <si>
    <t>Type</t>
  </si>
  <si>
    <t>Usage_hydroelectrique_O/N</t>
  </si>
  <si>
    <t>Masse d'eau fortement modifiée</t>
  </si>
  <si>
    <t>Masse d'eau naturelle</t>
  </si>
  <si>
    <t>Masse d'eau artificielle</t>
  </si>
  <si>
    <t>lac du chambon</t>
  </si>
  <si>
    <t>lac du verney</t>
  </si>
  <si>
    <t>Lauvitel</t>
  </si>
  <si>
    <t>lac de Tolla</t>
  </si>
  <si>
    <t>retenue de Figari</t>
  </si>
  <si>
    <t>retenue de Calacuccia</t>
  </si>
  <si>
    <t>retenue de l'Alesani</t>
  </si>
  <si>
    <t>retenue de Codole</t>
  </si>
  <si>
    <t>retenue de l'Ospédale</t>
  </si>
  <si>
    <t>Usage</t>
  </si>
  <si>
    <t>Indicateur_LHYMO</t>
  </si>
  <si>
    <t>Usage hydroelectique</t>
  </si>
  <si>
    <t>Classe d'impact initial évaluée par les services du bassin CTO</t>
  </si>
  <si>
    <t>Classe d'impact initial évaluée par les services du bassin hors CTO</t>
  </si>
  <si>
    <t>Classe d'impact consolidée à la suite de la consultation des Acteurs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</si>
</sst>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26"/>
      </patternFill>
    </fill>
    <fill>
      <patternFill patternType="solid">
        <fgColor theme="5" tint="0.79998168889431442"/>
        <bgColor indexed="6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DCD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2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vertical="top" wrapText="1"/>
    </xf>
    <xf numFmtId="0" fontId="1" fillId="0" borderId="0" xfId="0" applyFont="1" applyFill="1" applyBorder="1"/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Alignment="1">
      <alignment horizontal="center" vertical="center" wrapText="1"/>
    </xf>
    <xf numFmtId="0" fontId="0" fillId="4" borderId="0" xfId="0" applyFill="1" applyBorder="1"/>
    <xf numFmtId="0" fontId="0" fillId="2" borderId="1" xfId="0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49" fontId="0" fillId="9" borderId="1" xfId="0" applyNumberForma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9" borderId="0" xfId="0" applyFill="1" applyBorder="1"/>
    <xf numFmtId="0" fontId="6" fillId="3" borderId="1" xfId="0" applyFont="1" applyFill="1" applyBorder="1" applyAlignment="1">
      <alignment horizontal="center" vertical="center" wrapText="1"/>
    </xf>
    <xf numFmtId="0" fontId="6" fillId="4" borderId="0" xfId="0" applyFont="1" applyFill="1" applyBorder="1"/>
    <xf numFmtId="0" fontId="7" fillId="10" borderId="1" xfId="0" applyFont="1" applyFill="1" applyBorder="1" applyAlignment="1">
      <alignment horizontal="left" vertical="top" wrapText="1"/>
    </xf>
    <xf numFmtId="0" fontId="8" fillId="11" borderId="1" xfId="0" applyFont="1" applyFill="1" applyBorder="1" applyAlignment="1">
      <alignment horizontal="center" wrapText="1"/>
    </xf>
  </cellXfs>
  <cellStyles count="2">
    <cellStyle name="Normal" xfId="0" builtinId="0"/>
    <cellStyle name="Normal_Feuil1" xfId="1" xr:uid="{36DF1CD7-0CEA-4823-9EA3-47334ABC1E3D}"/>
  </cellStyles>
  <dxfs count="6">
    <dxf>
      <fill>
        <patternFill>
          <bgColor theme="3" tint="0.59996337778862885"/>
        </patternFill>
      </fill>
    </dxf>
    <dxf>
      <fill>
        <patternFill>
          <bgColor rgb="FFFF8F8F"/>
        </patternFill>
      </fill>
    </dxf>
    <dxf>
      <fill>
        <patternFill>
          <bgColor rgb="FFB8E08C"/>
        </patternFill>
      </fill>
    </dxf>
    <dxf>
      <fill>
        <patternFill>
          <bgColor rgb="FFFFFF66"/>
        </patternFill>
      </fill>
    </dxf>
    <dxf>
      <fill>
        <patternFill>
          <bgColor rgb="FFFFD85D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7D3E6-587E-4F24-8742-B56A4855DB90}">
  <dimension ref="A1:L95"/>
  <sheetViews>
    <sheetView tabSelected="1" topLeftCell="E1" workbookViewId="0">
      <selection activeCell="L1" sqref="L1:L1048576"/>
    </sheetView>
  </sheetViews>
  <sheetFormatPr baseColWidth="10" defaultRowHeight="15" x14ac:dyDescent="0.25"/>
  <cols>
    <col min="1" max="1" width="12" style="11" bestFit="1" customWidth="1"/>
    <col min="2" max="2" width="32.85546875" style="11" customWidth="1"/>
    <col min="3" max="3" width="11.42578125" style="11"/>
    <col min="4" max="4" width="39.42578125" style="11" customWidth="1"/>
    <col min="5" max="5" width="15.85546875" style="11" customWidth="1"/>
    <col min="6" max="6" width="17.5703125" style="12" customWidth="1"/>
    <col min="7" max="7" width="17.5703125" style="25" customWidth="1"/>
    <col min="8" max="8" width="19" style="25" customWidth="1"/>
    <col min="9" max="9" width="11.42578125" style="26"/>
    <col min="10" max="10" width="19.42578125" style="13" customWidth="1"/>
    <col min="11" max="11" width="19.42578125" style="28" customWidth="1"/>
    <col min="12" max="12" width="22.85546875" style="11" customWidth="1"/>
    <col min="13" max="16384" width="11.42578125" style="11"/>
  </cols>
  <sheetData>
    <row r="1" spans="1:12" ht="63.7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22" t="s">
        <v>445</v>
      </c>
      <c r="H1" s="22" t="s">
        <v>444</v>
      </c>
      <c r="I1" s="22" t="s">
        <v>7</v>
      </c>
      <c r="J1" s="21" t="s">
        <v>447</v>
      </c>
      <c r="K1" s="10" t="s">
        <v>446</v>
      </c>
      <c r="L1" s="29" t="s">
        <v>448</v>
      </c>
    </row>
    <row r="2" spans="1:12" ht="30" x14ac:dyDescent="0.25">
      <c r="A2" s="1" t="s">
        <v>10</v>
      </c>
      <c r="B2" s="1" t="s">
        <v>11</v>
      </c>
      <c r="C2" s="1" t="s">
        <v>12</v>
      </c>
      <c r="D2" s="1" t="s">
        <v>13</v>
      </c>
      <c r="E2" s="14" t="s">
        <v>14</v>
      </c>
      <c r="F2" s="14" t="s">
        <v>15</v>
      </c>
      <c r="G2" s="23" t="str">
        <f>VLOOKUP(A2,Usage!A:D,4,FALSE)</f>
        <v>N</v>
      </c>
      <c r="H2" s="23">
        <f>VLOOKUP(A2,LHYMO_RM!A:C,3,FALSE)</f>
        <v>0</v>
      </c>
      <c r="I2" s="24">
        <v>2</v>
      </c>
      <c r="J2" s="2">
        <f>IF(ISBLANK(VLOOKUP(CI_Morpho_RM!A2,LHYMO_RM!A:C,3,FALSE)),I2,IF(VLOOKUP(CI_Morpho_RM!A2,LHYMO_RM!A:C,3,FALSE)&lt;0.2,3,IF(VLOOKUP(CI_Morpho_RM!A2,LHYMO_RM!A:C,3,FALSE)&lt;0.6,2,1)))</f>
        <v>2</v>
      </c>
      <c r="K2" s="27">
        <f t="shared" ref="K2:K33" si="0">IF(J2=3,IF(G2="O",2,3),J2)</f>
        <v>2</v>
      </c>
      <c r="L2" s="30">
        <v>2</v>
      </c>
    </row>
    <row r="3" spans="1:12" x14ac:dyDescent="0.25">
      <c r="A3" s="1" t="s">
        <v>18</v>
      </c>
      <c r="B3" s="1" t="s">
        <v>19</v>
      </c>
      <c r="C3" s="1" t="s">
        <v>20</v>
      </c>
      <c r="D3" s="1" t="s">
        <v>21</v>
      </c>
      <c r="E3" s="14" t="s">
        <v>14</v>
      </c>
      <c r="F3" s="14" t="s">
        <v>22</v>
      </c>
      <c r="G3" s="23" t="str">
        <f>VLOOKUP(A3,Usage!A:D,4,FALSE)</f>
        <v>O</v>
      </c>
      <c r="H3" s="23">
        <f>VLOOKUP(A3,LHYMO_RM!A:C,3,FALSE)</f>
        <v>0</v>
      </c>
      <c r="I3" s="24">
        <v>1</v>
      </c>
      <c r="J3" s="2">
        <f>IF(ISBLANK(VLOOKUP(CI_Morpho_RM!A3,LHYMO_RM!A:C,3,FALSE)),I3,IF(VLOOKUP(CI_Morpho_RM!A3,LHYMO_RM!A:C,3,FALSE)&lt;0.2,3,IF(VLOOKUP(CI_Morpho_RM!A3,LHYMO_RM!A:C,3,FALSE)&lt;0.6,2,1)))</f>
        <v>1</v>
      </c>
      <c r="K3" s="27">
        <f t="shared" si="0"/>
        <v>1</v>
      </c>
      <c r="L3" s="30">
        <v>1</v>
      </c>
    </row>
    <row r="4" spans="1:12" x14ac:dyDescent="0.25">
      <c r="A4" s="1" t="s">
        <v>23</v>
      </c>
      <c r="B4" s="1" t="s">
        <v>24</v>
      </c>
      <c r="C4" s="1" t="s">
        <v>25</v>
      </c>
      <c r="D4" s="1" t="s">
        <v>26</v>
      </c>
      <c r="E4" s="14" t="s">
        <v>27</v>
      </c>
      <c r="F4" s="14" t="s">
        <v>28</v>
      </c>
      <c r="G4" s="23" t="str">
        <f>VLOOKUP(A4,Usage!A:D,4,FALSE)</f>
        <v>N</v>
      </c>
      <c r="H4" s="23">
        <f>VLOOKUP(A4,LHYMO_RM!A:C,3,FALSE)</f>
        <v>0</v>
      </c>
      <c r="I4" s="24">
        <v>1</v>
      </c>
      <c r="J4" s="2">
        <f>IF(ISBLANK(VLOOKUP(CI_Morpho_RM!A4,LHYMO_RM!A:C,3,FALSE)),I4,IF(VLOOKUP(CI_Morpho_RM!A4,LHYMO_RM!A:C,3,FALSE)&lt;0.2,3,IF(VLOOKUP(CI_Morpho_RM!A4,LHYMO_RM!A:C,3,FALSE)&lt;0.6,2,1)))</f>
        <v>1</v>
      </c>
      <c r="K4" s="27">
        <f t="shared" si="0"/>
        <v>1</v>
      </c>
      <c r="L4" s="30">
        <v>1</v>
      </c>
    </row>
    <row r="5" spans="1:12" x14ac:dyDescent="0.25">
      <c r="A5" s="1" t="s">
        <v>29</v>
      </c>
      <c r="B5" s="1" t="s">
        <v>30</v>
      </c>
      <c r="C5" s="1" t="s">
        <v>25</v>
      </c>
      <c r="D5" s="1" t="s">
        <v>26</v>
      </c>
      <c r="E5" s="14" t="s">
        <v>27</v>
      </c>
      <c r="F5" s="14" t="s">
        <v>28</v>
      </c>
      <c r="G5" s="23" t="str">
        <f>VLOOKUP(A5,Usage!A:D,4,FALSE)</f>
        <v>N</v>
      </c>
      <c r="H5" s="23">
        <f>VLOOKUP(A5,LHYMO_RM!A:C,3,FALSE)</f>
        <v>0</v>
      </c>
      <c r="I5" s="24">
        <v>1</v>
      </c>
      <c r="J5" s="2">
        <f>IF(ISBLANK(VLOOKUP(CI_Morpho_RM!A5,LHYMO_RM!A:C,3,FALSE)),I5,IF(VLOOKUP(CI_Morpho_RM!A5,LHYMO_RM!A:C,3,FALSE)&lt;0.2,3,IF(VLOOKUP(CI_Morpho_RM!A5,LHYMO_RM!A:C,3,FALSE)&lt;0.6,2,1)))</f>
        <v>1</v>
      </c>
      <c r="K5" s="27">
        <f t="shared" si="0"/>
        <v>1</v>
      </c>
      <c r="L5" s="30">
        <v>1</v>
      </c>
    </row>
    <row r="6" spans="1:12" x14ac:dyDescent="0.25">
      <c r="A6" s="1" t="s">
        <v>31</v>
      </c>
      <c r="B6" s="1" t="s">
        <v>32</v>
      </c>
      <c r="C6" s="1" t="s">
        <v>33</v>
      </c>
      <c r="D6" s="1" t="s">
        <v>34</v>
      </c>
      <c r="E6" s="14" t="s">
        <v>27</v>
      </c>
      <c r="F6" s="14" t="s">
        <v>35</v>
      </c>
      <c r="G6" s="23" t="str">
        <f>VLOOKUP(A6,Usage!A:D,4,FALSE)</f>
        <v>O</v>
      </c>
      <c r="H6" s="23">
        <f>VLOOKUP(A6,LHYMO_RM!A:C,3,FALSE)</f>
        <v>0</v>
      </c>
      <c r="I6" s="24">
        <v>1</v>
      </c>
      <c r="J6" s="2">
        <f>IF(ISBLANK(VLOOKUP(CI_Morpho_RM!A6,LHYMO_RM!A:C,3,FALSE)),I6,IF(VLOOKUP(CI_Morpho_RM!A6,LHYMO_RM!A:C,3,FALSE)&lt;0.2,3,IF(VLOOKUP(CI_Morpho_RM!A6,LHYMO_RM!A:C,3,FALSE)&lt;0.6,2,1)))</f>
        <v>1</v>
      </c>
      <c r="K6" s="27">
        <f t="shared" si="0"/>
        <v>1</v>
      </c>
      <c r="L6" s="30">
        <v>1</v>
      </c>
    </row>
    <row r="7" spans="1:12" x14ac:dyDescent="0.25">
      <c r="A7" s="1" t="s">
        <v>36</v>
      </c>
      <c r="B7" s="1" t="s">
        <v>37</v>
      </c>
      <c r="C7" s="1" t="s">
        <v>38</v>
      </c>
      <c r="D7" s="1" t="s">
        <v>39</v>
      </c>
      <c r="E7" s="14" t="s">
        <v>27</v>
      </c>
      <c r="F7" s="14" t="s">
        <v>40</v>
      </c>
      <c r="G7" s="23" t="str">
        <f>VLOOKUP(A7,Usage!A:D,4,FALSE)</f>
        <v>O</v>
      </c>
      <c r="H7" s="23">
        <f>VLOOKUP(A7,LHYMO_RM!A:C,3,FALSE)</f>
        <v>0</v>
      </c>
      <c r="I7" s="24">
        <v>1</v>
      </c>
      <c r="J7" s="2">
        <f>IF(ISBLANK(VLOOKUP(CI_Morpho_RM!A7,LHYMO_RM!A:C,3,FALSE)),I7,IF(VLOOKUP(CI_Morpho_RM!A7,LHYMO_RM!A:C,3,FALSE)&lt;0.2,3,IF(VLOOKUP(CI_Morpho_RM!A7,LHYMO_RM!A:C,3,FALSE)&lt;0.6,2,1)))</f>
        <v>1</v>
      </c>
      <c r="K7" s="27">
        <f t="shared" si="0"/>
        <v>1</v>
      </c>
      <c r="L7" s="30">
        <v>1</v>
      </c>
    </row>
    <row r="8" spans="1:12" x14ac:dyDescent="0.25">
      <c r="A8" s="1" t="s">
        <v>41</v>
      </c>
      <c r="B8" s="1" t="s">
        <v>42</v>
      </c>
      <c r="C8" s="1" t="s">
        <v>43</v>
      </c>
      <c r="D8" s="1" t="s">
        <v>44</v>
      </c>
      <c r="E8" s="14" t="s">
        <v>27</v>
      </c>
      <c r="F8" s="14" t="s">
        <v>40</v>
      </c>
      <c r="G8" s="23" t="str">
        <f>VLOOKUP(A8,Usage!A:D,4,FALSE)</f>
        <v>N</v>
      </c>
      <c r="H8" s="23">
        <f>VLOOKUP(A8,LHYMO_RM!A:C,3,FALSE)</f>
        <v>0.15049000000000001</v>
      </c>
      <c r="I8" s="24">
        <v>1</v>
      </c>
      <c r="J8" s="2">
        <f>IF(ISBLANK(VLOOKUP(CI_Morpho_RM!A8,LHYMO_RM!A:C,3,FALSE)),I8,IF(VLOOKUP(CI_Morpho_RM!A8,LHYMO_RM!A:C,3,FALSE)&lt;0.2,3,IF(VLOOKUP(CI_Morpho_RM!A8,LHYMO_RM!A:C,3,FALSE)&lt;0.6,2,1)))</f>
        <v>3</v>
      </c>
      <c r="K8" s="27">
        <f t="shared" si="0"/>
        <v>3</v>
      </c>
      <c r="L8" s="30">
        <v>3</v>
      </c>
    </row>
    <row r="9" spans="1:12" x14ac:dyDescent="0.25">
      <c r="A9" s="1" t="s">
        <v>45</v>
      </c>
      <c r="B9" s="1" t="s">
        <v>46</v>
      </c>
      <c r="C9" s="1" t="s">
        <v>47</v>
      </c>
      <c r="D9" s="1" t="s">
        <v>48</v>
      </c>
      <c r="E9" s="14" t="s">
        <v>27</v>
      </c>
      <c r="F9" s="14" t="s">
        <v>40</v>
      </c>
      <c r="G9" s="23" t="str">
        <f>VLOOKUP(A9,Usage!A:D,4,FALSE)</f>
        <v>N</v>
      </c>
      <c r="H9" s="23">
        <f>VLOOKUP(A9,LHYMO_RM!A:C,3,FALSE)</f>
        <v>0</v>
      </c>
      <c r="I9" s="24">
        <v>1</v>
      </c>
      <c r="J9" s="2">
        <f>IF(ISBLANK(VLOOKUP(CI_Morpho_RM!A9,LHYMO_RM!A:C,3,FALSE)),I9,IF(VLOOKUP(CI_Morpho_RM!A9,LHYMO_RM!A:C,3,FALSE)&lt;0.2,3,IF(VLOOKUP(CI_Morpho_RM!A9,LHYMO_RM!A:C,3,FALSE)&lt;0.6,2,1)))</f>
        <v>1</v>
      </c>
      <c r="K9" s="27">
        <f t="shared" si="0"/>
        <v>1</v>
      </c>
      <c r="L9" s="30">
        <v>1</v>
      </c>
    </row>
    <row r="10" spans="1:12" x14ac:dyDescent="0.25">
      <c r="A10" s="1" t="s">
        <v>49</v>
      </c>
      <c r="B10" s="1" t="s">
        <v>50</v>
      </c>
      <c r="C10" s="1" t="s">
        <v>51</v>
      </c>
      <c r="D10" s="1" t="s">
        <v>52</v>
      </c>
      <c r="E10" s="14" t="s">
        <v>27</v>
      </c>
      <c r="F10" s="14" t="s">
        <v>53</v>
      </c>
      <c r="G10" s="23" t="str">
        <f>VLOOKUP(A10,Usage!A:D,4,FALSE)</f>
        <v>N</v>
      </c>
      <c r="H10" s="23">
        <f>VLOOKUP(A10,LHYMO_RM!A:C,3,FALSE)</f>
        <v>0.69306999999999996</v>
      </c>
      <c r="I10" s="24">
        <v>1</v>
      </c>
      <c r="J10" s="2">
        <f>IF(ISBLANK(VLOOKUP(CI_Morpho_RM!A10,LHYMO_RM!A:C,3,FALSE)),I10,IF(VLOOKUP(CI_Morpho_RM!A10,LHYMO_RM!A:C,3,FALSE)&lt;0.2,3,IF(VLOOKUP(CI_Morpho_RM!A10,LHYMO_RM!A:C,3,FALSE)&lt;0.6,2,1)))</f>
        <v>1</v>
      </c>
      <c r="K10" s="27">
        <f t="shared" si="0"/>
        <v>1</v>
      </c>
      <c r="L10" s="30">
        <v>1</v>
      </c>
    </row>
    <row r="11" spans="1:12" x14ac:dyDescent="0.25">
      <c r="A11" s="1" t="s">
        <v>54</v>
      </c>
      <c r="B11" s="1" t="s">
        <v>55</v>
      </c>
      <c r="C11" s="1" t="s">
        <v>51</v>
      </c>
      <c r="D11" s="1" t="s">
        <v>52</v>
      </c>
      <c r="E11" s="14" t="s">
        <v>27</v>
      </c>
      <c r="F11" s="14" t="s">
        <v>53</v>
      </c>
      <c r="G11" s="23" t="str">
        <f>VLOOKUP(A11,Usage!A:D,4,FALSE)</f>
        <v>N</v>
      </c>
      <c r="H11" s="23">
        <f>VLOOKUP(A11,LHYMO_RM!A:C,3,FALSE)</f>
        <v>0</v>
      </c>
      <c r="I11" s="24">
        <v>3</v>
      </c>
      <c r="J11" s="2">
        <f>IF(ISBLANK(VLOOKUP(CI_Morpho_RM!A11,LHYMO_RM!A:C,3,FALSE)),I11,IF(VLOOKUP(CI_Morpho_RM!A11,LHYMO_RM!A:C,3,FALSE)&lt;0.2,3,IF(VLOOKUP(CI_Morpho_RM!A11,LHYMO_RM!A:C,3,FALSE)&lt;0.6,2,1)))</f>
        <v>3</v>
      </c>
      <c r="K11" s="27">
        <f t="shared" si="0"/>
        <v>3</v>
      </c>
      <c r="L11" s="30">
        <v>3</v>
      </c>
    </row>
    <row r="12" spans="1:12" x14ac:dyDescent="0.25">
      <c r="A12" s="1" t="s">
        <v>56</v>
      </c>
      <c r="B12" s="1" t="s">
        <v>57</v>
      </c>
      <c r="C12" s="1" t="s">
        <v>58</v>
      </c>
      <c r="D12" s="1" t="s">
        <v>59</v>
      </c>
      <c r="E12" s="14" t="s">
        <v>27</v>
      </c>
      <c r="F12" s="14" t="s">
        <v>53</v>
      </c>
      <c r="G12" s="23" t="str">
        <f>VLOOKUP(A12,Usage!A:D,4,FALSE)</f>
        <v>N</v>
      </c>
      <c r="H12" s="23">
        <f>VLOOKUP(A12,LHYMO_RM!A:C,3,FALSE)</f>
        <v>0.86255000000000004</v>
      </c>
      <c r="I12" s="24">
        <v>1</v>
      </c>
      <c r="J12" s="2">
        <f>IF(ISBLANK(VLOOKUP(CI_Morpho_RM!A12,LHYMO_RM!A:C,3,FALSE)),I12,IF(VLOOKUP(CI_Morpho_RM!A12,LHYMO_RM!A:C,3,FALSE)&lt;0.2,3,IF(VLOOKUP(CI_Morpho_RM!A12,LHYMO_RM!A:C,3,FALSE)&lt;0.6,2,1)))</f>
        <v>1</v>
      </c>
      <c r="K12" s="27">
        <f t="shared" si="0"/>
        <v>1</v>
      </c>
      <c r="L12" s="30">
        <v>1</v>
      </c>
    </row>
    <row r="13" spans="1:12" x14ac:dyDescent="0.25">
      <c r="A13" s="1" t="s">
        <v>60</v>
      </c>
      <c r="B13" s="1" t="s">
        <v>61</v>
      </c>
      <c r="C13" s="1" t="s">
        <v>58</v>
      </c>
      <c r="D13" s="1" t="s">
        <v>59</v>
      </c>
      <c r="E13" s="14" t="s">
        <v>27</v>
      </c>
      <c r="F13" s="14" t="s">
        <v>53</v>
      </c>
      <c r="G13" s="23" t="str">
        <f>VLOOKUP(A13,Usage!A:D,4,FALSE)</f>
        <v>N</v>
      </c>
      <c r="H13" s="23">
        <f>VLOOKUP(A13,LHYMO_RM!A:C,3,FALSE)</f>
        <v>0</v>
      </c>
      <c r="I13" s="24">
        <v>1</v>
      </c>
      <c r="J13" s="2">
        <f>IF(ISBLANK(VLOOKUP(CI_Morpho_RM!A13,LHYMO_RM!A:C,3,FALSE)),I13,IF(VLOOKUP(CI_Morpho_RM!A13,LHYMO_RM!A:C,3,FALSE)&lt;0.2,3,IF(VLOOKUP(CI_Morpho_RM!A13,LHYMO_RM!A:C,3,FALSE)&lt;0.6,2,1)))</f>
        <v>1</v>
      </c>
      <c r="K13" s="27">
        <f t="shared" si="0"/>
        <v>1</v>
      </c>
      <c r="L13" s="30">
        <v>1</v>
      </c>
    </row>
    <row r="14" spans="1:12" x14ac:dyDescent="0.25">
      <c r="A14" s="1" t="s">
        <v>62</v>
      </c>
      <c r="B14" s="1" t="s">
        <v>63</v>
      </c>
      <c r="C14" s="1" t="s">
        <v>64</v>
      </c>
      <c r="D14" s="1" t="s">
        <v>65</v>
      </c>
      <c r="E14" s="14" t="s">
        <v>66</v>
      </c>
      <c r="F14" s="14" t="s">
        <v>67</v>
      </c>
      <c r="G14" s="23" t="str">
        <f>VLOOKUP(A14,Usage!A:D,4,FALSE)</f>
        <v>O</v>
      </c>
      <c r="H14" s="23">
        <f>VLOOKUP(A14,LHYMO_RM!A:C,3,FALSE)</f>
        <v>0</v>
      </c>
      <c r="I14" s="24">
        <v>1</v>
      </c>
      <c r="J14" s="2">
        <f>IF(ISBLANK(VLOOKUP(CI_Morpho_RM!A14,LHYMO_RM!A:C,3,FALSE)),I14,IF(VLOOKUP(CI_Morpho_RM!A14,LHYMO_RM!A:C,3,FALSE)&lt;0.2,3,IF(VLOOKUP(CI_Morpho_RM!A14,LHYMO_RM!A:C,3,FALSE)&lt;0.6,2,1)))</f>
        <v>1</v>
      </c>
      <c r="K14" s="27">
        <f t="shared" si="0"/>
        <v>1</v>
      </c>
      <c r="L14" s="30">
        <v>1</v>
      </c>
    </row>
    <row r="15" spans="1:12" x14ac:dyDescent="0.25">
      <c r="A15" s="1" t="s">
        <v>68</v>
      </c>
      <c r="B15" s="1" t="s">
        <v>69</v>
      </c>
      <c r="C15" s="1" t="s">
        <v>64</v>
      </c>
      <c r="D15" s="1" t="s">
        <v>65</v>
      </c>
      <c r="E15" s="14" t="s">
        <v>66</v>
      </c>
      <c r="F15" s="14" t="s">
        <v>67</v>
      </c>
      <c r="G15" s="23" t="str">
        <f>VLOOKUP(A15,Usage!A:D,4,FALSE)</f>
        <v>O</v>
      </c>
      <c r="H15" s="23">
        <f>VLOOKUP(A15,LHYMO_RM!A:C,3,FALSE)</f>
        <v>0</v>
      </c>
      <c r="I15" s="24">
        <v>1</v>
      </c>
      <c r="J15" s="2">
        <f>IF(ISBLANK(VLOOKUP(CI_Morpho_RM!A15,LHYMO_RM!A:C,3,FALSE)),I15,IF(VLOOKUP(CI_Morpho_RM!A15,LHYMO_RM!A:C,3,FALSE)&lt;0.2,3,IF(VLOOKUP(CI_Morpho_RM!A15,LHYMO_RM!A:C,3,FALSE)&lt;0.6,2,1)))</f>
        <v>1</v>
      </c>
      <c r="K15" s="27">
        <f t="shared" si="0"/>
        <v>1</v>
      </c>
      <c r="L15" s="30">
        <v>1</v>
      </c>
    </row>
    <row r="16" spans="1:12" x14ac:dyDescent="0.25">
      <c r="A16" s="1" t="s">
        <v>70</v>
      </c>
      <c r="B16" s="1" t="s">
        <v>71</v>
      </c>
      <c r="C16" s="1" t="s">
        <v>72</v>
      </c>
      <c r="D16" s="1" t="s">
        <v>73</v>
      </c>
      <c r="E16" s="14" t="s">
        <v>66</v>
      </c>
      <c r="F16" s="14" t="s">
        <v>67</v>
      </c>
      <c r="G16" s="23" t="str">
        <f>VLOOKUP(A16,Usage!A:D,4,FALSE)</f>
        <v>N</v>
      </c>
      <c r="H16" s="23">
        <f>VLOOKUP(A16,LHYMO_RM!A:C,3,FALSE)</f>
        <v>0.36381000000000002</v>
      </c>
      <c r="I16" s="24">
        <v>1</v>
      </c>
      <c r="J16" s="2">
        <f>IF(ISBLANK(VLOOKUP(CI_Morpho_RM!A16,LHYMO_RM!A:C,3,FALSE)),I16,IF(VLOOKUP(CI_Morpho_RM!A16,LHYMO_RM!A:C,3,FALSE)&lt;0.2,3,IF(VLOOKUP(CI_Morpho_RM!A16,LHYMO_RM!A:C,3,FALSE)&lt;0.6,2,1)))</f>
        <v>2</v>
      </c>
      <c r="K16" s="27">
        <f t="shared" si="0"/>
        <v>2</v>
      </c>
      <c r="L16" s="30">
        <v>2</v>
      </c>
    </row>
    <row r="17" spans="1:12" x14ac:dyDescent="0.25">
      <c r="A17" s="1" t="s">
        <v>74</v>
      </c>
      <c r="B17" s="1" t="s">
        <v>75</v>
      </c>
      <c r="C17" s="1" t="s">
        <v>76</v>
      </c>
      <c r="D17" s="1" t="s">
        <v>77</v>
      </c>
      <c r="E17" s="14" t="s">
        <v>14</v>
      </c>
      <c r="F17" s="14" t="s">
        <v>22</v>
      </c>
      <c r="G17" s="23" t="str">
        <f>VLOOKUP(A17,Usage!A:D,4,FALSE)</f>
        <v>N</v>
      </c>
      <c r="H17" s="23">
        <f>VLOOKUP(A17,LHYMO_RM!A:C,3,FALSE)</f>
        <v>0.46039999999999998</v>
      </c>
      <c r="I17" s="24">
        <v>2</v>
      </c>
      <c r="J17" s="2">
        <f>IF(ISBLANK(VLOOKUP(CI_Morpho_RM!A17,LHYMO_RM!A:C,3,FALSE)),I17,IF(VLOOKUP(CI_Morpho_RM!A17,LHYMO_RM!A:C,3,FALSE)&lt;0.2,3,IF(VLOOKUP(CI_Morpho_RM!A17,LHYMO_RM!A:C,3,FALSE)&lt;0.6,2,1)))</f>
        <v>2</v>
      </c>
      <c r="K17" s="27">
        <f t="shared" si="0"/>
        <v>2</v>
      </c>
      <c r="L17" s="30">
        <v>2</v>
      </c>
    </row>
    <row r="18" spans="1:12" x14ac:dyDescent="0.25">
      <c r="A18" s="1" t="s">
        <v>78</v>
      </c>
      <c r="B18" s="1" t="s">
        <v>79</v>
      </c>
      <c r="C18" s="1" t="s">
        <v>80</v>
      </c>
      <c r="D18" s="1" t="s">
        <v>81</v>
      </c>
      <c r="E18" s="14" t="s">
        <v>66</v>
      </c>
      <c r="F18" s="14" t="s">
        <v>82</v>
      </c>
      <c r="G18" s="23" t="str">
        <f>VLOOKUP(A18,Usage!A:D,4,FALSE)</f>
        <v>N</v>
      </c>
      <c r="H18" s="23">
        <f>VLOOKUP(A18,LHYMO_RM!A:C,3,FALSE)</f>
        <v>0</v>
      </c>
      <c r="I18" s="24">
        <v>3</v>
      </c>
      <c r="J18" s="2">
        <f>IF(ISBLANK(VLOOKUP(CI_Morpho_RM!A18,LHYMO_RM!A:C,3,FALSE)),I18,IF(VLOOKUP(CI_Morpho_RM!A18,LHYMO_RM!A:C,3,FALSE)&lt;0.2,3,IF(VLOOKUP(CI_Morpho_RM!A18,LHYMO_RM!A:C,3,FALSE)&lt;0.6,2,1)))</f>
        <v>3</v>
      </c>
      <c r="K18" s="27">
        <f t="shared" si="0"/>
        <v>3</v>
      </c>
      <c r="L18" s="30">
        <v>3</v>
      </c>
    </row>
    <row r="19" spans="1:12" x14ac:dyDescent="0.25">
      <c r="A19" s="1" t="s">
        <v>83</v>
      </c>
      <c r="B19" s="1" t="s">
        <v>84</v>
      </c>
      <c r="C19" s="1" t="s">
        <v>85</v>
      </c>
      <c r="D19" s="1" t="s">
        <v>86</v>
      </c>
      <c r="E19" s="14" t="s">
        <v>66</v>
      </c>
      <c r="F19" s="14" t="s">
        <v>87</v>
      </c>
      <c r="G19" s="23" t="str">
        <f>VLOOKUP(A19,Usage!A:D,4,FALSE)</f>
        <v>O</v>
      </c>
      <c r="H19" s="23">
        <f>VLOOKUP(A19,LHYMO_RM!A:C,3,FALSE)</f>
        <v>0</v>
      </c>
      <c r="I19" s="24">
        <v>1</v>
      </c>
      <c r="J19" s="2">
        <f>IF(ISBLANK(VLOOKUP(CI_Morpho_RM!A19,LHYMO_RM!A:C,3,FALSE)),I19,IF(VLOOKUP(CI_Morpho_RM!A19,LHYMO_RM!A:C,3,FALSE)&lt;0.2,3,IF(VLOOKUP(CI_Morpho_RM!A19,LHYMO_RM!A:C,3,FALSE)&lt;0.6,2,1)))</f>
        <v>1</v>
      </c>
      <c r="K19" s="27">
        <f t="shared" si="0"/>
        <v>1</v>
      </c>
      <c r="L19" s="30">
        <v>1</v>
      </c>
    </row>
    <row r="20" spans="1:12" x14ac:dyDescent="0.25">
      <c r="A20" s="1" t="s">
        <v>88</v>
      </c>
      <c r="B20" s="1" t="s">
        <v>89</v>
      </c>
      <c r="C20" s="1" t="s">
        <v>90</v>
      </c>
      <c r="D20" s="1" t="s">
        <v>91</v>
      </c>
      <c r="E20" s="14" t="s">
        <v>66</v>
      </c>
      <c r="F20" s="14" t="s">
        <v>92</v>
      </c>
      <c r="G20" s="23" t="str">
        <f>VLOOKUP(A20,Usage!A:D,4,FALSE)</f>
        <v>O</v>
      </c>
      <c r="H20" s="23">
        <f>VLOOKUP(A20,LHYMO_RM!A:C,3,FALSE)</f>
        <v>0</v>
      </c>
      <c r="I20" s="24">
        <v>1</v>
      </c>
      <c r="J20" s="2">
        <f>IF(ISBLANK(VLOOKUP(CI_Morpho_RM!A20,LHYMO_RM!A:C,3,FALSE)),I20,IF(VLOOKUP(CI_Morpho_RM!A20,LHYMO_RM!A:C,3,FALSE)&lt;0.2,3,IF(VLOOKUP(CI_Morpho_RM!A20,LHYMO_RM!A:C,3,FALSE)&lt;0.6,2,1)))</f>
        <v>1</v>
      </c>
      <c r="K20" s="27">
        <f t="shared" si="0"/>
        <v>1</v>
      </c>
      <c r="L20" s="30">
        <v>1</v>
      </c>
    </row>
    <row r="21" spans="1:12" x14ac:dyDescent="0.25">
      <c r="A21" s="1" t="s">
        <v>93</v>
      </c>
      <c r="B21" s="1" t="s">
        <v>94</v>
      </c>
      <c r="C21" s="1" t="s">
        <v>95</v>
      </c>
      <c r="D21" s="1" t="s">
        <v>96</v>
      </c>
      <c r="E21" s="14" t="s">
        <v>66</v>
      </c>
      <c r="F21" s="14" t="s">
        <v>92</v>
      </c>
      <c r="G21" s="23" t="str">
        <f>VLOOKUP(A21,Usage!A:D,4,FALSE)</f>
        <v>O</v>
      </c>
      <c r="H21" s="23">
        <f>VLOOKUP(A21,LHYMO_RM!A:C,3,FALSE)</f>
        <v>0</v>
      </c>
      <c r="I21" s="24">
        <v>1</v>
      </c>
      <c r="J21" s="2">
        <f>IF(ISBLANK(VLOOKUP(CI_Morpho_RM!A21,LHYMO_RM!A:C,3,FALSE)),I21,IF(VLOOKUP(CI_Morpho_RM!A21,LHYMO_RM!A:C,3,FALSE)&lt;0.2,3,IF(VLOOKUP(CI_Morpho_RM!A21,LHYMO_RM!A:C,3,FALSE)&lt;0.6,2,1)))</f>
        <v>1</v>
      </c>
      <c r="K21" s="27">
        <f t="shared" si="0"/>
        <v>1</v>
      </c>
      <c r="L21" s="30">
        <v>1</v>
      </c>
    </row>
    <row r="22" spans="1:12" x14ac:dyDescent="0.25">
      <c r="A22" s="1" t="s">
        <v>97</v>
      </c>
      <c r="B22" s="1" t="s">
        <v>98</v>
      </c>
      <c r="C22" s="1" t="s">
        <v>99</v>
      </c>
      <c r="D22" s="1" t="s">
        <v>100</v>
      </c>
      <c r="E22" s="14" t="s">
        <v>66</v>
      </c>
      <c r="F22" s="14" t="s">
        <v>92</v>
      </c>
      <c r="G22" s="23" t="str">
        <f>VLOOKUP(A22,Usage!A:D,4,FALSE)</f>
        <v>O</v>
      </c>
      <c r="H22" s="23">
        <f>VLOOKUP(A22,LHYMO_RM!A:C,3,FALSE)</f>
        <v>0</v>
      </c>
      <c r="I22" s="24">
        <v>1</v>
      </c>
      <c r="J22" s="2">
        <f>IF(ISBLANK(VLOOKUP(CI_Morpho_RM!A22,LHYMO_RM!A:C,3,FALSE)),I22,IF(VLOOKUP(CI_Morpho_RM!A22,LHYMO_RM!A:C,3,FALSE)&lt;0.2,3,IF(VLOOKUP(CI_Morpho_RM!A22,LHYMO_RM!A:C,3,FALSE)&lt;0.6,2,1)))</f>
        <v>1</v>
      </c>
      <c r="K22" s="27">
        <f t="shared" si="0"/>
        <v>1</v>
      </c>
      <c r="L22" s="30">
        <v>1</v>
      </c>
    </row>
    <row r="23" spans="1:12" x14ac:dyDescent="0.25">
      <c r="A23" s="1" t="s">
        <v>101</v>
      </c>
      <c r="B23" s="1" t="s">
        <v>102</v>
      </c>
      <c r="C23" s="1" t="s">
        <v>90</v>
      </c>
      <c r="D23" s="1" t="s">
        <v>91</v>
      </c>
      <c r="E23" s="14" t="s">
        <v>66</v>
      </c>
      <c r="F23" s="14" t="s">
        <v>92</v>
      </c>
      <c r="G23" s="23" t="str">
        <f>VLOOKUP(A23,Usage!A:D,4,FALSE)</f>
        <v>O</v>
      </c>
      <c r="H23" s="23">
        <f>VLOOKUP(A23,LHYMO_RM!A:C,3,FALSE)</f>
        <v>0</v>
      </c>
      <c r="I23" s="24">
        <v>1</v>
      </c>
      <c r="J23" s="2">
        <f>IF(ISBLANK(VLOOKUP(CI_Morpho_RM!A23,LHYMO_RM!A:C,3,FALSE)),I23,IF(VLOOKUP(CI_Morpho_RM!A23,LHYMO_RM!A:C,3,FALSE)&lt;0.2,3,IF(VLOOKUP(CI_Morpho_RM!A23,LHYMO_RM!A:C,3,FALSE)&lt;0.6,2,1)))</f>
        <v>1</v>
      </c>
      <c r="K23" s="27">
        <f t="shared" si="0"/>
        <v>1</v>
      </c>
      <c r="L23" s="30">
        <v>1</v>
      </c>
    </row>
    <row r="24" spans="1:12" x14ac:dyDescent="0.25">
      <c r="A24" s="1" t="s">
        <v>103</v>
      </c>
      <c r="B24" s="1" t="s">
        <v>104</v>
      </c>
      <c r="C24" s="1" t="s">
        <v>105</v>
      </c>
      <c r="D24" s="1" t="s">
        <v>106</v>
      </c>
      <c r="E24" s="14" t="s">
        <v>66</v>
      </c>
      <c r="F24" s="14" t="s">
        <v>92</v>
      </c>
      <c r="G24" s="23" t="str">
        <f>VLOOKUP(A24,Usage!A:D,4,FALSE)</f>
        <v>N</v>
      </c>
      <c r="H24" s="23">
        <f>VLOOKUP(A24,LHYMO_RM!A:C,3,FALSE)</f>
        <v>0</v>
      </c>
      <c r="I24" s="24">
        <v>1</v>
      </c>
      <c r="J24" s="2">
        <f>IF(ISBLANK(VLOOKUP(CI_Morpho_RM!A24,LHYMO_RM!A:C,3,FALSE)),I24,IF(VLOOKUP(CI_Morpho_RM!A24,LHYMO_RM!A:C,3,FALSE)&lt;0.2,3,IF(VLOOKUP(CI_Morpho_RM!A24,LHYMO_RM!A:C,3,FALSE)&lt;0.6,2,1)))</f>
        <v>1</v>
      </c>
      <c r="K24" s="27">
        <f t="shared" si="0"/>
        <v>1</v>
      </c>
      <c r="L24" s="30">
        <v>1</v>
      </c>
    </row>
    <row r="25" spans="1:12" x14ac:dyDescent="0.25">
      <c r="A25" s="1" t="s">
        <v>107</v>
      </c>
      <c r="B25" s="1" t="s">
        <v>108</v>
      </c>
      <c r="C25" s="1" t="s">
        <v>109</v>
      </c>
      <c r="D25" s="1" t="s">
        <v>110</v>
      </c>
      <c r="E25" s="14" t="s">
        <v>66</v>
      </c>
      <c r="F25" s="14" t="s">
        <v>92</v>
      </c>
      <c r="G25" s="23" t="str">
        <f>VLOOKUP(A25,Usage!A:D,4,FALSE)</f>
        <v>O</v>
      </c>
      <c r="H25" s="23">
        <f>VLOOKUP(A25,LHYMO_RM!A:C,3,FALSE)</f>
        <v>0</v>
      </c>
      <c r="I25" s="24">
        <v>1</v>
      </c>
      <c r="J25" s="2">
        <f>IF(ISBLANK(VLOOKUP(CI_Morpho_RM!A25,LHYMO_RM!A:C,3,FALSE)),I25,IF(VLOOKUP(CI_Morpho_RM!A25,LHYMO_RM!A:C,3,FALSE)&lt;0.2,3,IF(VLOOKUP(CI_Morpho_RM!A25,LHYMO_RM!A:C,3,FALSE)&lt;0.6,2,1)))</f>
        <v>1</v>
      </c>
      <c r="K25" s="27">
        <f t="shared" si="0"/>
        <v>1</v>
      </c>
      <c r="L25" s="30">
        <v>1</v>
      </c>
    </row>
    <row r="26" spans="1:12" x14ac:dyDescent="0.25">
      <c r="A26" s="1" t="s">
        <v>111</v>
      </c>
      <c r="B26" s="1" t="s">
        <v>112</v>
      </c>
      <c r="C26" s="1" t="s">
        <v>95</v>
      </c>
      <c r="D26" s="1" t="s">
        <v>96</v>
      </c>
      <c r="E26" s="14" t="s">
        <v>66</v>
      </c>
      <c r="F26" s="14" t="s">
        <v>92</v>
      </c>
      <c r="G26" s="23" t="str">
        <f>VLOOKUP(A26,Usage!A:D,4,FALSE)</f>
        <v>N</v>
      </c>
      <c r="H26" s="23">
        <f>VLOOKUP(A26,LHYMO_RM!A:C,3,FALSE)</f>
        <v>0.44483</v>
      </c>
      <c r="I26" s="24">
        <v>1</v>
      </c>
      <c r="J26" s="2">
        <f>IF(ISBLANK(VLOOKUP(CI_Morpho_RM!A26,LHYMO_RM!A:C,3,FALSE)),I26,IF(VLOOKUP(CI_Morpho_RM!A26,LHYMO_RM!A:C,3,FALSE)&lt;0.2,3,IF(VLOOKUP(CI_Morpho_RM!A26,LHYMO_RM!A:C,3,FALSE)&lt;0.6,2,1)))</f>
        <v>2</v>
      </c>
      <c r="K26" s="27">
        <f t="shared" si="0"/>
        <v>2</v>
      </c>
      <c r="L26" s="30">
        <v>2</v>
      </c>
    </row>
    <row r="27" spans="1:12" x14ac:dyDescent="0.25">
      <c r="A27" s="1" t="s">
        <v>113</v>
      </c>
      <c r="B27" s="1" t="s">
        <v>114</v>
      </c>
      <c r="C27" s="1" t="s">
        <v>95</v>
      </c>
      <c r="D27" s="1" t="s">
        <v>96</v>
      </c>
      <c r="E27" s="14" t="s">
        <v>66</v>
      </c>
      <c r="F27" s="14" t="s">
        <v>92</v>
      </c>
      <c r="G27" s="23" t="str">
        <f>VLOOKUP(A27,Usage!A:D,4,FALSE)</f>
        <v>N</v>
      </c>
      <c r="H27" s="23">
        <f>VLOOKUP(A27,LHYMO_RM!A:C,3,FALSE)</f>
        <v>0.51604000000000005</v>
      </c>
      <c r="I27" s="24">
        <v>1</v>
      </c>
      <c r="J27" s="2">
        <f>IF(ISBLANK(VLOOKUP(CI_Morpho_RM!A27,LHYMO_RM!A:C,3,FALSE)),I27,IF(VLOOKUP(CI_Morpho_RM!A27,LHYMO_RM!A:C,3,FALSE)&lt;0.2,3,IF(VLOOKUP(CI_Morpho_RM!A27,LHYMO_RM!A:C,3,FALSE)&lt;0.6,2,1)))</f>
        <v>2</v>
      </c>
      <c r="K27" s="27">
        <f t="shared" si="0"/>
        <v>2</v>
      </c>
      <c r="L27" s="30">
        <v>2</v>
      </c>
    </row>
    <row r="28" spans="1:12" x14ac:dyDescent="0.25">
      <c r="A28" s="1" t="s">
        <v>115</v>
      </c>
      <c r="B28" s="1" t="s">
        <v>116</v>
      </c>
      <c r="C28" s="1" t="s">
        <v>76</v>
      </c>
      <c r="D28" s="1" t="s">
        <v>77</v>
      </c>
      <c r="E28" s="14" t="s">
        <v>14</v>
      </c>
      <c r="F28" s="14" t="s">
        <v>22</v>
      </c>
      <c r="G28" s="23" t="str">
        <f>VLOOKUP(A28,Usage!A:D,4,FALSE)</f>
        <v>N</v>
      </c>
      <c r="H28" s="23">
        <f>VLOOKUP(A28,LHYMO_RM!A:C,3,FALSE)</f>
        <v>0.14215</v>
      </c>
      <c r="I28" s="24">
        <v>1</v>
      </c>
      <c r="J28" s="2">
        <f>IF(ISBLANK(VLOOKUP(CI_Morpho_RM!A28,LHYMO_RM!A:C,3,FALSE)),I28,IF(VLOOKUP(CI_Morpho_RM!A28,LHYMO_RM!A:C,3,FALSE)&lt;0.2,3,IF(VLOOKUP(CI_Morpho_RM!A28,LHYMO_RM!A:C,3,FALSE)&lt;0.6,2,1)))</f>
        <v>3</v>
      </c>
      <c r="K28" s="27">
        <f t="shared" si="0"/>
        <v>3</v>
      </c>
      <c r="L28" s="30">
        <v>1</v>
      </c>
    </row>
    <row r="29" spans="1:12" x14ac:dyDescent="0.25">
      <c r="A29" s="1" t="s">
        <v>117</v>
      </c>
      <c r="B29" s="1" t="s">
        <v>118</v>
      </c>
      <c r="C29" s="1" t="s">
        <v>99</v>
      </c>
      <c r="D29" s="1" t="s">
        <v>100</v>
      </c>
      <c r="E29" s="14" t="s">
        <v>66</v>
      </c>
      <c r="F29" s="14" t="s">
        <v>92</v>
      </c>
      <c r="G29" s="23" t="str">
        <f>VLOOKUP(A29,Usage!A:D,4,FALSE)</f>
        <v>N</v>
      </c>
      <c r="H29" s="23">
        <f>VLOOKUP(A29,LHYMO_RM!A:C,3,FALSE)</f>
        <v>0</v>
      </c>
      <c r="I29" s="24">
        <v>1</v>
      </c>
      <c r="J29" s="2">
        <f>IF(ISBLANK(VLOOKUP(CI_Morpho_RM!A29,LHYMO_RM!A:C,3,FALSE)),I29,IF(VLOOKUP(CI_Morpho_RM!A29,LHYMO_RM!A:C,3,FALSE)&lt;0.2,3,IF(VLOOKUP(CI_Morpho_RM!A29,LHYMO_RM!A:C,3,FALSE)&lt;0.6,2,1)))</f>
        <v>1</v>
      </c>
      <c r="K29" s="27">
        <f t="shared" si="0"/>
        <v>1</v>
      </c>
      <c r="L29" s="30">
        <v>1</v>
      </c>
    </row>
    <row r="30" spans="1:12" x14ac:dyDescent="0.25">
      <c r="A30" s="1" t="s">
        <v>119</v>
      </c>
      <c r="B30" s="1" t="s">
        <v>120</v>
      </c>
      <c r="C30" s="1" t="s">
        <v>20</v>
      </c>
      <c r="D30" s="1" t="s">
        <v>21</v>
      </c>
      <c r="E30" s="14" t="s">
        <v>14</v>
      </c>
      <c r="F30" s="14" t="s">
        <v>22</v>
      </c>
      <c r="G30" s="23" t="str">
        <f>VLOOKUP(A30,Usage!A:D,4,FALSE)</f>
        <v>N</v>
      </c>
      <c r="H30" s="23">
        <f>VLOOKUP(A30,LHYMO_RM!A:C,3,FALSE)</f>
        <v>0.12667999999999999</v>
      </c>
      <c r="I30" s="24">
        <v>1</v>
      </c>
      <c r="J30" s="2">
        <f>IF(ISBLANK(VLOOKUP(CI_Morpho_RM!A30,LHYMO_RM!A:C,3,FALSE)),I30,IF(VLOOKUP(CI_Morpho_RM!A30,LHYMO_RM!A:C,3,FALSE)&lt;0.2,3,IF(VLOOKUP(CI_Morpho_RM!A30,LHYMO_RM!A:C,3,FALSE)&lt;0.6,2,1)))</f>
        <v>3</v>
      </c>
      <c r="K30" s="27">
        <f t="shared" si="0"/>
        <v>3</v>
      </c>
      <c r="L30" s="30">
        <v>1</v>
      </c>
    </row>
    <row r="31" spans="1:12" x14ac:dyDescent="0.25">
      <c r="A31" s="1" t="s">
        <v>121</v>
      </c>
      <c r="B31" s="1" t="s">
        <v>122</v>
      </c>
      <c r="C31" s="1" t="s">
        <v>123</v>
      </c>
      <c r="D31" s="1" t="s">
        <v>124</v>
      </c>
      <c r="E31" s="14" t="s">
        <v>14</v>
      </c>
      <c r="F31" s="14" t="s">
        <v>125</v>
      </c>
      <c r="G31" s="23" t="str">
        <f>VLOOKUP(A31,Usage!A:D,4,FALSE)</f>
        <v>N</v>
      </c>
      <c r="H31" s="23">
        <f>VLOOKUP(A31,LHYMO_RM!A:C,3,FALSE)</f>
        <v>0</v>
      </c>
      <c r="I31" s="24">
        <v>1</v>
      </c>
      <c r="J31" s="2">
        <f>IF(ISBLANK(VLOOKUP(CI_Morpho_RM!A31,LHYMO_RM!A:C,3,FALSE)),I31,IF(VLOOKUP(CI_Morpho_RM!A31,LHYMO_RM!A:C,3,FALSE)&lt;0.2,3,IF(VLOOKUP(CI_Morpho_RM!A31,LHYMO_RM!A:C,3,FALSE)&lt;0.6,2,1)))</f>
        <v>1</v>
      </c>
      <c r="K31" s="27">
        <f t="shared" si="0"/>
        <v>1</v>
      </c>
      <c r="L31" s="30">
        <v>1</v>
      </c>
    </row>
    <row r="32" spans="1:12" x14ac:dyDescent="0.25">
      <c r="A32" s="1" t="s">
        <v>126</v>
      </c>
      <c r="B32" s="1" t="s">
        <v>127</v>
      </c>
      <c r="C32" s="1" t="s">
        <v>128</v>
      </c>
      <c r="D32" s="1" t="s">
        <v>129</v>
      </c>
      <c r="E32" s="14" t="s">
        <v>14</v>
      </c>
      <c r="F32" s="14" t="s">
        <v>130</v>
      </c>
      <c r="G32" s="23" t="str">
        <f>VLOOKUP(A32,Usage!A:D,4,FALSE)</f>
        <v>O</v>
      </c>
      <c r="H32" s="23">
        <f>VLOOKUP(A32,LHYMO_RM!A:C,3,FALSE)</f>
        <v>0</v>
      </c>
      <c r="I32" s="24">
        <v>1</v>
      </c>
      <c r="J32" s="2">
        <f>IF(ISBLANK(VLOOKUP(CI_Morpho_RM!A32,LHYMO_RM!A:C,3,FALSE)),I32,IF(VLOOKUP(CI_Morpho_RM!A32,LHYMO_RM!A:C,3,FALSE)&lt;0.2,3,IF(VLOOKUP(CI_Morpho_RM!A32,LHYMO_RM!A:C,3,FALSE)&lt;0.6,2,1)))</f>
        <v>1</v>
      </c>
      <c r="K32" s="27">
        <f t="shared" si="0"/>
        <v>1</v>
      </c>
      <c r="L32" s="30">
        <v>1</v>
      </c>
    </row>
    <row r="33" spans="1:12" x14ac:dyDescent="0.25">
      <c r="A33" s="1" t="s">
        <v>131</v>
      </c>
      <c r="B33" s="1" t="s">
        <v>132</v>
      </c>
      <c r="C33" s="1" t="s">
        <v>128</v>
      </c>
      <c r="D33" s="1" t="s">
        <v>129</v>
      </c>
      <c r="E33" s="14" t="s">
        <v>14</v>
      </c>
      <c r="F33" s="14" t="s">
        <v>133</v>
      </c>
      <c r="G33" s="23" t="str">
        <f>VLOOKUP(A33,Usage!A:D,4,FALSE)</f>
        <v>O</v>
      </c>
      <c r="H33" s="23">
        <f>VLOOKUP(A33,LHYMO_RM!A:C,3,FALSE)</f>
        <v>0</v>
      </c>
      <c r="I33" s="24">
        <v>1</v>
      </c>
      <c r="J33" s="2">
        <f>IF(ISBLANK(VLOOKUP(CI_Morpho_RM!A33,LHYMO_RM!A:C,3,FALSE)),I33,IF(VLOOKUP(CI_Morpho_RM!A33,LHYMO_RM!A:C,3,FALSE)&lt;0.2,3,IF(VLOOKUP(CI_Morpho_RM!A33,LHYMO_RM!A:C,3,FALSE)&lt;0.6,2,1)))</f>
        <v>1</v>
      </c>
      <c r="K33" s="27">
        <f t="shared" si="0"/>
        <v>1</v>
      </c>
      <c r="L33" s="30">
        <v>1</v>
      </c>
    </row>
    <row r="34" spans="1:12" x14ac:dyDescent="0.25">
      <c r="A34" s="1" t="s">
        <v>134</v>
      </c>
      <c r="B34" s="1" t="s">
        <v>135</v>
      </c>
      <c r="C34" s="1" t="s">
        <v>128</v>
      </c>
      <c r="D34" s="1" t="s">
        <v>129</v>
      </c>
      <c r="E34" s="14" t="s">
        <v>14</v>
      </c>
      <c r="F34" s="14" t="s">
        <v>130</v>
      </c>
      <c r="G34" s="23" t="str">
        <f>VLOOKUP(A34,Usage!A:D,4,FALSE)</f>
        <v>N</v>
      </c>
      <c r="H34" s="23">
        <f>VLOOKUP(A34,LHYMO_RM!A:C,3,FALSE)</f>
        <v>0</v>
      </c>
      <c r="I34" s="24">
        <v>1</v>
      </c>
      <c r="J34" s="2">
        <f>IF(ISBLANK(VLOOKUP(CI_Morpho_RM!A34,LHYMO_RM!A:C,3,FALSE)),I34,IF(VLOOKUP(CI_Morpho_RM!A34,LHYMO_RM!A:C,3,FALSE)&lt;0.2,3,IF(VLOOKUP(CI_Morpho_RM!A34,LHYMO_RM!A:C,3,FALSE)&lt;0.6,2,1)))</f>
        <v>1</v>
      </c>
      <c r="K34" s="27">
        <f t="shared" ref="K34:K65" si="1">IF(J34=3,IF(G34="O",2,3),J34)</f>
        <v>1</v>
      </c>
      <c r="L34" s="30">
        <v>1</v>
      </c>
    </row>
    <row r="35" spans="1:12" x14ac:dyDescent="0.25">
      <c r="A35" s="1" t="s">
        <v>136</v>
      </c>
      <c r="B35" s="1" t="s">
        <v>137</v>
      </c>
      <c r="C35" s="1" t="s">
        <v>138</v>
      </c>
      <c r="D35" s="1" t="s">
        <v>139</v>
      </c>
      <c r="E35" s="14" t="s">
        <v>14</v>
      </c>
      <c r="F35" s="14" t="s">
        <v>140</v>
      </c>
      <c r="G35" s="23" t="str">
        <f>VLOOKUP(A35,Usage!A:D,4,FALSE)</f>
        <v>N</v>
      </c>
      <c r="H35" s="23">
        <f>VLOOKUP(A35,LHYMO_RM!A:C,3,FALSE)</f>
        <v>0.30575999999999998</v>
      </c>
      <c r="I35" s="24">
        <v>3</v>
      </c>
      <c r="J35" s="2">
        <f>IF(ISBLANK(VLOOKUP(CI_Morpho_RM!A35,LHYMO_RM!A:C,3,FALSE)),I35,IF(VLOOKUP(CI_Morpho_RM!A35,LHYMO_RM!A:C,3,FALSE)&lt;0.2,3,IF(VLOOKUP(CI_Morpho_RM!A35,LHYMO_RM!A:C,3,FALSE)&lt;0.6,2,1)))</f>
        <v>2</v>
      </c>
      <c r="K35" s="27">
        <f t="shared" si="1"/>
        <v>2</v>
      </c>
      <c r="L35" s="30">
        <v>2</v>
      </c>
    </row>
    <row r="36" spans="1:12" x14ac:dyDescent="0.25">
      <c r="A36" s="1" t="s">
        <v>141</v>
      </c>
      <c r="B36" s="1" t="s">
        <v>142</v>
      </c>
      <c r="C36" s="1" t="s">
        <v>128</v>
      </c>
      <c r="D36" s="1" t="s">
        <v>129</v>
      </c>
      <c r="E36" s="14" t="s">
        <v>14</v>
      </c>
      <c r="F36" s="14" t="s">
        <v>130</v>
      </c>
      <c r="G36" s="23" t="str">
        <f>VLOOKUP(A36,Usage!A:D,4,FALSE)</f>
        <v>N</v>
      </c>
      <c r="H36" s="23">
        <f>VLOOKUP(A36,LHYMO_RM!A:C,3,FALSE)</f>
        <v>0.82813000000000003</v>
      </c>
      <c r="I36" s="24">
        <v>2</v>
      </c>
      <c r="J36" s="2">
        <f>IF(ISBLANK(VLOOKUP(CI_Morpho_RM!A36,LHYMO_RM!A:C,3,FALSE)),I36,IF(VLOOKUP(CI_Morpho_RM!A36,LHYMO_RM!A:C,3,FALSE)&lt;0.2,3,IF(VLOOKUP(CI_Morpho_RM!A36,LHYMO_RM!A:C,3,FALSE)&lt;0.6,2,1)))</f>
        <v>1</v>
      </c>
      <c r="K36" s="27">
        <f t="shared" si="1"/>
        <v>1</v>
      </c>
      <c r="L36" s="30">
        <v>3</v>
      </c>
    </row>
    <row r="37" spans="1:12" x14ac:dyDescent="0.25">
      <c r="A37" s="1" t="s">
        <v>143</v>
      </c>
      <c r="B37" s="1" t="s">
        <v>144</v>
      </c>
      <c r="C37" s="1" t="s">
        <v>145</v>
      </c>
      <c r="D37" s="1" t="s">
        <v>146</v>
      </c>
      <c r="E37" s="14" t="s">
        <v>14</v>
      </c>
      <c r="F37" s="14" t="s">
        <v>130</v>
      </c>
      <c r="G37" s="23" t="str">
        <f>VLOOKUP(A37,Usage!A:D,4,FALSE)</f>
        <v>N</v>
      </c>
      <c r="H37" s="23">
        <f>VLOOKUP(A37,LHYMO_RM!A:C,3,FALSE)</f>
        <v>0.46764</v>
      </c>
      <c r="I37" s="24">
        <v>1</v>
      </c>
      <c r="J37" s="2">
        <f>IF(ISBLANK(VLOOKUP(CI_Morpho_RM!A37,LHYMO_RM!A:C,3,FALSE)),I37,IF(VLOOKUP(CI_Morpho_RM!A37,LHYMO_RM!A:C,3,FALSE)&lt;0.2,3,IF(VLOOKUP(CI_Morpho_RM!A37,LHYMO_RM!A:C,3,FALSE)&lt;0.6,2,1)))</f>
        <v>2</v>
      </c>
      <c r="K37" s="27">
        <f t="shared" si="1"/>
        <v>2</v>
      </c>
      <c r="L37" s="30">
        <v>2</v>
      </c>
    </row>
    <row r="38" spans="1:12" x14ac:dyDescent="0.25">
      <c r="A38" s="1" t="s">
        <v>147</v>
      </c>
      <c r="B38" s="1" t="s">
        <v>148</v>
      </c>
      <c r="C38" s="1" t="s">
        <v>145</v>
      </c>
      <c r="D38" s="1" t="s">
        <v>146</v>
      </c>
      <c r="E38" s="14" t="s">
        <v>14</v>
      </c>
      <c r="F38" s="14" t="s">
        <v>130</v>
      </c>
      <c r="G38" s="23" t="str">
        <f>VLOOKUP(A38,Usage!A:D,4,FALSE)</f>
        <v>N</v>
      </c>
      <c r="H38" s="23">
        <f>VLOOKUP(A38,LHYMO_RM!A:C,3,FALSE)</f>
        <v>0.31526999999999999</v>
      </c>
      <c r="I38" s="24">
        <v>1</v>
      </c>
      <c r="J38" s="2">
        <f>IF(ISBLANK(VLOOKUP(CI_Morpho_RM!A38,LHYMO_RM!A:C,3,FALSE)),I38,IF(VLOOKUP(CI_Morpho_RM!A38,LHYMO_RM!A:C,3,FALSE)&lt;0.2,3,IF(VLOOKUP(CI_Morpho_RM!A38,LHYMO_RM!A:C,3,FALSE)&lt;0.6,2,1)))</f>
        <v>2</v>
      </c>
      <c r="K38" s="27">
        <f t="shared" si="1"/>
        <v>2</v>
      </c>
      <c r="L38" s="30">
        <v>2</v>
      </c>
    </row>
    <row r="39" spans="1:12" x14ac:dyDescent="0.25">
      <c r="A39" s="1" t="s">
        <v>149</v>
      </c>
      <c r="B39" s="1" t="s">
        <v>150</v>
      </c>
      <c r="C39" s="1" t="s">
        <v>128</v>
      </c>
      <c r="D39" s="1" t="s">
        <v>129</v>
      </c>
      <c r="E39" s="14" t="s">
        <v>14</v>
      </c>
      <c r="F39" s="14" t="s">
        <v>130</v>
      </c>
      <c r="G39" s="23" t="str">
        <f>VLOOKUP(A39,Usage!A:D,4,FALSE)</f>
        <v>N</v>
      </c>
      <c r="H39" s="23">
        <f>VLOOKUP(A39,LHYMO_RM!A:C,3,FALSE)</f>
        <v>0.27933000000000002</v>
      </c>
      <c r="I39" s="24">
        <v>1</v>
      </c>
      <c r="J39" s="2">
        <f>IF(ISBLANK(VLOOKUP(CI_Morpho_RM!A39,LHYMO_RM!A:C,3,FALSE)),I39,IF(VLOOKUP(CI_Morpho_RM!A39,LHYMO_RM!A:C,3,FALSE)&lt;0.2,3,IF(VLOOKUP(CI_Morpho_RM!A39,LHYMO_RM!A:C,3,FALSE)&lt;0.6,2,1)))</f>
        <v>2</v>
      </c>
      <c r="K39" s="27">
        <f t="shared" si="1"/>
        <v>2</v>
      </c>
      <c r="L39" s="30">
        <v>2</v>
      </c>
    </row>
    <row r="40" spans="1:12" x14ac:dyDescent="0.25">
      <c r="A40" s="1" t="s">
        <v>151</v>
      </c>
      <c r="B40" s="1" t="s">
        <v>152</v>
      </c>
      <c r="C40" s="1" t="s">
        <v>128</v>
      </c>
      <c r="D40" s="1" t="s">
        <v>129</v>
      </c>
      <c r="E40" s="14" t="s">
        <v>14</v>
      </c>
      <c r="F40" s="14" t="s">
        <v>130</v>
      </c>
      <c r="G40" s="23" t="str">
        <f>VLOOKUP(A40,Usage!A:D,4,FALSE)</f>
        <v>N</v>
      </c>
      <c r="H40" s="23">
        <f>VLOOKUP(A40,LHYMO_RM!A:C,3,FALSE)</f>
        <v>0.36885000000000001</v>
      </c>
      <c r="I40" s="24">
        <v>2</v>
      </c>
      <c r="J40" s="2">
        <f>IF(ISBLANK(VLOOKUP(CI_Morpho_RM!A40,LHYMO_RM!A:C,3,FALSE)),I40,IF(VLOOKUP(CI_Morpho_RM!A40,LHYMO_RM!A:C,3,FALSE)&lt;0.2,3,IF(VLOOKUP(CI_Morpho_RM!A40,LHYMO_RM!A:C,3,FALSE)&lt;0.6,2,1)))</f>
        <v>2</v>
      </c>
      <c r="K40" s="27">
        <f t="shared" si="1"/>
        <v>2</v>
      </c>
      <c r="L40" s="30">
        <v>3</v>
      </c>
    </row>
    <row r="41" spans="1:12" x14ac:dyDescent="0.25">
      <c r="A41" s="1" t="s">
        <v>153</v>
      </c>
      <c r="B41" s="1" t="s">
        <v>154</v>
      </c>
      <c r="C41" s="1" t="s">
        <v>128</v>
      </c>
      <c r="D41" s="1" t="s">
        <v>129</v>
      </c>
      <c r="E41" s="14" t="s">
        <v>14</v>
      </c>
      <c r="F41" s="14" t="s">
        <v>130</v>
      </c>
      <c r="G41" s="23" t="str">
        <f>VLOOKUP(A41,Usage!A:D,4,FALSE)</f>
        <v>N</v>
      </c>
      <c r="H41" s="23">
        <f>VLOOKUP(A41,LHYMO_RM!A:C,3,FALSE)</f>
        <v>0</v>
      </c>
      <c r="I41" s="24">
        <v>1</v>
      </c>
      <c r="J41" s="2">
        <f>IF(ISBLANK(VLOOKUP(CI_Morpho_RM!A41,LHYMO_RM!A:C,3,FALSE)),I41,IF(VLOOKUP(CI_Morpho_RM!A41,LHYMO_RM!A:C,3,FALSE)&lt;0.2,3,IF(VLOOKUP(CI_Morpho_RM!A41,LHYMO_RM!A:C,3,FALSE)&lt;0.6,2,1)))</f>
        <v>1</v>
      </c>
      <c r="K41" s="27">
        <f t="shared" si="1"/>
        <v>1</v>
      </c>
      <c r="L41" s="30">
        <v>1</v>
      </c>
    </row>
    <row r="42" spans="1:12" x14ac:dyDescent="0.25">
      <c r="A42" s="1" t="s">
        <v>155</v>
      </c>
      <c r="B42" s="1" t="s">
        <v>156</v>
      </c>
      <c r="C42" s="1" t="s">
        <v>157</v>
      </c>
      <c r="D42" s="1" t="s">
        <v>158</v>
      </c>
      <c r="E42" s="14" t="s">
        <v>14</v>
      </c>
      <c r="F42" s="14" t="s">
        <v>140</v>
      </c>
      <c r="G42" s="23" t="str">
        <f>VLOOKUP(A42,Usage!A:D,4,FALSE)</f>
        <v>O</v>
      </c>
      <c r="H42" s="23">
        <f>VLOOKUP(A42,LHYMO_RM!A:C,3,FALSE)</f>
        <v>0</v>
      </c>
      <c r="I42" s="24">
        <v>1</v>
      </c>
      <c r="J42" s="2">
        <f>IF(ISBLANK(VLOOKUP(CI_Morpho_RM!A42,LHYMO_RM!A:C,3,FALSE)),I42,IF(VLOOKUP(CI_Morpho_RM!A42,LHYMO_RM!A:C,3,FALSE)&lt;0.2,3,IF(VLOOKUP(CI_Morpho_RM!A42,LHYMO_RM!A:C,3,FALSE)&lt;0.6,2,1)))</f>
        <v>1</v>
      </c>
      <c r="K42" s="27">
        <f t="shared" si="1"/>
        <v>1</v>
      </c>
      <c r="L42" s="30">
        <v>1</v>
      </c>
    </row>
    <row r="43" spans="1:12" x14ac:dyDescent="0.25">
      <c r="A43" s="1" t="s">
        <v>159</v>
      </c>
      <c r="B43" s="1" t="s">
        <v>160</v>
      </c>
      <c r="C43" s="1" t="s">
        <v>128</v>
      </c>
      <c r="D43" s="1" t="s">
        <v>129</v>
      </c>
      <c r="E43" s="14" t="s">
        <v>14</v>
      </c>
      <c r="F43" s="14" t="s">
        <v>130</v>
      </c>
      <c r="G43" s="23" t="str">
        <f>VLOOKUP(A43,Usage!A:D,4,FALSE)</f>
        <v>N</v>
      </c>
      <c r="H43" s="23">
        <f>VLOOKUP(A43,LHYMO_RM!A:C,3,FALSE)</f>
        <v>0</v>
      </c>
      <c r="I43" s="24">
        <v>1</v>
      </c>
      <c r="J43" s="2">
        <f>IF(ISBLANK(VLOOKUP(CI_Morpho_RM!A43,LHYMO_RM!A:C,3,FALSE)),I43,IF(VLOOKUP(CI_Morpho_RM!A43,LHYMO_RM!A:C,3,FALSE)&lt;0.2,3,IF(VLOOKUP(CI_Morpho_RM!A43,LHYMO_RM!A:C,3,FALSE)&lt;0.6,2,1)))</f>
        <v>1</v>
      </c>
      <c r="K43" s="27">
        <f t="shared" si="1"/>
        <v>1</v>
      </c>
      <c r="L43" s="30">
        <v>1</v>
      </c>
    </row>
    <row r="44" spans="1:12" x14ac:dyDescent="0.25">
      <c r="A44" s="1" t="s">
        <v>161</v>
      </c>
      <c r="B44" s="1" t="s">
        <v>162</v>
      </c>
      <c r="C44" s="1" t="s">
        <v>163</v>
      </c>
      <c r="D44" s="1" t="s">
        <v>164</v>
      </c>
      <c r="E44" s="14" t="s">
        <v>165</v>
      </c>
      <c r="F44" s="14" t="s">
        <v>166</v>
      </c>
      <c r="G44" s="23" t="str">
        <f>VLOOKUP(A44,Usage!A:D,4,FALSE)</f>
        <v>N</v>
      </c>
      <c r="H44" s="23">
        <f>VLOOKUP(A44,LHYMO_RM!A:C,3,FALSE)</f>
        <v>0</v>
      </c>
      <c r="I44" s="24">
        <v>1</v>
      </c>
      <c r="J44" s="2">
        <f>IF(ISBLANK(VLOOKUP(CI_Morpho_RM!A44,LHYMO_RM!A:C,3,FALSE)),I44,IF(VLOOKUP(CI_Morpho_RM!A44,LHYMO_RM!A:C,3,FALSE)&lt;0.2,3,IF(VLOOKUP(CI_Morpho_RM!A44,LHYMO_RM!A:C,3,FALSE)&lt;0.6,2,1)))</f>
        <v>1</v>
      </c>
      <c r="K44" s="27">
        <f t="shared" si="1"/>
        <v>1</v>
      </c>
      <c r="L44" s="30">
        <v>1</v>
      </c>
    </row>
    <row r="45" spans="1:12" x14ac:dyDescent="0.25">
      <c r="A45" s="1" t="s">
        <v>167</v>
      </c>
      <c r="B45" s="1" t="s">
        <v>168</v>
      </c>
      <c r="C45" s="1" t="s">
        <v>169</v>
      </c>
      <c r="D45" s="1" t="s">
        <v>170</v>
      </c>
      <c r="E45" s="14" t="s">
        <v>165</v>
      </c>
      <c r="F45" s="14" t="s">
        <v>166</v>
      </c>
      <c r="G45" s="23" t="str">
        <f>VLOOKUP(A45,Usage!A:D,4,FALSE)</f>
        <v>N</v>
      </c>
      <c r="H45" s="23">
        <f>VLOOKUP(A45,LHYMO_RM!A:C,3,FALSE)</f>
        <v>0</v>
      </c>
      <c r="I45" s="24">
        <v>1</v>
      </c>
      <c r="J45" s="2">
        <f>IF(ISBLANK(VLOOKUP(CI_Morpho_RM!A45,LHYMO_RM!A:C,3,FALSE)),I45,IF(VLOOKUP(CI_Morpho_RM!A45,LHYMO_RM!A:C,3,FALSE)&lt;0.2,3,IF(VLOOKUP(CI_Morpho_RM!A45,LHYMO_RM!A:C,3,FALSE)&lt;0.6,2,1)))</f>
        <v>1</v>
      </c>
      <c r="K45" s="27">
        <f t="shared" si="1"/>
        <v>1</v>
      </c>
      <c r="L45" s="30">
        <v>1</v>
      </c>
    </row>
    <row r="46" spans="1:12" x14ac:dyDescent="0.25">
      <c r="A46" s="1" t="s">
        <v>171</v>
      </c>
      <c r="B46" s="1" t="s">
        <v>172</v>
      </c>
      <c r="C46" s="1" t="s">
        <v>173</v>
      </c>
      <c r="D46" s="1" t="s">
        <v>174</v>
      </c>
      <c r="E46" s="14" t="s">
        <v>165</v>
      </c>
      <c r="F46" s="14" t="s">
        <v>133</v>
      </c>
      <c r="G46" s="23" t="str">
        <f>VLOOKUP(A46,Usage!A:D,4,FALSE)</f>
        <v>O</v>
      </c>
      <c r="H46" s="23">
        <f>VLOOKUP(A46,LHYMO_RM!A:C,3,FALSE)</f>
        <v>0</v>
      </c>
      <c r="I46" s="24">
        <v>1</v>
      </c>
      <c r="J46" s="2">
        <f>IF(ISBLANK(VLOOKUP(CI_Morpho_RM!A46,LHYMO_RM!A:C,3,FALSE)),I46,IF(VLOOKUP(CI_Morpho_RM!A46,LHYMO_RM!A:C,3,FALSE)&lt;0.2,3,IF(VLOOKUP(CI_Morpho_RM!A46,LHYMO_RM!A:C,3,FALSE)&lt;0.6,2,1)))</f>
        <v>1</v>
      </c>
      <c r="K46" s="27">
        <f t="shared" si="1"/>
        <v>1</v>
      </c>
      <c r="L46" s="30">
        <v>1</v>
      </c>
    </row>
    <row r="47" spans="1:12" x14ac:dyDescent="0.25">
      <c r="A47" s="1" t="s">
        <v>175</v>
      </c>
      <c r="B47" s="1" t="s">
        <v>176</v>
      </c>
      <c r="C47" s="1" t="s">
        <v>177</v>
      </c>
      <c r="D47" s="1" t="s">
        <v>178</v>
      </c>
      <c r="E47" s="14" t="s">
        <v>165</v>
      </c>
      <c r="F47" s="14" t="s">
        <v>166</v>
      </c>
      <c r="G47" s="23" t="str">
        <f>VLOOKUP(A47,Usage!A:D,4,FALSE)</f>
        <v>O</v>
      </c>
      <c r="H47" s="23">
        <f>VLOOKUP(A47,LHYMO_RM!A:C,3,FALSE)</f>
        <v>0</v>
      </c>
      <c r="I47" s="24">
        <v>1</v>
      </c>
      <c r="J47" s="2">
        <f>IF(ISBLANK(VLOOKUP(CI_Morpho_RM!A47,LHYMO_RM!A:C,3,FALSE)),I47,IF(VLOOKUP(CI_Morpho_RM!A47,LHYMO_RM!A:C,3,FALSE)&lt;0.2,3,IF(VLOOKUP(CI_Morpho_RM!A47,LHYMO_RM!A:C,3,FALSE)&lt;0.6,2,1)))</f>
        <v>1</v>
      </c>
      <c r="K47" s="27">
        <f t="shared" si="1"/>
        <v>1</v>
      </c>
      <c r="L47" s="30">
        <v>1</v>
      </c>
    </row>
    <row r="48" spans="1:12" x14ac:dyDescent="0.25">
      <c r="A48" s="1" t="s">
        <v>179</v>
      </c>
      <c r="B48" s="1" t="s">
        <v>180</v>
      </c>
      <c r="C48" s="1" t="s">
        <v>173</v>
      </c>
      <c r="D48" s="1" t="s">
        <v>174</v>
      </c>
      <c r="E48" s="14" t="s">
        <v>165</v>
      </c>
      <c r="F48" s="14" t="s">
        <v>166</v>
      </c>
      <c r="G48" s="23" t="str">
        <f>VLOOKUP(A48,Usage!A:D,4,FALSE)</f>
        <v>O</v>
      </c>
      <c r="H48" s="23">
        <f>VLOOKUP(A48,LHYMO_RM!A:C,3,FALSE)</f>
        <v>3.5709999999999999E-2</v>
      </c>
      <c r="I48" s="24">
        <v>1</v>
      </c>
      <c r="J48" s="2">
        <f>IF(ISBLANK(VLOOKUP(CI_Morpho_RM!A48,LHYMO_RM!A:C,3,FALSE)),I48,IF(VLOOKUP(CI_Morpho_RM!A48,LHYMO_RM!A:C,3,FALSE)&lt;0.2,3,IF(VLOOKUP(CI_Morpho_RM!A48,LHYMO_RM!A:C,3,FALSE)&lt;0.6,2,1)))</f>
        <v>3</v>
      </c>
      <c r="K48" s="27">
        <f t="shared" si="1"/>
        <v>2</v>
      </c>
      <c r="L48" s="30">
        <v>2</v>
      </c>
    </row>
    <row r="49" spans="1:12" x14ac:dyDescent="0.25">
      <c r="A49" s="1" t="s">
        <v>181</v>
      </c>
      <c r="B49" s="1" t="s">
        <v>182</v>
      </c>
      <c r="C49" s="1" t="s">
        <v>183</v>
      </c>
      <c r="D49" s="1" t="s">
        <v>184</v>
      </c>
      <c r="E49" s="14" t="s">
        <v>165</v>
      </c>
      <c r="F49" s="14" t="s">
        <v>166</v>
      </c>
      <c r="G49" s="23" t="str">
        <f>VLOOKUP(A49,Usage!A:D,4,FALSE)</f>
        <v>N</v>
      </c>
      <c r="H49" s="23">
        <f>VLOOKUP(A49,LHYMO_RM!A:C,3,FALSE)</f>
        <v>0</v>
      </c>
      <c r="I49" s="24">
        <v>1</v>
      </c>
      <c r="J49" s="2">
        <f>IF(ISBLANK(VLOOKUP(CI_Morpho_RM!A49,LHYMO_RM!A:C,3,FALSE)),I49,IF(VLOOKUP(CI_Morpho_RM!A49,LHYMO_RM!A:C,3,FALSE)&lt;0.2,3,IF(VLOOKUP(CI_Morpho_RM!A49,LHYMO_RM!A:C,3,FALSE)&lt;0.6,2,1)))</f>
        <v>1</v>
      </c>
      <c r="K49" s="27">
        <f t="shared" si="1"/>
        <v>1</v>
      </c>
      <c r="L49" s="30">
        <v>1</v>
      </c>
    </row>
    <row r="50" spans="1:12" x14ac:dyDescent="0.25">
      <c r="A50" s="1" t="s">
        <v>185</v>
      </c>
      <c r="B50" s="1" t="s">
        <v>186</v>
      </c>
      <c r="C50" s="1" t="s">
        <v>177</v>
      </c>
      <c r="D50" s="1" t="s">
        <v>178</v>
      </c>
      <c r="E50" s="14" t="s">
        <v>165</v>
      </c>
      <c r="F50" s="14" t="s">
        <v>166</v>
      </c>
      <c r="G50" s="23" t="str">
        <f>VLOOKUP(A50,Usage!A:D,4,FALSE)</f>
        <v>N</v>
      </c>
      <c r="H50" s="23">
        <f>VLOOKUP(A50,LHYMO_RM!A:C,3,FALSE)</f>
        <v>0.43175000000000002</v>
      </c>
      <c r="I50" s="24">
        <v>2</v>
      </c>
      <c r="J50" s="2">
        <f>IF(ISBLANK(VLOOKUP(CI_Morpho_RM!A50,LHYMO_RM!A:C,3,FALSE)),I50,IF(VLOOKUP(CI_Morpho_RM!A50,LHYMO_RM!A:C,3,FALSE)&lt;0.2,3,IF(VLOOKUP(CI_Morpho_RM!A50,LHYMO_RM!A:C,3,FALSE)&lt;0.6,2,1)))</f>
        <v>2</v>
      </c>
      <c r="K50" s="27">
        <f t="shared" si="1"/>
        <v>2</v>
      </c>
      <c r="L50" s="30">
        <v>2</v>
      </c>
    </row>
    <row r="51" spans="1:12" x14ac:dyDescent="0.25">
      <c r="A51" s="1" t="s">
        <v>187</v>
      </c>
      <c r="B51" s="1" t="s">
        <v>188</v>
      </c>
      <c r="C51" s="1" t="s">
        <v>189</v>
      </c>
      <c r="D51" s="1" t="s">
        <v>190</v>
      </c>
      <c r="E51" s="14" t="s">
        <v>165</v>
      </c>
      <c r="F51" s="14" t="s">
        <v>166</v>
      </c>
      <c r="G51" s="23" t="str">
        <f>VLOOKUP(A51,Usage!A:D,4,FALSE)</f>
        <v>N</v>
      </c>
      <c r="H51" s="23">
        <f>VLOOKUP(A51,LHYMO_RM!A:C,3,FALSE)</f>
        <v>0</v>
      </c>
      <c r="I51" s="24">
        <v>2</v>
      </c>
      <c r="J51" s="2">
        <f>IF(ISBLANK(VLOOKUP(CI_Morpho_RM!A51,LHYMO_RM!A:C,3,FALSE)),I51,IF(VLOOKUP(CI_Morpho_RM!A51,LHYMO_RM!A:C,3,FALSE)&lt;0.2,3,IF(VLOOKUP(CI_Morpho_RM!A51,LHYMO_RM!A:C,3,FALSE)&lt;0.6,2,1)))</f>
        <v>2</v>
      </c>
      <c r="K51" s="27">
        <f t="shared" si="1"/>
        <v>2</v>
      </c>
      <c r="L51" s="30">
        <v>2</v>
      </c>
    </row>
    <row r="52" spans="1:12" x14ac:dyDescent="0.25">
      <c r="A52" s="1" t="s">
        <v>191</v>
      </c>
      <c r="B52" s="1" t="s">
        <v>192</v>
      </c>
      <c r="C52" s="1" t="s">
        <v>193</v>
      </c>
      <c r="D52" s="1" t="s">
        <v>194</v>
      </c>
      <c r="E52" s="14" t="s">
        <v>165</v>
      </c>
      <c r="F52" s="14" t="s">
        <v>195</v>
      </c>
      <c r="G52" s="23" t="str">
        <f>VLOOKUP(A52,Usage!A:D,4,FALSE)</f>
        <v>N</v>
      </c>
      <c r="H52" s="23">
        <f>VLOOKUP(A52,LHYMO_RM!A:C,3,FALSE)</f>
        <v>0</v>
      </c>
      <c r="I52" s="24">
        <v>3</v>
      </c>
      <c r="J52" s="2">
        <f>IF(ISBLANK(VLOOKUP(CI_Morpho_RM!A52,LHYMO_RM!A:C,3,FALSE)),I52,IF(VLOOKUP(CI_Morpho_RM!A52,LHYMO_RM!A:C,3,FALSE)&lt;0.2,3,IF(VLOOKUP(CI_Morpho_RM!A52,LHYMO_RM!A:C,3,FALSE)&lt;0.6,2,1)))</f>
        <v>3</v>
      </c>
      <c r="K52" s="27">
        <f t="shared" si="1"/>
        <v>3</v>
      </c>
      <c r="L52" s="30">
        <v>3</v>
      </c>
    </row>
    <row r="53" spans="1:12" x14ac:dyDescent="0.25">
      <c r="A53" s="1" t="s">
        <v>196</v>
      </c>
      <c r="B53" s="1" t="s">
        <v>197</v>
      </c>
      <c r="C53" s="1" t="s">
        <v>198</v>
      </c>
      <c r="D53" s="1" t="s">
        <v>199</v>
      </c>
      <c r="E53" s="14" t="s">
        <v>14</v>
      </c>
      <c r="F53" s="14" t="s">
        <v>200</v>
      </c>
      <c r="G53" s="23" t="str">
        <f>VLOOKUP(A53,Usage!A:D,4,FALSE)</f>
        <v>N</v>
      </c>
      <c r="H53" s="23">
        <f>VLOOKUP(A53,LHYMO_RM!A:C,3,FALSE)</f>
        <v>0</v>
      </c>
      <c r="I53" s="24">
        <v>1</v>
      </c>
      <c r="J53" s="2">
        <f>IF(ISBLANK(VLOOKUP(CI_Morpho_RM!A53,LHYMO_RM!A:C,3,FALSE)),I53,IF(VLOOKUP(CI_Morpho_RM!A53,LHYMO_RM!A:C,3,FALSE)&lt;0.2,3,IF(VLOOKUP(CI_Morpho_RM!A53,LHYMO_RM!A:C,3,FALSE)&lt;0.6,2,1)))</f>
        <v>1</v>
      </c>
      <c r="K53" s="27">
        <f t="shared" si="1"/>
        <v>1</v>
      </c>
      <c r="L53" s="30">
        <v>1</v>
      </c>
    </row>
    <row r="54" spans="1:12" x14ac:dyDescent="0.25">
      <c r="A54" s="1" t="s">
        <v>201</v>
      </c>
      <c r="B54" s="1" t="s">
        <v>202</v>
      </c>
      <c r="C54" s="1" t="s">
        <v>193</v>
      </c>
      <c r="D54" s="1" t="s">
        <v>194</v>
      </c>
      <c r="E54" s="14" t="s">
        <v>165</v>
      </c>
      <c r="F54" s="14" t="s">
        <v>203</v>
      </c>
      <c r="G54" s="23" t="str">
        <f>VLOOKUP(A54,Usage!A:D,4,FALSE)</f>
        <v>N</v>
      </c>
      <c r="H54" s="23">
        <f>VLOOKUP(A54,LHYMO_RM!A:C,3,FALSE)</f>
        <v>0</v>
      </c>
      <c r="I54" s="24">
        <v>1</v>
      </c>
      <c r="J54" s="2">
        <f>IF(ISBLANK(VLOOKUP(CI_Morpho_RM!A54,LHYMO_RM!A:C,3,FALSE)),I54,IF(VLOOKUP(CI_Morpho_RM!A54,LHYMO_RM!A:C,3,FALSE)&lt;0.2,3,IF(VLOOKUP(CI_Morpho_RM!A54,LHYMO_RM!A:C,3,FALSE)&lt;0.6,2,1)))</f>
        <v>3</v>
      </c>
      <c r="K54" s="27">
        <f t="shared" si="1"/>
        <v>3</v>
      </c>
      <c r="L54" s="30">
        <v>1</v>
      </c>
    </row>
    <row r="55" spans="1:12" x14ac:dyDescent="0.25">
      <c r="A55" s="1" t="s">
        <v>204</v>
      </c>
      <c r="B55" s="1" t="s">
        <v>205</v>
      </c>
      <c r="C55" s="1" t="s">
        <v>206</v>
      </c>
      <c r="D55" s="1" t="s">
        <v>207</v>
      </c>
      <c r="E55" s="14" t="s">
        <v>165</v>
      </c>
      <c r="F55" s="14" t="s">
        <v>195</v>
      </c>
      <c r="G55" s="23" t="str">
        <f>VLOOKUP(A55,Usage!A:D,4,FALSE)</f>
        <v>N</v>
      </c>
      <c r="H55" s="23">
        <f>VLOOKUP(A55,LHYMO_RM!A:C,3,FALSE)</f>
        <v>0</v>
      </c>
      <c r="I55" s="24">
        <v>2</v>
      </c>
      <c r="J55" s="2">
        <f>IF(ISBLANK(VLOOKUP(CI_Morpho_RM!A55,LHYMO_RM!A:C,3,FALSE)),I55,IF(VLOOKUP(CI_Morpho_RM!A55,LHYMO_RM!A:C,3,FALSE)&lt;0.2,3,IF(VLOOKUP(CI_Morpho_RM!A55,LHYMO_RM!A:C,3,FALSE)&lt;0.6,2,1)))</f>
        <v>2</v>
      </c>
      <c r="K55" s="27">
        <f t="shared" si="1"/>
        <v>2</v>
      </c>
      <c r="L55" s="30">
        <v>2</v>
      </c>
    </row>
    <row r="56" spans="1:12" x14ac:dyDescent="0.25">
      <c r="A56" s="1" t="s">
        <v>208</v>
      </c>
      <c r="B56" s="1" t="s">
        <v>209</v>
      </c>
      <c r="C56" s="1" t="s">
        <v>193</v>
      </c>
      <c r="D56" s="1" t="s">
        <v>194</v>
      </c>
      <c r="E56" s="14" t="s">
        <v>165</v>
      </c>
      <c r="F56" s="14" t="s">
        <v>203</v>
      </c>
      <c r="G56" s="23" t="str">
        <f>VLOOKUP(A56,Usage!A:D,4,FALSE)</f>
        <v>N</v>
      </c>
      <c r="H56" s="23">
        <f>VLOOKUP(A56,LHYMO_RM!A:C,3,FALSE)</f>
        <v>0</v>
      </c>
      <c r="I56" s="24">
        <v>1</v>
      </c>
      <c r="J56" s="2">
        <f>IF(ISBLANK(VLOOKUP(CI_Morpho_RM!A56,LHYMO_RM!A:C,3,FALSE)),I56,IF(VLOOKUP(CI_Morpho_RM!A56,LHYMO_RM!A:C,3,FALSE)&lt;0.2,3,IF(VLOOKUP(CI_Morpho_RM!A56,LHYMO_RM!A:C,3,FALSE)&lt;0.6,2,1)))</f>
        <v>1</v>
      </c>
      <c r="K56" s="27">
        <f t="shared" si="1"/>
        <v>1</v>
      </c>
      <c r="L56" s="30">
        <v>1</v>
      </c>
    </row>
    <row r="57" spans="1:12" x14ac:dyDescent="0.25">
      <c r="A57" s="1" t="s">
        <v>210</v>
      </c>
      <c r="B57" s="1" t="s">
        <v>211</v>
      </c>
      <c r="C57" s="1" t="s">
        <v>212</v>
      </c>
      <c r="D57" s="1" t="s">
        <v>213</v>
      </c>
      <c r="E57" s="14" t="s">
        <v>165</v>
      </c>
      <c r="F57" s="14" t="s">
        <v>214</v>
      </c>
      <c r="G57" s="23" t="str">
        <f>VLOOKUP(A57,Usage!A:D,4,FALSE)</f>
        <v>O</v>
      </c>
      <c r="H57" s="23">
        <f>VLOOKUP(A57,LHYMO_RM!A:C,3,FALSE)</f>
        <v>0</v>
      </c>
      <c r="I57" s="24">
        <v>1</v>
      </c>
      <c r="J57" s="2">
        <f>IF(ISBLANK(VLOOKUP(CI_Morpho_RM!A57,LHYMO_RM!A:C,3,FALSE)),I57,IF(VLOOKUP(CI_Morpho_RM!A57,LHYMO_RM!A:C,3,FALSE)&lt;0.2,3,IF(VLOOKUP(CI_Morpho_RM!A57,LHYMO_RM!A:C,3,FALSE)&lt;0.6,2,1)))</f>
        <v>1</v>
      </c>
      <c r="K57" s="27">
        <f t="shared" si="1"/>
        <v>1</v>
      </c>
      <c r="L57" s="30">
        <v>1</v>
      </c>
    </row>
    <row r="58" spans="1:12" x14ac:dyDescent="0.25">
      <c r="A58" s="1" t="s">
        <v>215</v>
      </c>
      <c r="B58" s="1" t="s">
        <v>216</v>
      </c>
      <c r="C58" s="1" t="s">
        <v>217</v>
      </c>
      <c r="D58" s="1" t="s">
        <v>218</v>
      </c>
      <c r="E58" s="14" t="s">
        <v>165</v>
      </c>
      <c r="F58" s="14" t="s">
        <v>214</v>
      </c>
      <c r="G58" s="23" t="str">
        <f>VLOOKUP(A58,Usage!A:D,4,FALSE)</f>
        <v>O</v>
      </c>
      <c r="H58" s="23">
        <f>VLOOKUP(A58,LHYMO_RM!A:C,3,FALSE)</f>
        <v>0</v>
      </c>
      <c r="I58" s="24">
        <v>1</v>
      </c>
      <c r="J58" s="2">
        <f>IF(ISBLANK(VLOOKUP(CI_Morpho_RM!A58,LHYMO_RM!A:C,3,FALSE)),I58,IF(VLOOKUP(CI_Morpho_RM!A58,LHYMO_RM!A:C,3,FALSE)&lt;0.2,3,IF(VLOOKUP(CI_Morpho_RM!A58,LHYMO_RM!A:C,3,FALSE)&lt;0.6,2,1)))</f>
        <v>1</v>
      </c>
      <c r="K58" s="27">
        <f t="shared" si="1"/>
        <v>1</v>
      </c>
      <c r="L58" s="30">
        <v>1</v>
      </c>
    </row>
    <row r="59" spans="1:12" x14ac:dyDescent="0.25">
      <c r="A59" s="1" t="s">
        <v>219</v>
      </c>
      <c r="B59" s="1" t="s">
        <v>220</v>
      </c>
      <c r="C59" s="1" t="s">
        <v>221</v>
      </c>
      <c r="D59" s="1" t="s">
        <v>222</v>
      </c>
      <c r="E59" s="14" t="s">
        <v>165</v>
      </c>
      <c r="F59" s="14" t="s">
        <v>214</v>
      </c>
      <c r="G59" s="23" t="str">
        <f>VLOOKUP(A59,Usage!A:D,4,FALSE)</f>
        <v>O</v>
      </c>
      <c r="H59" s="23">
        <f>VLOOKUP(A59,LHYMO_RM!A:C,3,FALSE)</f>
        <v>0</v>
      </c>
      <c r="I59" s="24">
        <v>1</v>
      </c>
      <c r="J59" s="2">
        <f>IF(ISBLANK(VLOOKUP(CI_Morpho_RM!A59,LHYMO_RM!A:C,3,FALSE)),I59,IF(VLOOKUP(CI_Morpho_RM!A59,LHYMO_RM!A:C,3,FALSE)&lt;0.2,3,IF(VLOOKUP(CI_Morpho_RM!A59,LHYMO_RM!A:C,3,FALSE)&lt;0.6,2,1)))</f>
        <v>1</v>
      </c>
      <c r="K59" s="27">
        <f t="shared" si="1"/>
        <v>1</v>
      </c>
      <c r="L59" s="30">
        <v>1</v>
      </c>
    </row>
    <row r="60" spans="1:12" x14ac:dyDescent="0.25">
      <c r="A60" s="1" t="s">
        <v>223</v>
      </c>
      <c r="B60" s="1" t="s">
        <v>224</v>
      </c>
      <c r="C60" s="1" t="s">
        <v>212</v>
      </c>
      <c r="D60" s="1" t="s">
        <v>213</v>
      </c>
      <c r="E60" s="14" t="s">
        <v>165</v>
      </c>
      <c r="F60" s="14" t="s">
        <v>214</v>
      </c>
      <c r="G60" s="23" t="str">
        <f>VLOOKUP(A60,Usage!A:D,4,FALSE)</f>
        <v>O</v>
      </c>
      <c r="H60" s="23">
        <f>VLOOKUP(A60,LHYMO_RM!A:C,3,FALSE)</f>
        <v>0</v>
      </c>
      <c r="I60" s="24">
        <v>1</v>
      </c>
      <c r="J60" s="2">
        <f>IF(ISBLANK(VLOOKUP(CI_Morpho_RM!A60,LHYMO_RM!A:C,3,FALSE)),I60,IF(VLOOKUP(CI_Morpho_RM!A60,LHYMO_RM!A:C,3,FALSE)&lt;0.2,3,IF(VLOOKUP(CI_Morpho_RM!A60,LHYMO_RM!A:C,3,FALSE)&lt;0.6,2,1)))</f>
        <v>1</v>
      </c>
      <c r="K60" s="27">
        <f t="shared" si="1"/>
        <v>1</v>
      </c>
      <c r="L60" s="30">
        <v>1</v>
      </c>
    </row>
    <row r="61" spans="1:12" x14ac:dyDescent="0.25">
      <c r="A61" s="1" t="s">
        <v>225</v>
      </c>
      <c r="B61" s="1" t="s">
        <v>226</v>
      </c>
      <c r="C61" s="1" t="s">
        <v>217</v>
      </c>
      <c r="D61" s="1" t="s">
        <v>218</v>
      </c>
      <c r="E61" s="14" t="s">
        <v>165</v>
      </c>
      <c r="F61" s="14" t="s">
        <v>214</v>
      </c>
      <c r="G61" s="23" t="str">
        <f>VLOOKUP(A61,Usage!A:D,4,FALSE)</f>
        <v>O</v>
      </c>
      <c r="H61" s="23">
        <f>VLOOKUP(A61,LHYMO_RM!A:C,3,FALSE)</f>
        <v>0</v>
      </c>
      <c r="I61" s="24">
        <v>1</v>
      </c>
      <c r="J61" s="2">
        <f>IF(ISBLANK(VLOOKUP(CI_Morpho_RM!A61,LHYMO_RM!A:C,3,FALSE)),I61,IF(VLOOKUP(CI_Morpho_RM!A61,LHYMO_RM!A:C,3,FALSE)&lt;0.2,3,IF(VLOOKUP(CI_Morpho_RM!A61,LHYMO_RM!A:C,3,FALSE)&lt;0.6,2,1)))</f>
        <v>1</v>
      </c>
      <c r="K61" s="27">
        <f t="shared" si="1"/>
        <v>1</v>
      </c>
      <c r="L61" s="30">
        <v>1</v>
      </c>
    </row>
    <row r="62" spans="1:12" x14ac:dyDescent="0.25">
      <c r="A62" s="1" t="s">
        <v>227</v>
      </c>
      <c r="B62" s="1" t="s">
        <v>228</v>
      </c>
      <c r="C62" s="1" t="s">
        <v>229</v>
      </c>
      <c r="D62" s="1" t="s">
        <v>230</v>
      </c>
      <c r="E62" s="14" t="s">
        <v>14</v>
      </c>
      <c r="F62" s="14" t="s">
        <v>231</v>
      </c>
      <c r="G62" s="23" t="str">
        <f>VLOOKUP(A62,Usage!A:D,4,FALSE)</f>
        <v>N</v>
      </c>
      <c r="H62" s="23">
        <f>VLOOKUP(A62,LHYMO_RM!A:C,3,FALSE)</f>
        <v>0</v>
      </c>
      <c r="I62" s="24">
        <v>3</v>
      </c>
      <c r="J62" s="2">
        <f>IF(ISBLANK(VLOOKUP(CI_Morpho_RM!A62,LHYMO_RM!A:C,3,FALSE)),I62,IF(VLOOKUP(CI_Morpho_RM!A62,LHYMO_RM!A:C,3,FALSE)&lt;0.2,3,IF(VLOOKUP(CI_Morpho_RM!A62,LHYMO_RM!A:C,3,FALSE)&lt;0.6,2,1)))</f>
        <v>3</v>
      </c>
      <c r="K62" s="27">
        <f t="shared" si="1"/>
        <v>3</v>
      </c>
      <c r="L62" s="30">
        <v>3</v>
      </c>
    </row>
    <row r="63" spans="1:12" x14ac:dyDescent="0.25">
      <c r="A63" s="1" t="s">
        <v>232</v>
      </c>
      <c r="B63" s="1" t="s">
        <v>233</v>
      </c>
      <c r="C63" s="1" t="s">
        <v>234</v>
      </c>
      <c r="D63" s="1" t="s">
        <v>235</v>
      </c>
      <c r="E63" s="14" t="s">
        <v>165</v>
      </c>
      <c r="F63" s="14" t="s">
        <v>214</v>
      </c>
      <c r="G63" s="23" t="str">
        <f>VLOOKUP(A63,Usage!A:D,4,FALSE)</f>
        <v>N</v>
      </c>
      <c r="H63" s="23">
        <f>VLOOKUP(A63,LHYMO_RM!A:C,3,FALSE)</f>
        <v>0.24968000000000001</v>
      </c>
      <c r="I63" s="24">
        <v>3</v>
      </c>
      <c r="J63" s="2">
        <f>IF(ISBLANK(VLOOKUP(CI_Morpho_RM!A63,LHYMO_RM!A:C,3,FALSE)),I63,IF(VLOOKUP(CI_Morpho_RM!A63,LHYMO_RM!A:C,3,FALSE)&lt;0.2,3,IF(VLOOKUP(CI_Morpho_RM!A63,LHYMO_RM!A:C,3,FALSE)&lt;0.6,2,1)))</f>
        <v>2</v>
      </c>
      <c r="K63" s="27">
        <f t="shared" si="1"/>
        <v>2</v>
      </c>
      <c r="L63" s="30">
        <v>2</v>
      </c>
    </row>
    <row r="64" spans="1:12" x14ac:dyDescent="0.25">
      <c r="A64" s="1" t="s">
        <v>236</v>
      </c>
      <c r="B64" s="1" t="s">
        <v>237</v>
      </c>
      <c r="C64" s="1" t="s">
        <v>238</v>
      </c>
      <c r="D64" s="1" t="s">
        <v>239</v>
      </c>
      <c r="E64" s="14" t="s">
        <v>165</v>
      </c>
      <c r="F64" s="14" t="s">
        <v>214</v>
      </c>
      <c r="G64" s="23" t="str">
        <f>VLOOKUP(A64,Usage!A:D,4,FALSE)</f>
        <v>N</v>
      </c>
      <c r="H64" s="23">
        <f>VLOOKUP(A64,LHYMO_RM!A:C,3,FALSE)</f>
        <v>0.35460000000000003</v>
      </c>
      <c r="I64" s="24">
        <v>2</v>
      </c>
      <c r="J64" s="2">
        <f>IF(ISBLANK(VLOOKUP(CI_Morpho_RM!A64,LHYMO_RM!A:C,3,FALSE)),I64,IF(VLOOKUP(CI_Morpho_RM!A64,LHYMO_RM!A:C,3,FALSE)&lt;0.2,3,IF(VLOOKUP(CI_Morpho_RM!A64,LHYMO_RM!A:C,3,FALSE)&lt;0.6,2,1)))</f>
        <v>2</v>
      </c>
      <c r="K64" s="27">
        <f t="shared" si="1"/>
        <v>2</v>
      </c>
      <c r="L64" s="30">
        <v>2</v>
      </c>
    </row>
    <row r="65" spans="1:12" x14ac:dyDescent="0.25">
      <c r="A65" s="1" t="s">
        <v>240</v>
      </c>
      <c r="B65" s="1" t="s">
        <v>241</v>
      </c>
      <c r="C65" s="1" t="s">
        <v>242</v>
      </c>
      <c r="D65" s="1" t="s">
        <v>243</v>
      </c>
      <c r="E65" s="14" t="s">
        <v>165</v>
      </c>
      <c r="F65" s="14" t="s">
        <v>244</v>
      </c>
      <c r="G65" s="23" t="str">
        <f>VLOOKUP(A65,Usage!A:D,4,FALSE)</f>
        <v>N</v>
      </c>
      <c r="H65" s="23">
        <f>VLOOKUP(A65,LHYMO_RM!A:C,3,FALSE)</f>
        <v>0.60216999999999998</v>
      </c>
      <c r="I65" s="24">
        <v>1</v>
      </c>
      <c r="J65" s="2">
        <f>IF(ISBLANK(VLOOKUP(CI_Morpho_RM!A65,LHYMO_RM!A:C,3,FALSE)),I65,IF(VLOOKUP(CI_Morpho_RM!A65,LHYMO_RM!A:C,3,FALSE)&lt;0.2,3,IF(VLOOKUP(CI_Morpho_RM!A65,LHYMO_RM!A:C,3,FALSE)&lt;0.6,2,1)))</f>
        <v>1</v>
      </c>
      <c r="K65" s="27">
        <f t="shared" si="1"/>
        <v>1</v>
      </c>
      <c r="L65" s="30">
        <v>1</v>
      </c>
    </row>
    <row r="66" spans="1:12" x14ac:dyDescent="0.25">
      <c r="A66" s="1" t="s">
        <v>245</v>
      </c>
      <c r="B66" s="1" t="s">
        <v>246</v>
      </c>
      <c r="C66" s="1" t="s">
        <v>247</v>
      </c>
      <c r="D66" s="1" t="s">
        <v>248</v>
      </c>
      <c r="E66" s="14" t="s">
        <v>165</v>
      </c>
      <c r="F66" s="14" t="s">
        <v>249</v>
      </c>
      <c r="G66" s="23" t="str">
        <f>VLOOKUP(A66,Usage!A:D,4,FALSE)</f>
        <v>N</v>
      </c>
      <c r="H66" s="23">
        <f>VLOOKUP(A66,LHYMO_RM!A:C,3,FALSE)</f>
        <v>0</v>
      </c>
      <c r="I66" s="24">
        <v>3</v>
      </c>
      <c r="J66" s="2">
        <f>IF(ISBLANK(VLOOKUP(CI_Morpho_RM!A66,LHYMO_RM!A:C,3,FALSE)),I66,IF(VLOOKUP(CI_Morpho_RM!A66,LHYMO_RM!A:C,3,FALSE)&lt;0.2,3,IF(VLOOKUP(CI_Morpho_RM!A66,LHYMO_RM!A:C,3,FALSE)&lt;0.6,2,1)))</f>
        <v>3</v>
      </c>
      <c r="K66" s="27">
        <f t="shared" ref="K66:K95" si="2">IF(J66=3,IF(G66="O",2,3),J66)</f>
        <v>3</v>
      </c>
      <c r="L66" s="30">
        <v>3</v>
      </c>
    </row>
    <row r="67" spans="1:12" x14ac:dyDescent="0.25">
      <c r="A67" s="1" t="s">
        <v>250</v>
      </c>
      <c r="B67" s="1" t="s">
        <v>251</v>
      </c>
      <c r="C67" s="1" t="s">
        <v>252</v>
      </c>
      <c r="D67" s="1" t="s">
        <v>253</v>
      </c>
      <c r="E67" s="14" t="s">
        <v>165</v>
      </c>
      <c r="F67" s="14" t="s">
        <v>244</v>
      </c>
      <c r="G67" s="23" t="str">
        <f>VLOOKUP(A67,Usage!A:D,4,FALSE)</f>
        <v>N</v>
      </c>
      <c r="H67" s="23">
        <f>VLOOKUP(A67,LHYMO_RM!A:C,3,FALSE)</f>
        <v>0</v>
      </c>
      <c r="I67" s="24">
        <v>3</v>
      </c>
      <c r="J67" s="2">
        <f>IF(ISBLANK(VLOOKUP(CI_Morpho_RM!A67,LHYMO_RM!A:C,3,FALSE)),I67,IF(VLOOKUP(CI_Morpho_RM!A67,LHYMO_RM!A:C,3,FALSE)&lt;0.2,3,IF(VLOOKUP(CI_Morpho_RM!A67,LHYMO_RM!A:C,3,FALSE)&lt;0.6,2,1)))</f>
        <v>3</v>
      </c>
      <c r="K67" s="27">
        <f t="shared" si="2"/>
        <v>3</v>
      </c>
      <c r="L67" s="30">
        <v>3</v>
      </c>
    </row>
    <row r="68" spans="1:12" x14ac:dyDescent="0.25">
      <c r="A68" s="1" t="s">
        <v>254</v>
      </c>
      <c r="B68" s="1" t="s">
        <v>255</v>
      </c>
      <c r="C68" s="1" t="s">
        <v>247</v>
      </c>
      <c r="D68" s="1" t="s">
        <v>248</v>
      </c>
      <c r="E68" s="14" t="s">
        <v>165</v>
      </c>
      <c r="F68" s="14" t="s">
        <v>244</v>
      </c>
      <c r="G68" s="23" t="str">
        <f>VLOOKUP(A68,Usage!A:D,4,FALSE)</f>
        <v>N</v>
      </c>
      <c r="H68" s="23">
        <f>VLOOKUP(A68,LHYMO_RM!A:C,3,FALSE)</f>
        <v>0.51482000000000006</v>
      </c>
      <c r="I68" s="24">
        <v>1</v>
      </c>
      <c r="J68" s="2">
        <f>IF(ISBLANK(VLOOKUP(CI_Morpho_RM!A68,LHYMO_RM!A:C,3,FALSE)),I68,IF(VLOOKUP(CI_Morpho_RM!A68,LHYMO_RM!A:C,3,FALSE)&lt;0.2,3,IF(VLOOKUP(CI_Morpho_RM!A68,LHYMO_RM!A:C,3,FALSE)&lt;0.6,2,1)))</f>
        <v>2</v>
      </c>
      <c r="K68" s="27">
        <f t="shared" si="2"/>
        <v>2</v>
      </c>
      <c r="L68" s="30">
        <v>2</v>
      </c>
    </row>
    <row r="69" spans="1:12" x14ac:dyDescent="0.25">
      <c r="A69" s="1" t="s">
        <v>256</v>
      </c>
      <c r="B69" s="1" t="s">
        <v>257</v>
      </c>
      <c r="C69" s="1" t="s">
        <v>258</v>
      </c>
      <c r="D69" s="1" t="s">
        <v>259</v>
      </c>
      <c r="E69" s="14" t="s">
        <v>165</v>
      </c>
      <c r="F69" s="14" t="s">
        <v>260</v>
      </c>
      <c r="G69" s="23" t="str">
        <f>VLOOKUP(A69,Usage!A:D,4,FALSE)</f>
        <v>O</v>
      </c>
      <c r="H69" s="23">
        <f>VLOOKUP(A69,LHYMO_RM!A:C,3,FALSE)</f>
        <v>0</v>
      </c>
      <c r="I69" s="24">
        <v>1</v>
      </c>
      <c r="J69" s="2">
        <f>IF(ISBLANK(VLOOKUP(CI_Morpho_RM!A69,LHYMO_RM!A:C,3,FALSE)),I69,IF(VLOOKUP(CI_Morpho_RM!A69,LHYMO_RM!A:C,3,FALSE)&lt;0.2,3,IF(VLOOKUP(CI_Morpho_RM!A69,LHYMO_RM!A:C,3,FALSE)&lt;0.6,2,1)))</f>
        <v>1</v>
      </c>
      <c r="K69" s="27">
        <f t="shared" si="2"/>
        <v>1</v>
      </c>
      <c r="L69" s="30">
        <v>1</v>
      </c>
    </row>
    <row r="70" spans="1:12" x14ac:dyDescent="0.25">
      <c r="A70" s="1" t="s">
        <v>261</v>
      </c>
      <c r="B70" s="1" t="s">
        <v>262</v>
      </c>
      <c r="C70" s="1" t="s">
        <v>263</v>
      </c>
      <c r="D70" s="1" t="s">
        <v>264</v>
      </c>
      <c r="E70" s="14" t="s">
        <v>165</v>
      </c>
      <c r="F70" s="14" t="s">
        <v>265</v>
      </c>
      <c r="G70" s="23" t="str">
        <f>VLOOKUP(A70,Usage!A:D,4,FALSE)</f>
        <v>O</v>
      </c>
      <c r="H70" s="23">
        <f>VLOOKUP(A70,LHYMO_RM!A:C,3,FALSE)</f>
        <v>0</v>
      </c>
      <c r="I70" s="24">
        <v>1</v>
      </c>
      <c r="J70" s="2">
        <f>IF(ISBLANK(VLOOKUP(CI_Morpho_RM!A70,LHYMO_RM!A:C,3,FALSE)),I70,IF(VLOOKUP(CI_Morpho_RM!A70,LHYMO_RM!A:C,3,FALSE)&lt;0.2,3,IF(VLOOKUP(CI_Morpho_RM!A70,LHYMO_RM!A:C,3,FALSE)&lt;0.6,2,1)))</f>
        <v>3</v>
      </c>
      <c r="K70" s="27">
        <f t="shared" si="2"/>
        <v>2</v>
      </c>
      <c r="L70" s="30">
        <v>2</v>
      </c>
    </row>
    <row r="71" spans="1:12" x14ac:dyDescent="0.25">
      <c r="A71" s="1" t="s">
        <v>266</v>
      </c>
      <c r="B71" s="1" t="s">
        <v>267</v>
      </c>
      <c r="C71" s="1" t="s">
        <v>229</v>
      </c>
      <c r="D71" s="1" t="s">
        <v>230</v>
      </c>
      <c r="E71" s="14" t="s">
        <v>14</v>
      </c>
      <c r="F71" s="14" t="s">
        <v>231</v>
      </c>
      <c r="G71" s="23" t="str">
        <f>VLOOKUP(A71,Usage!A:D,4,FALSE)</f>
        <v>N</v>
      </c>
      <c r="H71" s="23">
        <f>VLOOKUP(A71,LHYMO_RM!A:C,3,FALSE)</f>
        <v>0</v>
      </c>
      <c r="I71" s="24">
        <v>1</v>
      </c>
      <c r="J71" s="2">
        <f>IF(ISBLANK(VLOOKUP(CI_Morpho_RM!A71,LHYMO_RM!A:C,3,FALSE)),I71,IF(VLOOKUP(CI_Morpho_RM!A71,LHYMO_RM!A:C,3,FALSE)&lt;0.2,3,IF(VLOOKUP(CI_Morpho_RM!A71,LHYMO_RM!A:C,3,FALSE)&lt;0.6,2,1)))</f>
        <v>1</v>
      </c>
      <c r="K71" s="27">
        <f t="shared" si="2"/>
        <v>1</v>
      </c>
      <c r="L71" s="30">
        <v>1</v>
      </c>
    </row>
    <row r="72" spans="1:12" x14ac:dyDescent="0.25">
      <c r="A72" s="1" t="s">
        <v>268</v>
      </c>
      <c r="B72" s="1" t="s">
        <v>269</v>
      </c>
      <c r="C72" s="1" t="s">
        <v>270</v>
      </c>
      <c r="D72" s="1" t="s">
        <v>271</v>
      </c>
      <c r="E72" s="14" t="s">
        <v>27</v>
      </c>
      <c r="F72" s="14" t="s">
        <v>272</v>
      </c>
      <c r="G72" s="23" t="str">
        <f>VLOOKUP(A72,Usage!A:D,4,FALSE)</f>
        <v>O</v>
      </c>
      <c r="H72" s="23">
        <f>VLOOKUP(A72,LHYMO_RM!A:C,3,FALSE)</f>
        <v>0.14321999999999999</v>
      </c>
      <c r="I72" s="24">
        <v>1</v>
      </c>
      <c r="J72" s="2">
        <f>IF(ISBLANK(VLOOKUP(CI_Morpho_RM!A72,LHYMO_RM!A:C,3,FALSE)),I72,IF(VLOOKUP(CI_Morpho_RM!A72,LHYMO_RM!A:C,3,FALSE)&lt;0.2,3,IF(VLOOKUP(CI_Morpho_RM!A72,LHYMO_RM!A:C,3,FALSE)&lt;0.6,2,1)))</f>
        <v>3</v>
      </c>
      <c r="K72" s="27">
        <f t="shared" si="2"/>
        <v>2</v>
      </c>
      <c r="L72" s="30">
        <v>2</v>
      </c>
    </row>
    <row r="73" spans="1:12" x14ac:dyDescent="0.25">
      <c r="A73" s="1" t="s">
        <v>273</v>
      </c>
      <c r="B73" s="1" t="s">
        <v>274</v>
      </c>
      <c r="C73" s="1" t="s">
        <v>263</v>
      </c>
      <c r="D73" s="1" t="s">
        <v>264</v>
      </c>
      <c r="E73" s="14" t="s">
        <v>165</v>
      </c>
      <c r="F73" s="14" t="s">
        <v>265</v>
      </c>
      <c r="G73" s="23" t="str">
        <f>VLOOKUP(A73,Usage!A:D,4,FALSE)</f>
        <v>O</v>
      </c>
      <c r="H73" s="23">
        <f>VLOOKUP(A73,LHYMO_RM!A:C,3,FALSE)</f>
        <v>0</v>
      </c>
      <c r="I73" s="24">
        <v>1</v>
      </c>
      <c r="J73" s="2">
        <f>IF(ISBLANK(VLOOKUP(CI_Morpho_RM!A73,LHYMO_RM!A:C,3,FALSE)),I73,IF(VLOOKUP(CI_Morpho_RM!A73,LHYMO_RM!A:C,3,FALSE)&lt;0.2,3,IF(VLOOKUP(CI_Morpho_RM!A73,LHYMO_RM!A:C,3,FALSE)&lt;0.6,2,1)))</f>
        <v>1</v>
      </c>
      <c r="K73" s="27">
        <f t="shared" si="2"/>
        <v>1</v>
      </c>
      <c r="L73" s="30">
        <v>1</v>
      </c>
    </row>
    <row r="74" spans="1:12" x14ac:dyDescent="0.25">
      <c r="A74" s="1" t="s">
        <v>275</v>
      </c>
      <c r="B74" s="1" t="s">
        <v>276</v>
      </c>
      <c r="C74" s="1" t="s">
        <v>263</v>
      </c>
      <c r="D74" s="1" t="s">
        <v>264</v>
      </c>
      <c r="E74" s="14" t="s">
        <v>165</v>
      </c>
      <c r="F74" s="14" t="s">
        <v>265</v>
      </c>
      <c r="G74" s="23" t="str">
        <f>VLOOKUP(A74,Usage!A:D,4,FALSE)</f>
        <v>O</v>
      </c>
      <c r="H74" s="23">
        <f>VLOOKUP(A74,LHYMO_RM!A:C,3,FALSE)</f>
        <v>0</v>
      </c>
      <c r="I74" s="24">
        <v>1</v>
      </c>
      <c r="J74" s="2">
        <f>IF(ISBLANK(VLOOKUP(CI_Morpho_RM!A74,LHYMO_RM!A:C,3,FALSE)),I74,IF(VLOOKUP(CI_Morpho_RM!A74,LHYMO_RM!A:C,3,FALSE)&lt;0.2,3,IF(VLOOKUP(CI_Morpho_RM!A74,LHYMO_RM!A:C,3,FALSE)&lt;0.6,2,1)))</f>
        <v>1</v>
      </c>
      <c r="K74" s="27">
        <f t="shared" si="2"/>
        <v>1</v>
      </c>
      <c r="L74" s="30">
        <v>1</v>
      </c>
    </row>
    <row r="75" spans="1:12" x14ac:dyDescent="0.25">
      <c r="A75" s="1" t="s">
        <v>277</v>
      </c>
      <c r="B75" s="1" t="s">
        <v>278</v>
      </c>
      <c r="C75" s="1" t="s">
        <v>258</v>
      </c>
      <c r="D75" s="1" t="s">
        <v>259</v>
      </c>
      <c r="E75" s="14" t="s">
        <v>165</v>
      </c>
      <c r="F75" s="14" t="s">
        <v>265</v>
      </c>
      <c r="G75" s="23" t="str">
        <f>VLOOKUP(A75,Usage!A:D,4,FALSE)</f>
        <v>O</v>
      </c>
      <c r="H75" s="23">
        <f>VLOOKUP(A75,LHYMO_RM!A:C,3,FALSE)</f>
        <v>0</v>
      </c>
      <c r="I75" s="24">
        <v>1</v>
      </c>
      <c r="J75" s="2">
        <f>IF(ISBLANK(VLOOKUP(CI_Morpho_RM!A75,LHYMO_RM!A:C,3,FALSE)),I75,IF(VLOOKUP(CI_Morpho_RM!A75,LHYMO_RM!A:C,3,FALSE)&lt;0.2,3,IF(VLOOKUP(CI_Morpho_RM!A75,LHYMO_RM!A:C,3,FALSE)&lt;0.6,2,1)))</f>
        <v>1</v>
      </c>
      <c r="K75" s="27">
        <f t="shared" si="2"/>
        <v>1</v>
      </c>
      <c r="L75" s="30">
        <v>1</v>
      </c>
    </row>
    <row r="76" spans="1:12" x14ac:dyDescent="0.25">
      <c r="A76" s="1" t="s">
        <v>279</v>
      </c>
      <c r="B76" s="1" t="s">
        <v>280</v>
      </c>
      <c r="C76" s="1" t="s">
        <v>258</v>
      </c>
      <c r="D76" s="1" t="s">
        <v>259</v>
      </c>
      <c r="E76" s="14" t="s">
        <v>165</v>
      </c>
      <c r="F76" s="14" t="s">
        <v>265</v>
      </c>
      <c r="G76" s="23" t="str">
        <f>VLOOKUP(A76,Usage!A:D,4,FALSE)</f>
        <v>O</v>
      </c>
      <c r="H76" s="23">
        <f>VLOOKUP(A76,LHYMO_RM!A:C,3,FALSE)</f>
        <v>0</v>
      </c>
      <c r="I76" s="24">
        <v>1</v>
      </c>
      <c r="J76" s="2">
        <f>IF(ISBLANK(VLOOKUP(CI_Morpho_RM!A76,LHYMO_RM!A:C,3,FALSE)),I76,IF(VLOOKUP(CI_Morpho_RM!A76,LHYMO_RM!A:C,3,FALSE)&lt;0.2,3,IF(VLOOKUP(CI_Morpho_RM!A76,LHYMO_RM!A:C,3,FALSE)&lt;0.6,2,1)))</f>
        <v>1</v>
      </c>
      <c r="K76" s="27">
        <f t="shared" si="2"/>
        <v>1</v>
      </c>
      <c r="L76" s="30">
        <v>1</v>
      </c>
    </row>
    <row r="77" spans="1:12" x14ac:dyDescent="0.25">
      <c r="A77" s="1" t="s">
        <v>281</v>
      </c>
      <c r="B77" s="1" t="s">
        <v>282</v>
      </c>
      <c r="C77" s="1" t="s">
        <v>258</v>
      </c>
      <c r="D77" s="1" t="s">
        <v>259</v>
      </c>
      <c r="E77" s="14" t="s">
        <v>165</v>
      </c>
      <c r="F77" s="14" t="s">
        <v>265</v>
      </c>
      <c r="G77" s="23" t="str">
        <f>VLOOKUP(A77,Usage!A:D,4,FALSE)</f>
        <v>N</v>
      </c>
      <c r="H77" s="23">
        <f>VLOOKUP(A77,LHYMO_RM!A:C,3,FALSE)</f>
        <v>0</v>
      </c>
      <c r="I77" s="24">
        <v>1</v>
      </c>
      <c r="J77" s="2">
        <f>IF(ISBLANK(VLOOKUP(CI_Morpho_RM!A77,LHYMO_RM!A:C,3,FALSE)),I77,IF(VLOOKUP(CI_Morpho_RM!A77,LHYMO_RM!A:C,3,FALSE)&lt;0.2,3,IF(VLOOKUP(CI_Morpho_RM!A77,LHYMO_RM!A:C,3,FALSE)&lt;0.6,2,1)))</f>
        <v>1</v>
      </c>
      <c r="K77" s="27">
        <f t="shared" si="2"/>
        <v>1</v>
      </c>
      <c r="L77" s="30">
        <v>1</v>
      </c>
    </row>
    <row r="78" spans="1:12" x14ac:dyDescent="0.25">
      <c r="A78" s="1" t="s">
        <v>283</v>
      </c>
      <c r="B78" s="1" t="s">
        <v>284</v>
      </c>
      <c r="C78" s="1" t="s">
        <v>263</v>
      </c>
      <c r="D78" s="1" t="s">
        <v>264</v>
      </c>
      <c r="E78" s="14" t="s">
        <v>165</v>
      </c>
      <c r="F78" s="14" t="s">
        <v>265</v>
      </c>
      <c r="G78" s="23" t="str">
        <f>VLOOKUP(A78,Usage!A:D,4,FALSE)</f>
        <v>N</v>
      </c>
      <c r="H78" s="23">
        <f>VLOOKUP(A78,LHYMO_RM!A:C,3,FALSE)</f>
        <v>0</v>
      </c>
      <c r="I78" s="24">
        <v>1</v>
      </c>
      <c r="J78" s="2">
        <f>IF(ISBLANK(VLOOKUP(CI_Morpho_RM!A78,LHYMO_RM!A:C,3,FALSE)),I78,IF(VLOOKUP(CI_Morpho_RM!A78,LHYMO_RM!A:C,3,FALSE)&lt;0.2,3,IF(VLOOKUP(CI_Morpho_RM!A78,LHYMO_RM!A:C,3,FALSE)&lt;0.6,2,1)))</f>
        <v>1</v>
      </c>
      <c r="K78" s="27">
        <f t="shared" si="2"/>
        <v>1</v>
      </c>
      <c r="L78" s="30">
        <v>1</v>
      </c>
    </row>
    <row r="79" spans="1:12" x14ac:dyDescent="0.25">
      <c r="A79" s="1" t="s">
        <v>285</v>
      </c>
      <c r="B79" s="1" t="s">
        <v>286</v>
      </c>
      <c r="C79" s="1" t="s">
        <v>263</v>
      </c>
      <c r="D79" s="1" t="s">
        <v>264</v>
      </c>
      <c r="E79" s="14" t="s">
        <v>165</v>
      </c>
      <c r="F79" s="14" t="s">
        <v>265</v>
      </c>
      <c r="G79" s="23" t="str">
        <f>VLOOKUP(A79,Usage!A:D,4,FALSE)</f>
        <v>N</v>
      </c>
      <c r="H79" s="23">
        <f>VLOOKUP(A79,LHYMO_RM!A:C,3,FALSE)</f>
        <v>0.60977000000000003</v>
      </c>
      <c r="I79" s="24">
        <v>1</v>
      </c>
      <c r="J79" s="2">
        <f>IF(ISBLANK(VLOOKUP(CI_Morpho_RM!A79,LHYMO_RM!A:C,3,FALSE)),I79,IF(VLOOKUP(CI_Morpho_RM!A79,LHYMO_RM!A:C,3,FALSE)&lt;0.2,3,IF(VLOOKUP(CI_Morpho_RM!A79,LHYMO_RM!A:C,3,FALSE)&lt;0.6,2,1)))</f>
        <v>1</v>
      </c>
      <c r="K79" s="27">
        <f t="shared" si="2"/>
        <v>1</v>
      </c>
      <c r="L79" s="30">
        <v>1</v>
      </c>
    </row>
    <row r="80" spans="1:12" x14ac:dyDescent="0.25">
      <c r="A80" s="1" t="s">
        <v>287</v>
      </c>
      <c r="B80" s="1" t="s">
        <v>288</v>
      </c>
      <c r="C80" s="1" t="s">
        <v>289</v>
      </c>
      <c r="D80" s="1" t="s">
        <v>290</v>
      </c>
      <c r="E80" s="14" t="s">
        <v>14</v>
      </c>
      <c r="F80" s="14" t="s">
        <v>22</v>
      </c>
      <c r="G80" s="23" t="str">
        <f>VLOOKUP(A80,Usage!A:D,4,FALSE)</f>
        <v>N</v>
      </c>
      <c r="H80" s="23">
        <f>VLOOKUP(A80,LHYMO_RM!A:C,3,FALSE)</f>
        <v>0</v>
      </c>
      <c r="I80" s="24">
        <v>1</v>
      </c>
      <c r="J80" s="2">
        <f>IF(ISBLANK(VLOOKUP(CI_Morpho_RM!A80,LHYMO_RM!A:C,3,FALSE)),I80,IF(VLOOKUP(CI_Morpho_RM!A80,LHYMO_RM!A:C,3,FALSE)&lt;0.2,3,IF(VLOOKUP(CI_Morpho_RM!A80,LHYMO_RM!A:C,3,FALSE)&lt;0.6,2,1)))</f>
        <v>1</v>
      </c>
      <c r="K80" s="27">
        <f t="shared" si="2"/>
        <v>1</v>
      </c>
      <c r="L80" s="30">
        <v>1</v>
      </c>
    </row>
    <row r="81" spans="1:12" x14ac:dyDescent="0.25">
      <c r="A81" s="1" t="s">
        <v>291</v>
      </c>
      <c r="B81" s="1" t="s">
        <v>292</v>
      </c>
      <c r="C81" s="1" t="s">
        <v>293</v>
      </c>
      <c r="D81" s="1" t="s">
        <v>294</v>
      </c>
      <c r="E81" s="14" t="s">
        <v>165</v>
      </c>
      <c r="F81" s="14" t="s">
        <v>265</v>
      </c>
      <c r="G81" s="23" t="str">
        <f>VLOOKUP(A81,Usage!A:D,4,FALSE)</f>
        <v>N</v>
      </c>
      <c r="H81" s="23">
        <f>VLOOKUP(A81,LHYMO_RM!A:C,3,FALSE)</f>
        <v>0</v>
      </c>
      <c r="I81" s="24">
        <v>2</v>
      </c>
      <c r="J81" s="2">
        <f>IF(ISBLANK(VLOOKUP(CI_Morpho_RM!A81,LHYMO_RM!A:C,3,FALSE)),I81,IF(VLOOKUP(CI_Morpho_RM!A81,LHYMO_RM!A:C,3,FALSE)&lt;0.2,3,IF(VLOOKUP(CI_Morpho_RM!A81,LHYMO_RM!A:C,3,FALSE)&lt;0.6,2,1)))</f>
        <v>3</v>
      </c>
      <c r="K81" s="27">
        <f t="shared" si="2"/>
        <v>3</v>
      </c>
      <c r="L81" s="30">
        <v>3</v>
      </c>
    </row>
    <row r="82" spans="1:12" x14ac:dyDescent="0.25">
      <c r="A82" s="1" t="s">
        <v>295</v>
      </c>
      <c r="B82" s="1" t="s">
        <v>296</v>
      </c>
      <c r="C82" s="1" t="s">
        <v>258</v>
      </c>
      <c r="D82" s="1" t="s">
        <v>259</v>
      </c>
      <c r="E82" s="14" t="s">
        <v>165</v>
      </c>
      <c r="F82" s="14" t="s">
        <v>265</v>
      </c>
      <c r="G82" s="23" t="str">
        <f>VLOOKUP(A82,Usage!A:D,4,FALSE)</f>
        <v>N</v>
      </c>
      <c r="H82" s="23">
        <f>VLOOKUP(A82,LHYMO_RM!A:C,3,FALSE)</f>
        <v>0.78025999999999995</v>
      </c>
      <c r="I82" s="24">
        <v>1</v>
      </c>
      <c r="J82" s="2">
        <f>IF(ISBLANK(VLOOKUP(CI_Morpho_RM!A82,LHYMO_RM!A:C,3,FALSE)),I82,IF(VLOOKUP(CI_Morpho_RM!A82,LHYMO_RM!A:C,3,FALSE)&lt;0.2,3,IF(VLOOKUP(CI_Morpho_RM!A82,LHYMO_RM!A:C,3,FALSE)&lt;0.6,2,1)))</f>
        <v>1</v>
      </c>
      <c r="K82" s="27">
        <f t="shared" si="2"/>
        <v>1</v>
      </c>
      <c r="L82" s="30">
        <v>1</v>
      </c>
    </row>
    <row r="83" spans="1:12" x14ac:dyDescent="0.25">
      <c r="A83" s="1" t="s">
        <v>297</v>
      </c>
      <c r="B83" s="1" t="s">
        <v>298</v>
      </c>
      <c r="C83" s="1" t="s">
        <v>258</v>
      </c>
      <c r="D83" s="1" t="s">
        <v>259</v>
      </c>
      <c r="E83" s="14" t="s">
        <v>165</v>
      </c>
      <c r="F83" s="14" t="s">
        <v>265</v>
      </c>
      <c r="G83" s="23" t="str">
        <f>VLOOKUP(A83,Usage!A:D,4,FALSE)</f>
        <v>N</v>
      </c>
      <c r="H83" s="23">
        <f>VLOOKUP(A83,LHYMO_RM!A:C,3,FALSE)</f>
        <v>0</v>
      </c>
      <c r="I83" s="24">
        <v>1</v>
      </c>
      <c r="J83" s="2">
        <f>IF(ISBLANK(VLOOKUP(CI_Morpho_RM!A83,LHYMO_RM!A:C,3,FALSE)),I83,IF(VLOOKUP(CI_Morpho_RM!A83,LHYMO_RM!A:C,3,FALSE)&lt;0.2,3,IF(VLOOKUP(CI_Morpho_RM!A83,LHYMO_RM!A:C,3,FALSE)&lt;0.6,2,1)))</f>
        <v>1</v>
      </c>
      <c r="K83" s="27">
        <f t="shared" si="2"/>
        <v>1</v>
      </c>
      <c r="L83" s="30">
        <v>1</v>
      </c>
    </row>
    <row r="84" spans="1:12" x14ac:dyDescent="0.25">
      <c r="A84" s="1" t="s">
        <v>299</v>
      </c>
      <c r="B84" s="1" t="s">
        <v>300</v>
      </c>
      <c r="C84" s="1" t="s">
        <v>301</v>
      </c>
      <c r="D84" s="1" t="s">
        <v>302</v>
      </c>
      <c r="E84" s="14" t="s">
        <v>165</v>
      </c>
      <c r="F84" s="14" t="s">
        <v>303</v>
      </c>
      <c r="G84" s="23" t="str">
        <f>VLOOKUP(A84,Usage!A:D,4,FALSE)</f>
        <v>N</v>
      </c>
      <c r="H84" s="23">
        <f>VLOOKUP(A84,LHYMO_RM!A:C,3,FALSE)</f>
        <v>0.45552999999999999</v>
      </c>
      <c r="I84" s="24">
        <v>1</v>
      </c>
      <c r="J84" s="2">
        <f>IF(ISBLANK(VLOOKUP(CI_Morpho_RM!A84,LHYMO_RM!A:C,3,FALSE)),I84,IF(VLOOKUP(CI_Morpho_RM!A84,LHYMO_RM!A:C,3,FALSE)&lt;0.2,3,IF(VLOOKUP(CI_Morpho_RM!A84,LHYMO_RM!A:C,3,FALSE)&lt;0.6,2,1)))</f>
        <v>2</v>
      </c>
      <c r="K84" s="27">
        <f t="shared" si="2"/>
        <v>2</v>
      </c>
      <c r="L84" s="30">
        <v>2</v>
      </c>
    </row>
    <row r="85" spans="1:12" x14ac:dyDescent="0.25">
      <c r="A85" s="1" t="s">
        <v>304</v>
      </c>
      <c r="B85" s="1" t="s">
        <v>305</v>
      </c>
      <c r="C85" s="1" t="s">
        <v>306</v>
      </c>
      <c r="D85" s="1" t="s">
        <v>307</v>
      </c>
      <c r="E85" s="14" t="s">
        <v>165</v>
      </c>
      <c r="F85" s="14" t="s">
        <v>308</v>
      </c>
      <c r="G85" s="23" t="str">
        <f>VLOOKUP(A85,Usage!A:D,4,FALSE)</f>
        <v>O</v>
      </c>
      <c r="H85" s="23">
        <f>VLOOKUP(A85,LHYMO_RM!A:C,3,FALSE)</f>
        <v>0</v>
      </c>
      <c r="I85" s="24">
        <v>1</v>
      </c>
      <c r="J85" s="2">
        <f>IF(ISBLANK(VLOOKUP(CI_Morpho_RM!A85,LHYMO_RM!A:C,3,FALSE)),I85,IF(VLOOKUP(CI_Morpho_RM!A85,LHYMO_RM!A:C,3,FALSE)&lt;0.2,3,IF(VLOOKUP(CI_Morpho_RM!A85,LHYMO_RM!A:C,3,FALSE)&lt;0.6,2,1)))</f>
        <v>1</v>
      </c>
      <c r="K85" s="27">
        <f t="shared" si="2"/>
        <v>1</v>
      </c>
      <c r="L85" s="30">
        <v>1</v>
      </c>
    </row>
    <row r="86" spans="1:12" x14ac:dyDescent="0.25">
      <c r="A86" s="1" t="s">
        <v>309</v>
      </c>
      <c r="B86" s="1" t="s">
        <v>310</v>
      </c>
      <c r="C86" s="1" t="s">
        <v>306</v>
      </c>
      <c r="D86" s="1" t="s">
        <v>307</v>
      </c>
      <c r="E86" s="14" t="s">
        <v>165</v>
      </c>
      <c r="F86" s="14" t="s">
        <v>308</v>
      </c>
      <c r="G86" s="23" t="str">
        <f>VLOOKUP(A86,Usage!A:D,4,FALSE)</f>
        <v>O</v>
      </c>
      <c r="H86" s="23">
        <f>VLOOKUP(A86,LHYMO_RM!A:C,3,FALSE)</f>
        <v>0</v>
      </c>
      <c r="I86" s="24">
        <v>1</v>
      </c>
      <c r="J86" s="2">
        <f>IF(ISBLANK(VLOOKUP(CI_Morpho_RM!A86,LHYMO_RM!A:C,3,FALSE)),I86,IF(VLOOKUP(CI_Morpho_RM!A86,LHYMO_RM!A:C,3,FALSE)&lt;0.2,3,IF(VLOOKUP(CI_Morpho_RM!A86,LHYMO_RM!A:C,3,FALSE)&lt;0.6,2,1)))</f>
        <v>1</v>
      </c>
      <c r="K86" s="27">
        <f t="shared" si="2"/>
        <v>1</v>
      </c>
      <c r="L86" s="30">
        <v>1</v>
      </c>
    </row>
    <row r="87" spans="1:12" x14ac:dyDescent="0.25">
      <c r="A87" s="1" t="s">
        <v>311</v>
      </c>
      <c r="B87" s="1" t="s">
        <v>312</v>
      </c>
      <c r="C87" s="1" t="s">
        <v>33</v>
      </c>
      <c r="D87" s="1" t="s">
        <v>34</v>
      </c>
      <c r="E87" s="14" t="s">
        <v>27</v>
      </c>
      <c r="F87" s="14" t="s">
        <v>35</v>
      </c>
      <c r="G87" s="23" t="str">
        <f>VLOOKUP(A87,Usage!A:D,4,FALSE)</f>
        <v>O</v>
      </c>
      <c r="H87" s="23">
        <f>VLOOKUP(A87,LHYMO_RM!A:C,3,FALSE)</f>
        <v>7.5429999999999997E-2</v>
      </c>
      <c r="I87" s="24">
        <v>1</v>
      </c>
      <c r="J87" s="2">
        <f>IF(ISBLANK(VLOOKUP(CI_Morpho_RM!A87,LHYMO_RM!A:C,3,FALSE)),I87,IF(VLOOKUP(CI_Morpho_RM!A87,LHYMO_RM!A:C,3,FALSE)&lt;0.2,3,IF(VLOOKUP(CI_Morpho_RM!A87,LHYMO_RM!A:C,3,FALSE)&lt;0.6,2,1)))</f>
        <v>3</v>
      </c>
      <c r="K87" s="27">
        <f t="shared" si="2"/>
        <v>2</v>
      </c>
      <c r="L87" s="30">
        <v>2</v>
      </c>
    </row>
    <row r="88" spans="1:12" x14ac:dyDescent="0.25">
      <c r="A88" s="1" t="s">
        <v>313</v>
      </c>
      <c r="B88" s="1" t="s">
        <v>314</v>
      </c>
      <c r="C88" s="1" t="s">
        <v>289</v>
      </c>
      <c r="D88" s="1" t="s">
        <v>290</v>
      </c>
      <c r="E88" s="14" t="s">
        <v>14</v>
      </c>
      <c r="F88" s="14" t="s">
        <v>315</v>
      </c>
      <c r="G88" s="23" t="str">
        <f>VLOOKUP(A88,Usage!A:D,4,FALSE)</f>
        <v>N</v>
      </c>
      <c r="H88" s="23">
        <f>VLOOKUP(A88,LHYMO_RM!A:C,3,FALSE)</f>
        <v>0</v>
      </c>
      <c r="I88" s="24">
        <v>1</v>
      </c>
      <c r="J88" s="2">
        <f>IF(ISBLANK(VLOOKUP(CI_Morpho_RM!A88,LHYMO_RM!A:C,3,FALSE)),I88,IF(VLOOKUP(CI_Morpho_RM!A88,LHYMO_RM!A:C,3,FALSE)&lt;0.2,3,IF(VLOOKUP(CI_Morpho_RM!A88,LHYMO_RM!A:C,3,FALSE)&lt;0.6,2,1)))</f>
        <v>1</v>
      </c>
      <c r="K88" s="27">
        <f t="shared" si="2"/>
        <v>1</v>
      </c>
      <c r="L88" s="30">
        <v>1</v>
      </c>
    </row>
    <row r="89" spans="1:12" x14ac:dyDescent="0.25">
      <c r="A89" s="1" t="s">
        <v>316</v>
      </c>
      <c r="B89" s="1" t="s">
        <v>317</v>
      </c>
      <c r="C89" s="1" t="s">
        <v>33</v>
      </c>
      <c r="D89" s="1" t="s">
        <v>34</v>
      </c>
      <c r="E89" s="14" t="s">
        <v>27</v>
      </c>
      <c r="F89" s="14" t="s">
        <v>318</v>
      </c>
      <c r="G89" s="23" t="str">
        <f>VLOOKUP(A89,Usage!A:D,4,FALSE)</f>
        <v>O</v>
      </c>
      <c r="H89" s="23">
        <f>VLOOKUP(A89,LHYMO_RM!A:C,3,FALSE)</f>
        <v>0</v>
      </c>
      <c r="I89" s="24">
        <v>1</v>
      </c>
      <c r="J89" s="2">
        <f>IF(ISBLANK(VLOOKUP(CI_Morpho_RM!A89,LHYMO_RM!A:C,3,FALSE)),I89,IF(VLOOKUP(CI_Morpho_RM!A89,LHYMO_RM!A:C,3,FALSE)&lt;0.2,3,IF(VLOOKUP(CI_Morpho_RM!A89,LHYMO_RM!A:C,3,FALSE)&lt;0.6,2,1)))</f>
        <v>1</v>
      </c>
      <c r="K89" s="27">
        <f t="shared" si="2"/>
        <v>1</v>
      </c>
      <c r="L89" s="30">
        <v>1</v>
      </c>
    </row>
    <row r="90" spans="1:12" x14ac:dyDescent="0.25">
      <c r="A90" s="1" t="s">
        <v>319</v>
      </c>
      <c r="B90" s="1" t="s">
        <v>320</v>
      </c>
      <c r="C90" s="1" t="s">
        <v>33</v>
      </c>
      <c r="D90" s="1" t="s">
        <v>34</v>
      </c>
      <c r="E90" s="14" t="s">
        <v>27</v>
      </c>
      <c r="F90" s="14" t="s">
        <v>318</v>
      </c>
      <c r="G90" s="23" t="str">
        <f>VLOOKUP(A90,Usage!A:D,4,FALSE)</f>
        <v>O</v>
      </c>
      <c r="H90" s="23">
        <f>VLOOKUP(A90,LHYMO_RM!A:C,3,FALSE)</f>
        <v>0</v>
      </c>
      <c r="I90" s="24">
        <v>1</v>
      </c>
      <c r="J90" s="2">
        <f>IF(ISBLANK(VLOOKUP(CI_Morpho_RM!A90,LHYMO_RM!A:C,3,FALSE)),I90,IF(VLOOKUP(CI_Morpho_RM!A90,LHYMO_RM!A:C,3,FALSE)&lt;0.2,3,IF(VLOOKUP(CI_Morpho_RM!A90,LHYMO_RM!A:C,3,FALSE)&lt;0.6,2,1)))</f>
        <v>1</v>
      </c>
      <c r="K90" s="27">
        <f t="shared" si="2"/>
        <v>1</v>
      </c>
      <c r="L90" s="30">
        <v>1</v>
      </c>
    </row>
    <row r="91" spans="1:12" x14ac:dyDescent="0.25">
      <c r="A91" s="1" t="s">
        <v>321</v>
      </c>
      <c r="B91" s="1" t="s">
        <v>322</v>
      </c>
      <c r="C91" s="1" t="s">
        <v>33</v>
      </c>
      <c r="D91" s="1" t="s">
        <v>34</v>
      </c>
      <c r="E91" s="14" t="s">
        <v>27</v>
      </c>
      <c r="F91" s="14" t="s">
        <v>35</v>
      </c>
      <c r="G91" s="23" t="str">
        <f>VLOOKUP(A91,Usage!A:D,4,FALSE)</f>
        <v>O</v>
      </c>
      <c r="H91" s="23">
        <f>VLOOKUP(A91,LHYMO_RM!A:C,3,FALSE)</f>
        <v>0</v>
      </c>
      <c r="I91" s="24">
        <v>1</v>
      </c>
      <c r="J91" s="2">
        <f>IF(ISBLANK(VLOOKUP(CI_Morpho_RM!A91,LHYMO_RM!A:C,3,FALSE)),I91,IF(VLOOKUP(CI_Morpho_RM!A91,LHYMO_RM!A:C,3,FALSE)&lt;0.2,3,IF(VLOOKUP(CI_Morpho_RM!A91,LHYMO_RM!A:C,3,FALSE)&lt;0.6,2,1)))</f>
        <v>1</v>
      </c>
      <c r="K91" s="27">
        <f t="shared" si="2"/>
        <v>1</v>
      </c>
      <c r="L91" s="30">
        <v>1</v>
      </c>
    </row>
    <row r="92" spans="1:12" x14ac:dyDescent="0.25">
      <c r="A92" s="1" t="s">
        <v>323</v>
      </c>
      <c r="B92" s="1" t="s">
        <v>324</v>
      </c>
      <c r="C92" s="1" t="s">
        <v>33</v>
      </c>
      <c r="D92" s="1" t="s">
        <v>34</v>
      </c>
      <c r="E92" s="14" t="s">
        <v>27</v>
      </c>
      <c r="F92" s="14" t="s">
        <v>318</v>
      </c>
      <c r="G92" s="23" t="str">
        <f>VLOOKUP(A92,Usage!A:D,4,FALSE)</f>
        <v>N</v>
      </c>
      <c r="H92" s="23">
        <f>VLOOKUP(A92,LHYMO_RM!A:C,3,FALSE)</f>
        <v>0</v>
      </c>
      <c r="I92" s="24">
        <v>1</v>
      </c>
      <c r="J92" s="2">
        <f>IF(ISBLANK(VLOOKUP(CI_Morpho_RM!A92,LHYMO_RM!A:C,3,FALSE)),I92,IF(VLOOKUP(CI_Morpho_RM!A92,LHYMO_RM!A:C,3,FALSE)&lt;0.2,3,IF(VLOOKUP(CI_Morpho_RM!A92,LHYMO_RM!A:C,3,FALSE)&lt;0.6,2,1)))</f>
        <v>1</v>
      </c>
      <c r="K92" s="27">
        <f t="shared" si="2"/>
        <v>1</v>
      </c>
      <c r="L92" s="30">
        <v>1</v>
      </c>
    </row>
    <row r="93" spans="1:12" x14ac:dyDescent="0.25">
      <c r="A93" s="1" t="s">
        <v>325</v>
      </c>
      <c r="B93" s="1" t="s">
        <v>326</v>
      </c>
      <c r="C93" s="1" t="s">
        <v>327</v>
      </c>
      <c r="D93" s="1" t="s">
        <v>328</v>
      </c>
      <c r="E93" s="14" t="s">
        <v>27</v>
      </c>
      <c r="F93" s="14" t="s">
        <v>318</v>
      </c>
      <c r="G93" s="23" t="str">
        <f>VLOOKUP(A93,Usage!A:D,4,FALSE)</f>
        <v>N</v>
      </c>
      <c r="H93" s="23">
        <f>VLOOKUP(A93,LHYMO_RM!A:C,3,FALSE)</f>
        <v>0</v>
      </c>
      <c r="I93" s="24">
        <v>1</v>
      </c>
      <c r="J93" s="2">
        <f>IF(ISBLANK(VLOOKUP(CI_Morpho_RM!A93,LHYMO_RM!A:C,3,FALSE)),I93,IF(VLOOKUP(CI_Morpho_RM!A93,LHYMO_RM!A:C,3,FALSE)&lt;0.2,3,IF(VLOOKUP(CI_Morpho_RM!A93,LHYMO_RM!A:C,3,FALSE)&lt;0.6,2,1)))</f>
        <v>1</v>
      </c>
      <c r="K93" s="27">
        <f t="shared" si="2"/>
        <v>1</v>
      </c>
      <c r="L93" s="30">
        <v>1</v>
      </c>
    </row>
    <row r="94" spans="1:12" x14ac:dyDescent="0.25">
      <c r="A94" s="1" t="s">
        <v>329</v>
      </c>
      <c r="B94" s="1" t="s">
        <v>330</v>
      </c>
      <c r="C94" s="1" t="s">
        <v>331</v>
      </c>
      <c r="D94" s="1" t="s">
        <v>332</v>
      </c>
      <c r="E94" s="14" t="s">
        <v>27</v>
      </c>
      <c r="F94" s="14" t="s">
        <v>333</v>
      </c>
      <c r="G94" s="23" t="str">
        <f>VLOOKUP(A94,Usage!A:D,4,FALSE)</f>
        <v>O</v>
      </c>
      <c r="H94" s="23">
        <f>VLOOKUP(A94,LHYMO_RM!A:C,3,FALSE)</f>
        <v>0</v>
      </c>
      <c r="I94" s="24">
        <v>1</v>
      </c>
      <c r="J94" s="2">
        <f>IF(ISBLANK(VLOOKUP(CI_Morpho_RM!A94,LHYMO_RM!A:C,3,FALSE)),I94,IF(VLOOKUP(CI_Morpho_RM!A94,LHYMO_RM!A:C,3,FALSE)&lt;0.2,3,IF(VLOOKUP(CI_Morpho_RM!A94,LHYMO_RM!A:C,3,FALSE)&lt;0.6,2,1)))</f>
        <v>1</v>
      </c>
      <c r="K94" s="27">
        <f t="shared" si="2"/>
        <v>1</v>
      </c>
      <c r="L94" s="30">
        <v>1</v>
      </c>
    </row>
    <row r="95" spans="1:12" x14ac:dyDescent="0.25">
      <c r="A95" s="1" t="s">
        <v>334</v>
      </c>
      <c r="B95" s="1" t="s">
        <v>335</v>
      </c>
      <c r="C95" s="1" t="s">
        <v>331</v>
      </c>
      <c r="D95" s="1" t="s">
        <v>332</v>
      </c>
      <c r="E95" s="14" t="s">
        <v>27</v>
      </c>
      <c r="F95" s="14" t="s">
        <v>336</v>
      </c>
      <c r="G95" s="23" t="str">
        <f>VLOOKUP(A95,Usage!A:D,4,FALSE)</f>
        <v>N</v>
      </c>
      <c r="H95" s="23">
        <f>VLOOKUP(A95,LHYMO_RM!A:C,3,FALSE)</f>
        <v>0</v>
      </c>
      <c r="I95" s="24">
        <v>1</v>
      </c>
      <c r="J95" s="2">
        <f>IF(ISBLANK(VLOOKUP(CI_Morpho_RM!A95,LHYMO_RM!A:C,3,FALSE)),I95,IF(VLOOKUP(CI_Morpho_RM!A95,LHYMO_RM!A:C,3,FALSE)&lt;0.2,3,IF(VLOOKUP(CI_Morpho_RM!A95,LHYMO_RM!A:C,3,FALSE)&lt;0.6,2,1)))</f>
        <v>1</v>
      </c>
      <c r="K95" s="27">
        <f t="shared" si="2"/>
        <v>1</v>
      </c>
      <c r="L95" s="30">
        <v>1</v>
      </c>
    </row>
  </sheetData>
  <autoFilter ref="A1:L1" xr:uid="{7ED7D3E6-587E-4F24-8742-B56A4855DB9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C9D94-AA09-45F6-BE0D-B8D68C16EEC2}">
  <dimension ref="A1:N95"/>
  <sheetViews>
    <sheetView topLeftCell="B1" workbookViewId="0">
      <selection activeCell="L1" sqref="L1:M1"/>
    </sheetView>
  </sheetViews>
  <sheetFormatPr baseColWidth="10" defaultRowHeight="15" x14ac:dyDescent="0.25"/>
  <cols>
    <col min="1" max="1" width="12" style="11" bestFit="1" customWidth="1"/>
    <col min="2" max="2" width="32.85546875" style="11" customWidth="1"/>
    <col min="3" max="3" width="11.42578125" style="11"/>
    <col min="4" max="4" width="39.42578125" style="11" customWidth="1"/>
    <col min="5" max="5" width="15.85546875" style="11" customWidth="1"/>
    <col min="6" max="7" width="17.5703125" style="12" customWidth="1"/>
    <col min="8" max="8" width="19" style="12" customWidth="1"/>
    <col min="9" max="9" width="11.42578125" style="11"/>
    <col min="10" max="10" width="19" style="11" customWidth="1"/>
    <col min="11" max="11" width="11.42578125" style="11"/>
    <col min="12" max="13" width="19.42578125" style="13" customWidth="1"/>
    <col min="14" max="14" width="14.140625" style="13" customWidth="1"/>
    <col min="15" max="16384" width="11.42578125" style="11"/>
  </cols>
  <sheetData>
    <row r="1" spans="1:14" ht="76.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9" t="s">
        <v>443</v>
      </c>
      <c r="H1" s="19" t="s">
        <v>444</v>
      </c>
      <c r="I1" s="8" t="s">
        <v>7</v>
      </c>
      <c r="J1" s="8" t="s">
        <v>8</v>
      </c>
      <c r="K1" s="8" t="s">
        <v>9</v>
      </c>
      <c r="L1" s="21" t="s">
        <v>447</v>
      </c>
      <c r="M1" s="10" t="s">
        <v>446</v>
      </c>
      <c r="N1" s="10" t="s">
        <v>6</v>
      </c>
    </row>
    <row r="2" spans="1:14" ht="30" x14ac:dyDescent="0.25">
      <c r="A2" s="1" t="s">
        <v>10</v>
      </c>
      <c r="B2" s="1" t="s">
        <v>11</v>
      </c>
      <c r="C2" s="1" t="s">
        <v>12</v>
      </c>
      <c r="D2" s="1" t="s">
        <v>13</v>
      </c>
      <c r="E2" s="14" t="s">
        <v>14</v>
      </c>
      <c r="F2" s="14" t="s">
        <v>15</v>
      </c>
      <c r="G2" s="20" t="str">
        <f>VLOOKUP(A2,Usage!A:D,4,FALSE)</f>
        <v>N</v>
      </c>
      <c r="H2" s="20">
        <f>VLOOKUP(A2,LHYMO_RM!A:C,3,FALSE)</f>
        <v>0</v>
      </c>
      <c r="I2" s="3">
        <v>2</v>
      </c>
      <c r="J2" s="3" t="s">
        <v>16</v>
      </c>
      <c r="K2" s="3" t="s">
        <v>17</v>
      </c>
      <c r="L2" s="2">
        <f>IF(ISBLANK(VLOOKUP(CI_Morpho_RM!A2,LHYMO_RM!A:C,3,FALSE)),I2,IF(VLOOKUP(CI_Morpho_RM!A2,LHYMO_RM!A:C,3,FALSE)&lt;0.2,3,IF(VLOOKUP(CI_Morpho_RM!A2,LHYMO_RM!A:C,3,FALSE)&lt;0.6,2,1)))</f>
        <v>2</v>
      </c>
      <c r="M2" s="2">
        <f t="shared" ref="M2:M65" si="0">IF(L2=3,IF(G2="O",2,3),L2)</f>
        <v>2</v>
      </c>
      <c r="N2" s="2" t="str">
        <f>IF(M2=3,"O","N")</f>
        <v>N</v>
      </c>
    </row>
    <row r="3" spans="1:14" x14ac:dyDescent="0.25">
      <c r="A3" s="1" t="s">
        <v>18</v>
      </c>
      <c r="B3" s="1" t="s">
        <v>19</v>
      </c>
      <c r="C3" s="1" t="s">
        <v>20</v>
      </c>
      <c r="D3" s="1" t="s">
        <v>21</v>
      </c>
      <c r="E3" s="14" t="s">
        <v>14</v>
      </c>
      <c r="F3" s="14" t="s">
        <v>22</v>
      </c>
      <c r="G3" s="20" t="str">
        <f>VLOOKUP(A3,Usage!A:D,4,FALSE)</f>
        <v>O</v>
      </c>
      <c r="H3" s="20">
        <f>VLOOKUP(A3,LHYMO_RM!A:C,3,FALSE)</f>
        <v>0</v>
      </c>
      <c r="I3" s="3">
        <v>1</v>
      </c>
      <c r="J3" s="3" t="s">
        <v>16</v>
      </c>
      <c r="K3" s="3" t="s">
        <v>16</v>
      </c>
      <c r="L3" s="2">
        <f>IF(ISBLANK(VLOOKUP(CI_Morpho_RM!A3,LHYMO_RM!A:C,3,FALSE)),I3,IF(VLOOKUP(CI_Morpho_RM!A3,LHYMO_RM!A:C,3,FALSE)&lt;0.2,3,IF(VLOOKUP(CI_Morpho_RM!A3,LHYMO_RM!A:C,3,FALSE)&lt;0.6,2,1)))</f>
        <v>1</v>
      </c>
      <c r="M3" s="2">
        <f t="shared" si="0"/>
        <v>1</v>
      </c>
      <c r="N3" s="2" t="str">
        <f t="shared" ref="N3:N66" si="1">IF(M3=3,"O","N")</f>
        <v>N</v>
      </c>
    </row>
    <row r="4" spans="1:14" x14ac:dyDescent="0.25">
      <c r="A4" s="1" t="s">
        <v>23</v>
      </c>
      <c r="B4" s="1" t="s">
        <v>24</v>
      </c>
      <c r="C4" s="1" t="s">
        <v>25</v>
      </c>
      <c r="D4" s="1" t="s">
        <v>26</v>
      </c>
      <c r="E4" s="14" t="s">
        <v>27</v>
      </c>
      <c r="F4" s="14" t="s">
        <v>28</v>
      </c>
      <c r="G4" s="20" t="str">
        <f>VLOOKUP(A4,Usage!A:D,4,FALSE)</f>
        <v>N</v>
      </c>
      <c r="H4" s="20">
        <f>VLOOKUP(A4,LHYMO_RM!A:C,3,FALSE)</f>
        <v>0</v>
      </c>
      <c r="I4" s="3">
        <v>1</v>
      </c>
      <c r="J4" s="3" t="s">
        <v>16</v>
      </c>
      <c r="K4" s="3" t="s">
        <v>16</v>
      </c>
      <c r="L4" s="2">
        <f>IF(ISBLANK(VLOOKUP(CI_Morpho_RM!A4,LHYMO_RM!A:C,3,FALSE)),I4,IF(VLOOKUP(CI_Morpho_RM!A4,LHYMO_RM!A:C,3,FALSE)&lt;0.2,3,IF(VLOOKUP(CI_Morpho_RM!A4,LHYMO_RM!A:C,3,FALSE)&lt;0.6,2,1)))</f>
        <v>1</v>
      </c>
      <c r="M4" s="2">
        <f t="shared" si="0"/>
        <v>1</v>
      </c>
      <c r="N4" s="2" t="str">
        <f t="shared" si="1"/>
        <v>N</v>
      </c>
    </row>
    <row r="5" spans="1:14" x14ac:dyDescent="0.25">
      <c r="A5" s="1" t="s">
        <v>29</v>
      </c>
      <c r="B5" s="1" t="s">
        <v>30</v>
      </c>
      <c r="C5" s="1" t="s">
        <v>25</v>
      </c>
      <c r="D5" s="1" t="s">
        <v>26</v>
      </c>
      <c r="E5" s="14" t="s">
        <v>27</v>
      </c>
      <c r="F5" s="14" t="s">
        <v>28</v>
      </c>
      <c r="G5" s="20" t="str">
        <f>VLOOKUP(A5,Usage!A:D,4,FALSE)</f>
        <v>N</v>
      </c>
      <c r="H5" s="20">
        <f>VLOOKUP(A5,LHYMO_RM!A:C,3,FALSE)</f>
        <v>0</v>
      </c>
      <c r="I5" s="3">
        <v>1</v>
      </c>
      <c r="J5" s="3" t="s">
        <v>16</v>
      </c>
      <c r="K5" s="3" t="s">
        <v>16</v>
      </c>
      <c r="L5" s="2">
        <f>IF(ISBLANK(VLOOKUP(CI_Morpho_RM!A5,LHYMO_RM!A:C,3,FALSE)),I5,IF(VLOOKUP(CI_Morpho_RM!A5,LHYMO_RM!A:C,3,FALSE)&lt;0.2,3,IF(VLOOKUP(CI_Morpho_RM!A5,LHYMO_RM!A:C,3,FALSE)&lt;0.6,2,1)))</f>
        <v>1</v>
      </c>
      <c r="M5" s="2">
        <f t="shared" si="0"/>
        <v>1</v>
      </c>
      <c r="N5" s="2" t="str">
        <f t="shared" si="1"/>
        <v>N</v>
      </c>
    </row>
    <row r="6" spans="1:14" x14ac:dyDescent="0.25">
      <c r="A6" s="1" t="s">
        <v>31</v>
      </c>
      <c r="B6" s="1" t="s">
        <v>32</v>
      </c>
      <c r="C6" s="1" t="s">
        <v>33</v>
      </c>
      <c r="D6" s="1" t="s">
        <v>34</v>
      </c>
      <c r="E6" s="14" t="s">
        <v>27</v>
      </c>
      <c r="F6" s="14" t="s">
        <v>35</v>
      </c>
      <c r="G6" s="20" t="str">
        <f>VLOOKUP(A6,Usage!A:D,4,FALSE)</f>
        <v>O</v>
      </c>
      <c r="H6" s="20">
        <f>VLOOKUP(A6,LHYMO_RM!A:C,3,FALSE)</f>
        <v>0</v>
      </c>
      <c r="I6" s="3">
        <v>1</v>
      </c>
      <c r="J6" s="3" t="s">
        <v>16</v>
      </c>
      <c r="K6" s="3" t="s">
        <v>16</v>
      </c>
      <c r="L6" s="2">
        <f>IF(ISBLANK(VLOOKUP(CI_Morpho_RM!A6,LHYMO_RM!A:C,3,FALSE)),I6,IF(VLOOKUP(CI_Morpho_RM!A6,LHYMO_RM!A:C,3,FALSE)&lt;0.2,3,IF(VLOOKUP(CI_Morpho_RM!A6,LHYMO_RM!A:C,3,FALSE)&lt;0.6,2,1)))</f>
        <v>1</v>
      </c>
      <c r="M6" s="2">
        <f t="shared" si="0"/>
        <v>1</v>
      </c>
      <c r="N6" s="2" t="str">
        <f t="shared" si="1"/>
        <v>N</v>
      </c>
    </row>
    <row r="7" spans="1:14" x14ac:dyDescent="0.25">
      <c r="A7" s="1" t="s">
        <v>36</v>
      </c>
      <c r="B7" s="1" t="s">
        <v>37</v>
      </c>
      <c r="C7" s="1" t="s">
        <v>38</v>
      </c>
      <c r="D7" s="1" t="s">
        <v>39</v>
      </c>
      <c r="E7" s="14" t="s">
        <v>27</v>
      </c>
      <c r="F7" s="14" t="s">
        <v>40</v>
      </c>
      <c r="G7" s="20" t="str">
        <f>VLOOKUP(A7,Usage!A:D,4,FALSE)</f>
        <v>O</v>
      </c>
      <c r="H7" s="20">
        <f>VLOOKUP(A7,LHYMO_RM!A:C,3,FALSE)</f>
        <v>0</v>
      </c>
      <c r="I7" s="3">
        <v>1</v>
      </c>
      <c r="J7" s="3" t="s">
        <v>16</v>
      </c>
      <c r="K7" s="3" t="s">
        <v>16</v>
      </c>
      <c r="L7" s="2">
        <f>IF(ISBLANK(VLOOKUP(CI_Morpho_RM!A7,LHYMO_RM!A:C,3,FALSE)),I7,IF(VLOOKUP(CI_Morpho_RM!A7,LHYMO_RM!A:C,3,FALSE)&lt;0.2,3,IF(VLOOKUP(CI_Morpho_RM!A7,LHYMO_RM!A:C,3,FALSE)&lt;0.6,2,1)))</f>
        <v>1</v>
      </c>
      <c r="M7" s="2">
        <f t="shared" si="0"/>
        <v>1</v>
      </c>
      <c r="N7" s="2" t="str">
        <f t="shared" si="1"/>
        <v>N</v>
      </c>
    </row>
    <row r="8" spans="1:14" x14ac:dyDescent="0.25">
      <c r="A8" s="1" t="s">
        <v>41</v>
      </c>
      <c r="B8" s="1" t="s">
        <v>42</v>
      </c>
      <c r="C8" s="1" t="s">
        <v>43</v>
      </c>
      <c r="D8" s="1" t="s">
        <v>44</v>
      </c>
      <c r="E8" s="14" t="s">
        <v>27</v>
      </c>
      <c r="F8" s="14" t="s">
        <v>40</v>
      </c>
      <c r="G8" s="20" t="str">
        <f>VLOOKUP(A8,Usage!A:D,4,FALSE)</f>
        <v>N</v>
      </c>
      <c r="H8" s="20">
        <f>VLOOKUP(A8,LHYMO_RM!A:C,3,FALSE)</f>
        <v>0.15049000000000001</v>
      </c>
      <c r="I8" s="3">
        <v>1</v>
      </c>
      <c r="J8" s="3" t="s">
        <v>16</v>
      </c>
      <c r="K8" s="3" t="s">
        <v>16</v>
      </c>
      <c r="L8" s="2">
        <f>IF(ISBLANK(VLOOKUP(CI_Morpho_RM!A8,LHYMO_RM!A:C,3,FALSE)),I8,IF(VLOOKUP(CI_Morpho_RM!A8,LHYMO_RM!A:C,3,FALSE)&lt;0.2,3,IF(VLOOKUP(CI_Morpho_RM!A8,LHYMO_RM!A:C,3,FALSE)&lt;0.6,2,1)))</f>
        <v>3</v>
      </c>
      <c r="M8" s="2">
        <f t="shared" si="0"/>
        <v>3</v>
      </c>
      <c r="N8" s="2" t="str">
        <f t="shared" si="1"/>
        <v>O</v>
      </c>
    </row>
    <row r="9" spans="1:14" x14ac:dyDescent="0.25">
      <c r="A9" s="1" t="s">
        <v>45</v>
      </c>
      <c r="B9" s="1" t="s">
        <v>46</v>
      </c>
      <c r="C9" s="1" t="s">
        <v>47</v>
      </c>
      <c r="D9" s="1" t="s">
        <v>48</v>
      </c>
      <c r="E9" s="14" t="s">
        <v>27</v>
      </c>
      <c r="F9" s="14" t="s">
        <v>40</v>
      </c>
      <c r="G9" s="20" t="str">
        <f>VLOOKUP(A9,Usage!A:D,4,FALSE)</f>
        <v>N</v>
      </c>
      <c r="H9" s="20">
        <f>VLOOKUP(A9,LHYMO_RM!A:C,3,FALSE)</f>
        <v>0</v>
      </c>
      <c r="I9" s="3">
        <v>1</v>
      </c>
      <c r="J9" s="3" t="s">
        <v>16</v>
      </c>
      <c r="K9" s="3" t="s">
        <v>16</v>
      </c>
      <c r="L9" s="2">
        <f>IF(ISBLANK(VLOOKUP(CI_Morpho_RM!A9,LHYMO_RM!A:C,3,FALSE)),I9,IF(VLOOKUP(CI_Morpho_RM!A9,LHYMO_RM!A:C,3,FALSE)&lt;0.2,3,IF(VLOOKUP(CI_Morpho_RM!A9,LHYMO_RM!A:C,3,FALSE)&lt;0.6,2,1)))</f>
        <v>1</v>
      </c>
      <c r="M9" s="2">
        <f t="shared" si="0"/>
        <v>1</v>
      </c>
      <c r="N9" s="2" t="str">
        <f t="shared" si="1"/>
        <v>N</v>
      </c>
    </row>
    <row r="10" spans="1:14" x14ac:dyDescent="0.25">
      <c r="A10" s="1" t="s">
        <v>49</v>
      </c>
      <c r="B10" s="1" t="s">
        <v>50</v>
      </c>
      <c r="C10" s="1" t="s">
        <v>51</v>
      </c>
      <c r="D10" s="1" t="s">
        <v>52</v>
      </c>
      <c r="E10" s="14" t="s">
        <v>27</v>
      </c>
      <c r="F10" s="14" t="s">
        <v>53</v>
      </c>
      <c r="G10" s="20" t="str">
        <f>VLOOKUP(A10,Usage!A:D,4,FALSE)</f>
        <v>N</v>
      </c>
      <c r="H10" s="20">
        <f>VLOOKUP(A10,LHYMO_RM!A:C,3,FALSE)</f>
        <v>0.69306999999999996</v>
      </c>
      <c r="I10" s="3">
        <v>1</v>
      </c>
      <c r="J10" s="3" t="s">
        <v>16</v>
      </c>
      <c r="K10" s="3" t="s">
        <v>16</v>
      </c>
      <c r="L10" s="2">
        <f>IF(ISBLANK(VLOOKUP(CI_Morpho_RM!A10,LHYMO_RM!A:C,3,FALSE)),I10,IF(VLOOKUP(CI_Morpho_RM!A10,LHYMO_RM!A:C,3,FALSE)&lt;0.2,3,IF(VLOOKUP(CI_Morpho_RM!A10,LHYMO_RM!A:C,3,FALSE)&lt;0.6,2,1)))</f>
        <v>1</v>
      </c>
      <c r="M10" s="2">
        <f t="shared" si="0"/>
        <v>1</v>
      </c>
      <c r="N10" s="2" t="str">
        <f t="shared" si="1"/>
        <v>N</v>
      </c>
    </row>
    <row r="11" spans="1:14" x14ac:dyDescent="0.25">
      <c r="A11" s="1" t="s">
        <v>54</v>
      </c>
      <c r="B11" s="1" t="s">
        <v>55</v>
      </c>
      <c r="C11" s="1" t="s">
        <v>51</v>
      </c>
      <c r="D11" s="1" t="s">
        <v>52</v>
      </c>
      <c r="E11" s="14" t="s">
        <v>27</v>
      </c>
      <c r="F11" s="14" t="s">
        <v>53</v>
      </c>
      <c r="G11" s="20" t="str">
        <f>VLOOKUP(A11,Usage!A:D,4,FALSE)</f>
        <v>N</v>
      </c>
      <c r="H11" s="20">
        <f>VLOOKUP(A11,LHYMO_RM!A:C,3,FALSE)</f>
        <v>0</v>
      </c>
      <c r="I11" s="3">
        <v>3</v>
      </c>
      <c r="J11" s="3" t="s">
        <v>16</v>
      </c>
      <c r="K11" s="3" t="s">
        <v>17</v>
      </c>
      <c r="L11" s="2">
        <f>IF(ISBLANK(VLOOKUP(CI_Morpho_RM!A11,LHYMO_RM!A:C,3,FALSE)),I11,IF(VLOOKUP(CI_Morpho_RM!A11,LHYMO_RM!A:C,3,FALSE)&lt;0.2,3,IF(VLOOKUP(CI_Morpho_RM!A11,LHYMO_RM!A:C,3,FALSE)&lt;0.6,2,1)))</f>
        <v>3</v>
      </c>
      <c r="M11" s="2">
        <f t="shared" si="0"/>
        <v>3</v>
      </c>
      <c r="N11" s="2" t="str">
        <f t="shared" si="1"/>
        <v>O</v>
      </c>
    </row>
    <row r="12" spans="1:14" x14ac:dyDescent="0.25">
      <c r="A12" s="1" t="s">
        <v>56</v>
      </c>
      <c r="B12" s="1" t="s">
        <v>57</v>
      </c>
      <c r="C12" s="1" t="s">
        <v>58</v>
      </c>
      <c r="D12" s="1" t="s">
        <v>59</v>
      </c>
      <c r="E12" s="14" t="s">
        <v>27</v>
      </c>
      <c r="F12" s="14" t="s">
        <v>53</v>
      </c>
      <c r="G12" s="20" t="str">
        <f>VLOOKUP(A12,Usage!A:D,4,FALSE)</f>
        <v>N</v>
      </c>
      <c r="H12" s="20">
        <f>VLOOKUP(A12,LHYMO_RM!A:C,3,FALSE)</f>
        <v>0.86255000000000004</v>
      </c>
      <c r="I12" s="3">
        <v>1</v>
      </c>
      <c r="J12" s="3" t="s">
        <v>16</v>
      </c>
      <c r="K12" s="3" t="s">
        <v>16</v>
      </c>
      <c r="L12" s="2">
        <f>IF(ISBLANK(VLOOKUP(CI_Morpho_RM!A12,LHYMO_RM!A:C,3,FALSE)),I12,IF(VLOOKUP(CI_Morpho_RM!A12,LHYMO_RM!A:C,3,FALSE)&lt;0.2,3,IF(VLOOKUP(CI_Morpho_RM!A12,LHYMO_RM!A:C,3,FALSE)&lt;0.6,2,1)))</f>
        <v>1</v>
      </c>
      <c r="M12" s="2">
        <f t="shared" si="0"/>
        <v>1</v>
      </c>
      <c r="N12" s="2" t="str">
        <f t="shared" si="1"/>
        <v>N</v>
      </c>
    </row>
    <row r="13" spans="1:14" x14ac:dyDescent="0.25">
      <c r="A13" s="1" t="s">
        <v>60</v>
      </c>
      <c r="B13" s="1" t="s">
        <v>61</v>
      </c>
      <c r="C13" s="1" t="s">
        <v>58</v>
      </c>
      <c r="D13" s="1" t="s">
        <v>59</v>
      </c>
      <c r="E13" s="14" t="s">
        <v>27</v>
      </c>
      <c r="F13" s="14" t="s">
        <v>53</v>
      </c>
      <c r="G13" s="20" t="str">
        <f>VLOOKUP(A13,Usage!A:D,4,FALSE)</f>
        <v>N</v>
      </c>
      <c r="H13" s="20">
        <f>VLOOKUP(A13,LHYMO_RM!A:C,3,FALSE)</f>
        <v>0</v>
      </c>
      <c r="I13" s="3">
        <v>1</v>
      </c>
      <c r="J13" s="3" t="s">
        <v>16</v>
      </c>
      <c r="K13" s="3" t="s">
        <v>16</v>
      </c>
      <c r="L13" s="2">
        <f>IF(ISBLANK(VLOOKUP(CI_Morpho_RM!A13,LHYMO_RM!A:C,3,FALSE)),I13,IF(VLOOKUP(CI_Morpho_RM!A13,LHYMO_RM!A:C,3,FALSE)&lt;0.2,3,IF(VLOOKUP(CI_Morpho_RM!A13,LHYMO_RM!A:C,3,FALSE)&lt;0.6,2,1)))</f>
        <v>1</v>
      </c>
      <c r="M13" s="2">
        <f t="shared" si="0"/>
        <v>1</v>
      </c>
      <c r="N13" s="2" t="str">
        <f t="shared" si="1"/>
        <v>N</v>
      </c>
    </row>
    <row r="14" spans="1:14" x14ac:dyDescent="0.25">
      <c r="A14" s="1" t="s">
        <v>62</v>
      </c>
      <c r="B14" s="1" t="s">
        <v>63</v>
      </c>
      <c r="C14" s="1" t="s">
        <v>64</v>
      </c>
      <c r="D14" s="1" t="s">
        <v>65</v>
      </c>
      <c r="E14" s="14" t="s">
        <v>66</v>
      </c>
      <c r="F14" s="14" t="s">
        <v>67</v>
      </c>
      <c r="G14" s="20" t="str">
        <f>VLOOKUP(A14,Usage!A:D,4,FALSE)</f>
        <v>O</v>
      </c>
      <c r="H14" s="20">
        <f>VLOOKUP(A14,LHYMO_RM!A:C,3,FALSE)</f>
        <v>0</v>
      </c>
      <c r="I14" s="3">
        <v>1</v>
      </c>
      <c r="J14" s="3" t="s">
        <v>16</v>
      </c>
      <c r="K14" s="3" t="s">
        <v>16</v>
      </c>
      <c r="L14" s="2">
        <f>IF(ISBLANK(VLOOKUP(CI_Morpho_RM!A14,LHYMO_RM!A:C,3,FALSE)),I14,IF(VLOOKUP(CI_Morpho_RM!A14,LHYMO_RM!A:C,3,FALSE)&lt;0.2,3,IF(VLOOKUP(CI_Morpho_RM!A14,LHYMO_RM!A:C,3,FALSE)&lt;0.6,2,1)))</f>
        <v>1</v>
      </c>
      <c r="M14" s="2">
        <f t="shared" si="0"/>
        <v>1</v>
      </c>
      <c r="N14" s="2" t="str">
        <f t="shared" si="1"/>
        <v>N</v>
      </c>
    </row>
    <row r="15" spans="1:14" x14ac:dyDescent="0.25">
      <c r="A15" s="1" t="s">
        <v>68</v>
      </c>
      <c r="B15" s="1" t="s">
        <v>69</v>
      </c>
      <c r="C15" s="1" t="s">
        <v>64</v>
      </c>
      <c r="D15" s="1" t="s">
        <v>65</v>
      </c>
      <c r="E15" s="14" t="s">
        <v>66</v>
      </c>
      <c r="F15" s="14" t="s">
        <v>67</v>
      </c>
      <c r="G15" s="20" t="str">
        <f>VLOOKUP(A15,Usage!A:D,4,FALSE)</f>
        <v>O</v>
      </c>
      <c r="H15" s="20">
        <f>VLOOKUP(A15,LHYMO_RM!A:C,3,FALSE)</f>
        <v>0</v>
      </c>
      <c r="I15" s="3">
        <v>1</v>
      </c>
      <c r="J15" s="3" t="s">
        <v>16</v>
      </c>
      <c r="K15" s="3" t="s">
        <v>16</v>
      </c>
      <c r="L15" s="2">
        <f>IF(ISBLANK(VLOOKUP(CI_Morpho_RM!A15,LHYMO_RM!A:C,3,FALSE)),I15,IF(VLOOKUP(CI_Morpho_RM!A15,LHYMO_RM!A:C,3,FALSE)&lt;0.2,3,IF(VLOOKUP(CI_Morpho_RM!A15,LHYMO_RM!A:C,3,FALSE)&lt;0.6,2,1)))</f>
        <v>1</v>
      </c>
      <c r="M15" s="2">
        <f t="shared" si="0"/>
        <v>1</v>
      </c>
      <c r="N15" s="2" t="str">
        <f t="shared" si="1"/>
        <v>N</v>
      </c>
    </row>
    <row r="16" spans="1:14" x14ac:dyDescent="0.25">
      <c r="A16" s="1" t="s">
        <v>70</v>
      </c>
      <c r="B16" s="1" t="s">
        <v>71</v>
      </c>
      <c r="C16" s="1" t="s">
        <v>72</v>
      </c>
      <c r="D16" s="1" t="s">
        <v>73</v>
      </c>
      <c r="E16" s="14" t="s">
        <v>66</v>
      </c>
      <c r="F16" s="14" t="s">
        <v>67</v>
      </c>
      <c r="G16" s="20" t="str">
        <f>VLOOKUP(A16,Usage!A:D,4,FALSE)</f>
        <v>N</v>
      </c>
      <c r="H16" s="20">
        <f>VLOOKUP(A16,LHYMO_RM!A:C,3,FALSE)</f>
        <v>0.36381000000000002</v>
      </c>
      <c r="I16" s="3">
        <v>1</v>
      </c>
      <c r="J16" s="3" t="s">
        <v>16</v>
      </c>
      <c r="K16" s="3" t="s">
        <v>16</v>
      </c>
      <c r="L16" s="2">
        <f>IF(ISBLANK(VLOOKUP(CI_Morpho_RM!A16,LHYMO_RM!A:C,3,FALSE)),I16,IF(VLOOKUP(CI_Morpho_RM!A16,LHYMO_RM!A:C,3,FALSE)&lt;0.2,3,IF(VLOOKUP(CI_Morpho_RM!A16,LHYMO_RM!A:C,3,FALSE)&lt;0.6,2,1)))</f>
        <v>2</v>
      </c>
      <c r="M16" s="2">
        <f t="shared" si="0"/>
        <v>2</v>
      </c>
      <c r="N16" s="2" t="str">
        <f t="shared" si="1"/>
        <v>N</v>
      </c>
    </row>
    <row r="17" spans="1:14" x14ac:dyDescent="0.25">
      <c r="A17" s="1" t="s">
        <v>74</v>
      </c>
      <c r="B17" s="1" t="s">
        <v>75</v>
      </c>
      <c r="C17" s="1" t="s">
        <v>76</v>
      </c>
      <c r="D17" s="1" t="s">
        <v>77</v>
      </c>
      <c r="E17" s="14" t="s">
        <v>14</v>
      </c>
      <c r="F17" s="14" t="s">
        <v>22</v>
      </c>
      <c r="G17" s="20" t="str">
        <f>VLOOKUP(A17,Usage!A:D,4,FALSE)</f>
        <v>N</v>
      </c>
      <c r="H17" s="20">
        <f>VLOOKUP(A17,LHYMO_RM!A:C,3,FALSE)</f>
        <v>0.46039999999999998</v>
      </c>
      <c r="I17" s="3">
        <v>2</v>
      </c>
      <c r="J17" s="3" t="s">
        <v>16</v>
      </c>
      <c r="K17" s="3" t="s">
        <v>17</v>
      </c>
      <c r="L17" s="2">
        <f>IF(ISBLANK(VLOOKUP(CI_Morpho_RM!A17,LHYMO_RM!A:C,3,FALSE)),I17,IF(VLOOKUP(CI_Morpho_RM!A17,LHYMO_RM!A:C,3,FALSE)&lt;0.2,3,IF(VLOOKUP(CI_Morpho_RM!A17,LHYMO_RM!A:C,3,FALSE)&lt;0.6,2,1)))</f>
        <v>2</v>
      </c>
      <c r="M17" s="2">
        <f t="shared" si="0"/>
        <v>2</v>
      </c>
      <c r="N17" s="2" t="str">
        <f t="shared" si="1"/>
        <v>N</v>
      </c>
    </row>
    <row r="18" spans="1:14" x14ac:dyDescent="0.25">
      <c r="A18" s="1" t="s">
        <v>78</v>
      </c>
      <c r="B18" s="1" t="s">
        <v>79</v>
      </c>
      <c r="C18" s="1" t="s">
        <v>80</v>
      </c>
      <c r="D18" s="1" t="s">
        <v>81</v>
      </c>
      <c r="E18" s="14" t="s">
        <v>66</v>
      </c>
      <c r="F18" s="14" t="s">
        <v>82</v>
      </c>
      <c r="G18" s="20" t="str">
        <f>VLOOKUP(A18,Usage!A:D,4,FALSE)</f>
        <v>N</v>
      </c>
      <c r="H18" s="20">
        <f>VLOOKUP(A18,LHYMO_RM!A:C,3,FALSE)</f>
        <v>0</v>
      </c>
      <c r="I18" s="3">
        <v>3</v>
      </c>
      <c r="J18" s="3" t="s">
        <v>16</v>
      </c>
      <c r="K18" s="3" t="s">
        <v>17</v>
      </c>
      <c r="L18" s="2">
        <f>IF(ISBLANK(VLOOKUP(CI_Morpho_RM!A18,LHYMO_RM!A:C,3,FALSE)),I18,IF(VLOOKUP(CI_Morpho_RM!A18,LHYMO_RM!A:C,3,FALSE)&lt;0.2,3,IF(VLOOKUP(CI_Morpho_RM!A18,LHYMO_RM!A:C,3,FALSE)&lt;0.6,2,1)))</f>
        <v>3</v>
      </c>
      <c r="M18" s="2">
        <f t="shared" si="0"/>
        <v>3</v>
      </c>
      <c r="N18" s="2" t="str">
        <f t="shared" si="1"/>
        <v>O</v>
      </c>
    </row>
    <row r="19" spans="1:14" x14ac:dyDescent="0.25">
      <c r="A19" s="1" t="s">
        <v>83</v>
      </c>
      <c r="B19" s="1" t="s">
        <v>84</v>
      </c>
      <c r="C19" s="1" t="s">
        <v>85</v>
      </c>
      <c r="D19" s="1" t="s">
        <v>86</v>
      </c>
      <c r="E19" s="14" t="s">
        <v>66</v>
      </c>
      <c r="F19" s="14" t="s">
        <v>87</v>
      </c>
      <c r="G19" s="20" t="str">
        <f>VLOOKUP(A19,Usage!A:D,4,FALSE)</f>
        <v>O</v>
      </c>
      <c r="H19" s="20">
        <f>VLOOKUP(A19,LHYMO_RM!A:C,3,FALSE)</f>
        <v>0</v>
      </c>
      <c r="I19" s="3">
        <v>1</v>
      </c>
      <c r="J19" s="3" t="s">
        <v>16</v>
      </c>
      <c r="K19" s="3" t="s">
        <v>16</v>
      </c>
      <c r="L19" s="2">
        <f>IF(ISBLANK(VLOOKUP(CI_Morpho_RM!A19,LHYMO_RM!A:C,3,FALSE)),I19,IF(VLOOKUP(CI_Morpho_RM!A19,LHYMO_RM!A:C,3,FALSE)&lt;0.2,3,IF(VLOOKUP(CI_Morpho_RM!A19,LHYMO_RM!A:C,3,FALSE)&lt;0.6,2,1)))</f>
        <v>1</v>
      </c>
      <c r="M19" s="2">
        <f t="shared" si="0"/>
        <v>1</v>
      </c>
      <c r="N19" s="2" t="str">
        <f t="shared" si="1"/>
        <v>N</v>
      </c>
    </row>
    <row r="20" spans="1:14" x14ac:dyDescent="0.25">
      <c r="A20" s="1" t="s">
        <v>88</v>
      </c>
      <c r="B20" s="1" t="s">
        <v>89</v>
      </c>
      <c r="C20" s="1" t="s">
        <v>90</v>
      </c>
      <c r="D20" s="1" t="s">
        <v>91</v>
      </c>
      <c r="E20" s="14" t="s">
        <v>66</v>
      </c>
      <c r="F20" s="14" t="s">
        <v>92</v>
      </c>
      <c r="G20" s="20" t="str">
        <f>VLOOKUP(A20,Usage!A:D,4,FALSE)</f>
        <v>O</v>
      </c>
      <c r="H20" s="20">
        <f>VLOOKUP(A20,LHYMO_RM!A:C,3,FALSE)</f>
        <v>0</v>
      </c>
      <c r="I20" s="3">
        <v>1</v>
      </c>
      <c r="J20" s="3" t="s">
        <v>16</v>
      </c>
      <c r="K20" s="3" t="s">
        <v>16</v>
      </c>
      <c r="L20" s="2">
        <f>IF(ISBLANK(VLOOKUP(CI_Morpho_RM!A20,LHYMO_RM!A:C,3,FALSE)),I20,IF(VLOOKUP(CI_Morpho_RM!A20,LHYMO_RM!A:C,3,FALSE)&lt;0.2,3,IF(VLOOKUP(CI_Morpho_RM!A20,LHYMO_RM!A:C,3,FALSE)&lt;0.6,2,1)))</f>
        <v>1</v>
      </c>
      <c r="M20" s="2">
        <f t="shared" si="0"/>
        <v>1</v>
      </c>
      <c r="N20" s="2" t="str">
        <f t="shared" si="1"/>
        <v>N</v>
      </c>
    </row>
    <row r="21" spans="1:14" x14ac:dyDescent="0.25">
      <c r="A21" s="1" t="s">
        <v>93</v>
      </c>
      <c r="B21" s="1" t="s">
        <v>94</v>
      </c>
      <c r="C21" s="1" t="s">
        <v>95</v>
      </c>
      <c r="D21" s="1" t="s">
        <v>96</v>
      </c>
      <c r="E21" s="14" t="s">
        <v>66</v>
      </c>
      <c r="F21" s="14" t="s">
        <v>92</v>
      </c>
      <c r="G21" s="20" t="str">
        <f>VLOOKUP(A21,Usage!A:D,4,FALSE)</f>
        <v>O</v>
      </c>
      <c r="H21" s="20">
        <f>VLOOKUP(A21,LHYMO_RM!A:C,3,FALSE)</f>
        <v>0</v>
      </c>
      <c r="I21" s="3">
        <v>1</v>
      </c>
      <c r="J21" s="3" t="s">
        <v>16</v>
      </c>
      <c r="K21" s="3" t="s">
        <v>16</v>
      </c>
      <c r="L21" s="2">
        <f>IF(ISBLANK(VLOOKUP(CI_Morpho_RM!A21,LHYMO_RM!A:C,3,FALSE)),I21,IF(VLOOKUP(CI_Morpho_RM!A21,LHYMO_RM!A:C,3,FALSE)&lt;0.2,3,IF(VLOOKUP(CI_Morpho_RM!A21,LHYMO_RM!A:C,3,FALSE)&lt;0.6,2,1)))</f>
        <v>1</v>
      </c>
      <c r="M21" s="2">
        <f t="shared" si="0"/>
        <v>1</v>
      </c>
      <c r="N21" s="2" t="str">
        <f t="shared" si="1"/>
        <v>N</v>
      </c>
    </row>
    <row r="22" spans="1:14" x14ac:dyDescent="0.25">
      <c r="A22" s="1" t="s">
        <v>97</v>
      </c>
      <c r="B22" s="1" t="s">
        <v>98</v>
      </c>
      <c r="C22" s="1" t="s">
        <v>99</v>
      </c>
      <c r="D22" s="1" t="s">
        <v>100</v>
      </c>
      <c r="E22" s="14" t="s">
        <v>66</v>
      </c>
      <c r="F22" s="14" t="s">
        <v>92</v>
      </c>
      <c r="G22" s="20" t="str">
        <f>VLOOKUP(A22,Usage!A:D,4,FALSE)</f>
        <v>O</v>
      </c>
      <c r="H22" s="20">
        <f>VLOOKUP(A22,LHYMO_RM!A:C,3,FALSE)</f>
        <v>0</v>
      </c>
      <c r="I22" s="3">
        <v>1</v>
      </c>
      <c r="J22" s="3" t="s">
        <v>16</v>
      </c>
      <c r="K22" s="3" t="s">
        <v>16</v>
      </c>
      <c r="L22" s="2">
        <f>IF(ISBLANK(VLOOKUP(CI_Morpho_RM!A22,LHYMO_RM!A:C,3,FALSE)),I22,IF(VLOOKUP(CI_Morpho_RM!A22,LHYMO_RM!A:C,3,FALSE)&lt;0.2,3,IF(VLOOKUP(CI_Morpho_RM!A22,LHYMO_RM!A:C,3,FALSE)&lt;0.6,2,1)))</f>
        <v>1</v>
      </c>
      <c r="M22" s="2">
        <f t="shared" si="0"/>
        <v>1</v>
      </c>
      <c r="N22" s="2" t="str">
        <f t="shared" si="1"/>
        <v>N</v>
      </c>
    </row>
    <row r="23" spans="1:14" x14ac:dyDescent="0.25">
      <c r="A23" s="1" t="s">
        <v>101</v>
      </c>
      <c r="B23" s="1" t="s">
        <v>102</v>
      </c>
      <c r="C23" s="1" t="s">
        <v>90</v>
      </c>
      <c r="D23" s="1" t="s">
        <v>91</v>
      </c>
      <c r="E23" s="14" t="s">
        <v>66</v>
      </c>
      <c r="F23" s="14" t="s">
        <v>92</v>
      </c>
      <c r="G23" s="20" t="str">
        <f>VLOOKUP(A23,Usage!A:D,4,FALSE)</f>
        <v>O</v>
      </c>
      <c r="H23" s="20">
        <f>VLOOKUP(A23,LHYMO_RM!A:C,3,FALSE)</f>
        <v>0</v>
      </c>
      <c r="I23" s="3">
        <v>1</v>
      </c>
      <c r="J23" s="3" t="s">
        <v>16</v>
      </c>
      <c r="K23" s="3" t="s">
        <v>16</v>
      </c>
      <c r="L23" s="2">
        <f>IF(ISBLANK(VLOOKUP(CI_Morpho_RM!A23,LHYMO_RM!A:C,3,FALSE)),I23,IF(VLOOKUP(CI_Morpho_RM!A23,LHYMO_RM!A:C,3,FALSE)&lt;0.2,3,IF(VLOOKUP(CI_Morpho_RM!A23,LHYMO_RM!A:C,3,FALSE)&lt;0.6,2,1)))</f>
        <v>1</v>
      </c>
      <c r="M23" s="2">
        <f t="shared" si="0"/>
        <v>1</v>
      </c>
      <c r="N23" s="2" t="str">
        <f t="shared" si="1"/>
        <v>N</v>
      </c>
    </row>
    <row r="24" spans="1:14" x14ac:dyDescent="0.25">
      <c r="A24" s="1" t="s">
        <v>103</v>
      </c>
      <c r="B24" s="1" t="s">
        <v>104</v>
      </c>
      <c r="C24" s="1" t="s">
        <v>105</v>
      </c>
      <c r="D24" s="1" t="s">
        <v>106</v>
      </c>
      <c r="E24" s="14" t="s">
        <v>66</v>
      </c>
      <c r="F24" s="14" t="s">
        <v>92</v>
      </c>
      <c r="G24" s="20" t="str">
        <f>VLOOKUP(A24,Usage!A:D,4,FALSE)</f>
        <v>N</v>
      </c>
      <c r="H24" s="20">
        <f>VLOOKUP(A24,LHYMO_RM!A:C,3,FALSE)</f>
        <v>0</v>
      </c>
      <c r="I24" s="3">
        <v>1</v>
      </c>
      <c r="J24" s="3" t="s">
        <v>16</v>
      </c>
      <c r="K24" s="3" t="s">
        <v>16</v>
      </c>
      <c r="L24" s="2">
        <f>IF(ISBLANK(VLOOKUP(CI_Morpho_RM!A24,LHYMO_RM!A:C,3,FALSE)),I24,IF(VLOOKUP(CI_Morpho_RM!A24,LHYMO_RM!A:C,3,FALSE)&lt;0.2,3,IF(VLOOKUP(CI_Morpho_RM!A24,LHYMO_RM!A:C,3,FALSE)&lt;0.6,2,1)))</f>
        <v>1</v>
      </c>
      <c r="M24" s="2">
        <f t="shared" si="0"/>
        <v>1</v>
      </c>
      <c r="N24" s="2" t="str">
        <f t="shared" si="1"/>
        <v>N</v>
      </c>
    </row>
    <row r="25" spans="1:14" x14ac:dyDescent="0.25">
      <c r="A25" s="1" t="s">
        <v>107</v>
      </c>
      <c r="B25" s="1" t="s">
        <v>108</v>
      </c>
      <c r="C25" s="1" t="s">
        <v>109</v>
      </c>
      <c r="D25" s="1" t="s">
        <v>110</v>
      </c>
      <c r="E25" s="14" t="s">
        <v>66</v>
      </c>
      <c r="F25" s="14" t="s">
        <v>92</v>
      </c>
      <c r="G25" s="20" t="str">
        <f>VLOOKUP(A25,Usage!A:D,4,FALSE)</f>
        <v>O</v>
      </c>
      <c r="H25" s="20">
        <f>VLOOKUP(A25,LHYMO_RM!A:C,3,FALSE)</f>
        <v>0</v>
      </c>
      <c r="I25" s="3">
        <v>1</v>
      </c>
      <c r="J25" s="3" t="s">
        <v>16</v>
      </c>
      <c r="K25" s="3" t="s">
        <v>16</v>
      </c>
      <c r="L25" s="2">
        <f>IF(ISBLANK(VLOOKUP(CI_Morpho_RM!A25,LHYMO_RM!A:C,3,FALSE)),I25,IF(VLOOKUP(CI_Morpho_RM!A25,LHYMO_RM!A:C,3,FALSE)&lt;0.2,3,IF(VLOOKUP(CI_Morpho_RM!A25,LHYMO_RM!A:C,3,FALSE)&lt;0.6,2,1)))</f>
        <v>1</v>
      </c>
      <c r="M25" s="2">
        <f t="shared" si="0"/>
        <v>1</v>
      </c>
      <c r="N25" s="2" t="str">
        <f t="shared" si="1"/>
        <v>N</v>
      </c>
    </row>
    <row r="26" spans="1:14" x14ac:dyDescent="0.25">
      <c r="A26" s="1" t="s">
        <v>111</v>
      </c>
      <c r="B26" s="1" t="s">
        <v>112</v>
      </c>
      <c r="C26" s="1" t="s">
        <v>95</v>
      </c>
      <c r="D26" s="1" t="s">
        <v>96</v>
      </c>
      <c r="E26" s="14" t="s">
        <v>66</v>
      </c>
      <c r="F26" s="14" t="s">
        <v>92</v>
      </c>
      <c r="G26" s="20" t="str">
        <f>VLOOKUP(A26,Usage!A:D,4,FALSE)</f>
        <v>N</v>
      </c>
      <c r="H26" s="20">
        <f>VLOOKUP(A26,LHYMO_RM!A:C,3,FALSE)</f>
        <v>0.44483</v>
      </c>
      <c r="I26" s="3">
        <v>1</v>
      </c>
      <c r="J26" s="3" t="s">
        <v>16</v>
      </c>
      <c r="K26" s="3" t="s">
        <v>16</v>
      </c>
      <c r="L26" s="2">
        <f>IF(ISBLANK(VLOOKUP(CI_Morpho_RM!A26,LHYMO_RM!A:C,3,FALSE)),I26,IF(VLOOKUP(CI_Morpho_RM!A26,LHYMO_RM!A:C,3,FALSE)&lt;0.2,3,IF(VLOOKUP(CI_Morpho_RM!A26,LHYMO_RM!A:C,3,FALSE)&lt;0.6,2,1)))</f>
        <v>2</v>
      </c>
      <c r="M26" s="2">
        <f t="shared" si="0"/>
        <v>2</v>
      </c>
      <c r="N26" s="2" t="str">
        <f t="shared" si="1"/>
        <v>N</v>
      </c>
    </row>
    <row r="27" spans="1:14" x14ac:dyDescent="0.25">
      <c r="A27" s="1" t="s">
        <v>113</v>
      </c>
      <c r="B27" s="1" t="s">
        <v>114</v>
      </c>
      <c r="C27" s="1" t="s">
        <v>95</v>
      </c>
      <c r="D27" s="1" t="s">
        <v>96</v>
      </c>
      <c r="E27" s="14" t="s">
        <v>66</v>
      </c>
      <c r="F27" s="14" t="s">
        <v>92</v>
      </c>
      <c r="G27" s="20" t="str">
        <f>VLOOKUP(A27,Usage!A:D,4,FALSE)</f>
        <v>N</v>
      </c>
      <c r="H27" s="20">
        <f>VLOOKUP(A27,LHYMO_RM!A:C,3,FALSE)</f>
        <v>0.51604000000000005</v>
      </c>
      <c r="I27" s="3">
        <v>1</v>
      </c>
      <c r="J27" s="3" t="s">
        <v>16</v>
      </c>
      <c r="K27" s="3" t="s">
        <v>16</v>
      </c>
      <c r="L27" s="2">
        <f>IF(ISBLANK(VLOOKUP(CI_Morpho_RM!A27,LHYMO_RM!A:C,3,FALSE)),I27,IF(VLOOKUP(CI_Morpho_RM!A27,LHYMO_RM!A:C,3,FALSE)&lt;0.2,3,IF(VLOOKUP(CI_Morpho_RM!A27,LHYMO_RM!A:C,3,FALSE)&lt;0.6,2,1)))</f>
        <v>2</v>
      </c>
      <c r="M27" s="2">
        <f t="shared" si="0"/>
        <v>2</v>
      </c>
      <c r="N27" s="2" t="str">
        <f t="shared" si="1"/>
        <v>N</v>
      </c>
    </row>
    <row r="28" spans="1:14" x14ac:dyDescent="0.25">
      <c r="A28" s="1" t="s">
        <v>115</v>
      </c>
      <c r="B28" s="1" t="s">
        <v>116</v>
      </c>
      <c r="C28" s="1" t="s">
        <v>76</v>
      </c>
      <c r="D28" s="1" t="s">
        <v>77</v>
      </c>
      <c r="E28" s="14" t="s">
        <v>14</v>
      </c>
      <c r="F28" s="14" t="s">
        <v>22</v>
      </c>
      <c r="G28" s="20" t="str">
        <f>VLOOKUP(A28,Usage!A:D,4,FALSE)</f>
        <v>N</v>
      </c>
      <c r="H28" s="20">
        <f>VLOOKUP(A28,LHYMO_RM!A:C,3,FALSE)</f>
        <v>0.14215</v>
      </c>
      <c r="I28" s="3">
        <v>1</v>
      </c>
      <c r="J28" s="3" t="s">
        <v>16</v>
      </c>
      <c r="K28" s="3" t="s">
        <v>16</v>
      </c>
      <c r="L28" s="2">
        <f>IF(ISBLANK(VLOOKUP(CI_Morpho_RM!A28,LHYMO_RM!A:C,3,FALSE)),I28,IF(VLOOKUP(CI_Morpho_RM!A28,LHYMO_RM!A:C,3,FALSE)&lt;0.2,3,IF(VLOOKUP(CI_Morpho_RM!A28,LHYMO_RM!A:C,3,FALSE)&lt;0.6,2,1)))</f>
        <v>3</v>
      </c>
      <c r="M28" s="2">
        <f t="shared" si="0"/>
        <v>3</v>
      </c>
      <c r="N28" s="2" t="str">
        <f t="shared" si="1"/>
        <v>O</v>
      </c>
    </row>
    <row r="29" spans="1:14" x14ac:dyDescent="0.25">
      <c r="A29" s="1" t="s">
        <v>117</v>
      </c>
      <c r="B29" s="1" t="s">
        <v>118</v>
      </c>
      <c r="C29" s="1" t="s">
        <v>99</v>
      </c>
      <c r="D29" s="1" t="s">
        <v>100</v>
      </c>
      <c r="E29" s="14" t="s">
        <v>66</v>
      </c>
      <c r="F29" s="14" t="s">
        <v>92</v>
      </c>
      <c r="G29" s="20" t="str">
        <f>VLOOKUP(A29,Usage!A:D,4,FALSE)</f>
        <v>N</v>
      </c>
      <c r="H29" s="20">
        <f>VLOOKUP(A29,LHYMO_RM!A:C,3,FALSE)</f>
        <v>0</v>
      </c>
      <c r="I29" s="3">
        <v>1</v>
      </c>
      <c r="J29" s="3" t="s">
        <v>16</v>
      </c>
      <c r="K29" s="3" t="s">
        <v>16</v>
      </c>
      <c r="L29" s="2">
        <f>IF(ISBLANK(VLOOKUP(CI_Morpho_RM!A29,LHYMO_RM!A:C,3,FALSE)),I29,IF(VLOOKUP(CI_Morpho_RM!A29,LHYMO_RM!A:C,3,FALSE)&lt;0.2,3,IF(VLOOKUP(CI_Morpho_RM!A29,LHYMO_RM!A:C,3,FALSE)&lt;0.6,2,1)))</f>
        <v>1</v>
      </c>
      <c r="M29" s="2">
        <f t="shared" si="0"/>
        <v>1</v>
      </c>
      <c r="N29" s="2" t="str">
        <f t="shared" si="1"/>
        <v>N</v>
      </c>
    </row>
    <row r="30" spans="1:14" x14ac:dyDescent="0.25">
      <c r="A30" s="1" t="s">
        <v>119</v>
      </c>
      <c r="B30" s="1" t="s">
        <v>120</v>
      </c>
      <c r="C30" s="1" t="s">
        <v>20</v>
      </c>
      <c r="D30" s="1" t="s">
        <v>21</v>
      </c>
      <c r="E30" s="14" t="s">
        <v>14</v>
      </c>
      <c r="F30" s="14" t="s">
        <v>22</v>
      </c>
      <c r="G30" s="20" t="str">
        <f>VLOOKUP(A30,Usage!A:D,4,FALSE)</f>
        <v>N</v>
      </c>
      <c r="H30" s="20">
        <f>VLOOKUP(A30,LHYMO_RM!A:C,3,FALSE)</f>
        <v>0.12667999999999999</v>
      </c>
      <c r="I30" s="3">
        <v>1</v>
      </c>
      <c r="J30" s="3" t="s">
        <v>16</v>
      </c>
      <c r="K30" s="3" t="s">
        <v>16</v>
      </c>
      <c r="L30" s="2">
        <f>IF(ISBLANK(VLOOKUP(CI_Morpho_RM!A30,LHYMO_RM!A:C,3,FALSE)),I30,IF(VLOOKUP(CI_Morpho_RM!A30,LHYMO_RM!A:C,3,FALSE)&lt;0.2,3,IF(VLOOKUP(CI_Morpho_RM!A30,LHYMO_RM!A:C,3,FALSE)&lt;0.6,2,1)))</f>
        <v>3</v>
      </c>
      <c r="M30" s="2">
        <f t="shared" si="0"/>
        <v>3</v>
      </c>
      <c r="N30" s="2" t="str">
        <f t="shared" si="1"/>
        <v>O</v>
      </c>
    </row>
    <row r="31" spans="1:14" x14ac:dyDescent="0.25">
      <c r="A31" s="1" t="s">
        <v>121</v>
      </c>
      <c r="B31" s="1" t="s">
        <v>122</v>
      </c>
      <c r="C31" s="1" t="s">
        <v>123</v>
      </c>
      <c r="D31" s="1" t="s">
        <v>124</v>
      </c>
      <c r="E31" s="14" t="s">
        <v>14</v>
      </c>
      <c r="F31" s="14" t="s">
        <v>125</v>
      </c>
      <c r="G31" s="20" t="str">
        <f>VLOOKUP(A31,Usage!A:D,4,FALSE)</f>
        <v>N</v>
      </c>
      <c r="H31" s="20">
        <f>VLOOKUP(A31,LHYMO_RM!A:C,3,FALSE)</f>
        <v>0</v>
      </c>
      <c r="I31" s="3">
        <v>1</v>
      </c>
      <c r="J31" s="3" t="s">
        <v>16</v>
      </c>
      <c r="K31" s="3" t="s">
        <v>16</v>
      </c>
      <c r="L31" s="2">
        <f>IF(ISBLANK(VLOOKUP(CI_Morpho_RM!A31,LHYMO_RM!A:C,3,FALSE)),I31,IF(VLOOKUP(CI_Morpho_RM!A31,LHYMO_RM!A:C,3,FALSE)&lt;0.2,3,IF(VLOOKUP(CI_Morpho_RM!A31,LHYMO_RM!A:C,3,FALSE)&lt;0.6,2,1)))</f>
        <v>1</v>
      </c>
      <c r="M31" s="2">
        <f t="shared" si="0"/>
        <v>1</v>
      </c>
      <c r="N31" s="2" t="str">
        <f t="shared" si="1"/>
        <v>N</v>
      </c>
    </row>
    <row r="32" spans="1:14" x14ac:dyDescent="0.25">
      <c r="A32" s="1" t="s">
        <v>126</v>
      </c>
      <c r="B32" s="1" t="s">
        <v>127</v>
      </c>
      <c r="C32" s="1" t="s">
        <v>128</v>
      </c>
      <c r="D32" s="1" t="s">
        <v>129</v>
      </c>
      <c r="E32" s="14" t="s">
        <v>14</v>
      </c>
      <c r="F32" s="14" t="s">
        <v>130</v>
      </c>
      <c r="G32" s="20" t="str">
        <f>VLOOKUP(A32,Usage!A:D,4,FALSE)</f>
        <v>O</v>
      </c>
      <c r="H32" s="20">
        <f>VLOOKUP(A32,LHYMO_RM!A:C,3,FALSE)</f>
        <v>0</v>
      </c>
      <c r="I32" s="3">
        <v>1</v>
      </c>
      <c r="J32" s="3" t="s">
        <v>16</v>
      </c>
      <c r="K32" s="3" t="s">
        <v>16</v>
      </c>
      <c r="L32" s="2">
        <f>IF(ISBLANK(VLOOKUP(CI_Morpho_RM!A32,LHYMO_RM!A:C,3,FALSE)),I32,IF(VLOOKUP(CI_Morpho_RM!A32,LHYMO_RM!A:C,3,FALSE)&lt;0.2,3,IF(VLOOKUP(CI_Morpho_RM!A32,LHYMO_RM!A:C,3,FALSE)&lt;0.6,2,1)))</f>
        <v>1</v>
      </c>
      <c r="M32" s="2">
        <f t="shared" si="0"/>
        <v>1</v>
      </c>
      <c r="N32" s="2" t="str">
        <f t="shared" si="1"/>
        <v>N</v>
      </c>
    </row>
    <row r="33" spans="1:14" x14ac:dyDescent="0.25">
      <c r="A33" s="1" t="s">
        <v>131</v>
      </c>
      <c r="B33" s="1" t="s">
        <v>132</v>
      </c>
      <c r="C33" s="1" t="s">
        <v>128</v>
      </c>
      <c r="D33" s="1" t="s">
        <v>129</v>
      </c>
      <c r="E33" s="14" t="s">
        <v>14</v>
      </c>
      <c r="F33" s="14" t="s">
        <v>133</v>
      </c>
      <c r="G33" s="20" t="str">
        <f>VLOOKUP(A33,Usage!A:D,4,FALSE)</f>
        <v>O</v>
      </c>
      <c r="H33" s="20">
        <f>VLOOKUP(A33,LHYMO_RM!A:C,3,FALSE)</f>
        <v>0</v>
      </c>
      <c r="I33" s="3">
        <v>1</v>
      </c>
      <c r="J33" s="3" t="s">
        <v>16</v>
      </c>
      <c r="K33" s="3" t="s">
        <v>16</v>
      </c>
      <c r="L33" s="2">
        <f>IF(ISBLANK(VLOOKUP(CI_Morpho_RM!A33,LHYMO_RM!A:C,3,FALSE)),I33,IF(VLOOKUP(CI_Morpho_RM!A33,LHYMO_RM!A:C,3,FALSE)&lt;0.2,3,IF(VLOOKUP(CI_Morpho_RM!A33,LHYMO_RM!A:C,3,FALSE)&lt;0.6,2,1)))</f>
        <v>1</v>
      </c>
      <c r="M33" s="2">
        <f t="shared" si="0"/>
        <v>1</v>
      </c>
      <c r="N33" s="2" t="str">
        <f t="shared" si="1"/>
        <v>N</v>
      </c>
    </row>
    <row r="34" spans="1:14" x14ac:dyDescent="0.25">
      <c r="A34" s="1" t="s">
        <v>134</v>
      </c>
      <c r="B34" s="1" t="s">
        <v>135</v>
      </c>
      <c r="C34" s="1" t="s">
        <v>128</v>
      </c>
      <c r="D34" s="1" t="s">
        <v>129</v>
      </c>
      <c r="E34" s="14" t="s">
        <v>14</v>
      </c>
      <c r="F34" s="14" t="s">
        <v>130</v>
      </c>
      <c r="G34" s="20" t="str">
        <f>VLOOKUP(A34,Usage!A:D,4,FALSE)</f>
        <v>N</v>
      </c>
      <c r="H34" s="20">
        <f>VLOOKUP(A34,LHYMO_RM!A:C,3,FALSE)</f>
        <v>0</v>
      </c>
      <c r="I34" s="3">
        <v>1</v>
      </c>
      <c r="J34" s="3" t="s">
        <v>16</v>
      </c>
      <c r="K34" s="3" t="s">
        <v>16</v>
      </c>
      <c r="L34" s="2">
        <f>IF(ISBLANK(VLOOKUP(CI_Morpho_RM!A34,LHYMO_RM!A:C,3,FALSE)),I34,IF(VLOOKUP(CI_Morpho_RM!A34,LHYMO_RM!A:C,3,FALSE)&lt;0.2,3,IF(VLOOKUP(CI_Morpho_RM!A34,LHYMO_RM!A:C,3,FALSE)&lt;0.6,2,1)))</f>
        <v>1</v>
      </c>
      <c r="M34" s="2">
        <f t="shared" si="0"/>
        <v>1</v>
      </c>
      <c r="N34" s="2" t="str">
        <f t="shared" si="1"/>
        <v>N</v>
      </c>
    </row>
    <row r="35" spans="1:14" x14ac:dyDescent="0.25">
      <c r="A35" s="1" t="s">
        <v>136</v>
      </c>
      <c r="B35" s="1" t="s">
        <v>137</v>
      </c>
      <c r="C35" s="1" t="s">
        <v>138</v>
      </c>
      <c r="D35" s="1" t="s">
        <v>139</v>
      </c>
      <c r="E35" s="14" t="s">
        <v>14</v>
      </c>
      <c r="F35" s="14" t="s">
        <v>140</v>
      </c>
      <c r="G35" s="20" t="str">
        <f>VLOOKUP(A35,Usage!A:D,4,FALSE)</f>
        <v>N</v>
      </c>
      <c r="H35" s="20">
        <f>VLOOKUP(A35,LHYMO_RM!A:C,3,FALSE)</f>
        <v>0.30575999999999998</v>
      </c>
      <c r="I35" s="3">
        <v>3</v>
      </c>
      <c r="J35" s="3" t="s">
        <v>16</v>
      </c>
      <c r="K35" s="3" t="s">
        <v>17</v>
      </c>
      <c r="L35" s="2">
        <f>IF(ISBLANK(VLOOKUP(CI_Morpho_RM!A35,LHYMO_RM!A:C,3,FALSE)),I35,IF(VLOOKUP(CI_Morpho_RM!A35,LHYMO_RM!A:C,3,FALSE)&lt;0.2,3,IF(VLOOKUP(CI_Morpho_RM!A35,LHYMO_RM!A:C,3,FALSE)&lt;0.6,2,1)))</f>
        <v>2</v>
      </c>
      <c r="M35" s="2">
        <f t="shared" si="0"/>
        <v>2</v>
      </c>
      <c r="N35" s="2" t="str">
        <f t="shared" si="1"/>
        <v>N</v>
      </c>
    </row>
    <row r="36" spans="1:14" x14ac:dyDescent="0.25">
      <c r="A36" s="1" t="s">
        <v>141</v>
      </c>
      <c r="B36" s="1" t="s">
        <v>142</v>
      </c>
      <c r="C36" s="1" t="s">
        <v>128</v>
      </c>
      <c r="D36" s="1" t="s">
        <v>129</v>
      </c>
      <c r="E36" s="14" t="s">
        <v>14</v>
      </c>
      <c r="F36" s="14" t="s">
        <v>130</v>
      </c>
      <c r="G36" s="20" t="str">
        <f>VLOOKUP(A36,Usage!A:D,4,FALSE)</f>
        <v>N</v>
      </c>
      <c r="H36" s="20">
        <f>VLOOKUP(A36,LHYMO_RM!A:C,3,FALSE)</f>
        <v>0.82813000000000003</v>
      </c>
      <c r="I36" s="3">
        <v>2</v>
      </c>
      <c r="J36" s="3" t="s">
        <v>16</v>
      </c>
      <c r="K36" s="3" t="s">
        <v>17</v>
      </c>
      <c r="L36" s="2">
        <f>IF(ISBLANK(VLOOKUP(CI_Morpho_RM!A36,LHYMO_RM!A:C,3,FALSE)),I36,IF(VLOOKUP(CI_Morpho_RM!A36,LHYMO_RM!A:C,3,FALSE)&lt;0.2,3,IF(VLOOKUP(CI_Morpho_RM!A36,LHYMO_RM!A:C,3,FALSE)&lt;0.6,2,1)))</f>
        <v>1</v>
      </c>
      <c r="M36" s="2">
        <f t="shared" si="0"/>
        <v>1</v>
      </c>
      <c r="N36" s="2" t="str">
        <f t="shared" si="1"/>
        <v>N</v>
      </c>
    </row>
    <row r="37" spans="1:14" x14ac:dyDescent="0.25">
      <c r="A37" s="1" t="s">
        <v>143</v>
      </c>
      <c r="B37" s="1" t="s">
        <v>144</v>
      </c>
      <c r="C37" s="1" t="s">
        <v>145</v>
      </c>
      <c r="D37" s="1" t="s">
        <v>146</v>
      </c>
      <c r="E37" s="14" t="s">
        <v>14</v>
      </c>
      <c r="F37" s="14" t="s">
        <v>130</v>
      </c>
      <c r="G37" s="20" t="str">
        <f>VLOOKUP(A37,Usage!A:D,4,FALSE)</f>
        <v>N</v>
      </c>
      <c r="H37" s="20">
        <f>VLOOKUP(A37,LHYMO_RM!A:C,3,FALSE)</f>
        <v>0.46764</v>
      </c>
      <c r="I37" s="3">
        <v>1</v>
      </c>
      <c r="J37" s="3" t="s">
        <v>16</v>
      </c>
      <c r="K37" s="3" t="s">
        <v>16</v>
      </c>
      <c r="L37" s="2">
        <f>IF(ISBLANK(VLOOKUP(CI_Morpho_RM!A37,LHYMO_RM!A:C,3,FALSE)),I37,IF(VLOOKUP(CI_Morpho_RM!A37,LHYMO_RM!A:C,3,FALSE)&lt;0.2,3,IF(VLOOKUP(CI_Morpho_RM!A37,LHYMO_RM!A:C,3,FALSE)&lt;0.6,2,1)))</f>
        <v>2</v>
      </c>
      <c r="M37" s="2">
        <f t="shared" si="0"/>
        <v>2</v>
      </c>
      <c r="N37" s="2" t="str">
        <f t="shared" si="1"/>
        <v>N</v>
      </c>
    </row>
    <row r="38" spans="1:14" x14ac:dyDescent="0.25">
      <c r="A38" s="1" t="s">
        <v>147</v>
      </c>
      <c r="B38" s="1" t="s">
        <v>148</v>
      </c>
      <c r="C38" s="1" t="s">
        <v>145</v>
      </c>
      <c r="D38" s="1" t="s">
        <v>146</v>
      </c>
      <c r="E38" s="14" t="s">
        <v>14</v>
      </c>
      <c r="F38" s="14" t="s">
        <v>130</v>
      </c>
      <c r="G38" s="20" t="str">
        <f>VLOOKUP(A38,Usage!A:D,4,FALSE)</f>
        <v>N</v>
      </c>
      <c r="H38" s="20">
        <f>VLOOKUP(A38,LHYMO_RM!A:C,3,FALSE)</f>
        <v>0.31526999999999999</v>
      </c>
      <c r="I38" s="3">
        <v>1</v>
      </c>
      <c r="J38" s="3" t="s">
        <v>16</v>
      </c>
      <c r="K38" s="3" t="s">
        <v>16</v>
      </c>
      <c r="L38" s="2">
        <f>IF(ISBLANK(VLOOKUP(CI_Morpho_RM!A38,LHYMO_RM!A:C,3,FALSE)),I38,IF(VLOOKUP(CI_Morpho_RM!A38,LHYMO_RM!A:C,3,FALSE)&lt;0.2,3,IF(VLOOKUP(CI_Morpho_RM!A38,LHYMO_RM!A:C,3,FALSE)&lt;0.6,2,1)))</f>
        <v>2</v>
      </c>
      <c r="M38" s="2">
        <f t="shared" si="0"/>
        <v>2</v>
      </c>
      <c r="N38" s="2" t="str">
        <f t="shared" si="1"/>
        <v>N</v>
      </c>
    </row>
    <row r="39" spans="1:14" x14ac:dyDescent="0.25">
      <c r="A39" s="1" t="s">
        <v>149</v>
      </c>
      <c r="B39" s="1" t="s">
        <v>150</v>
      </c>
      <c r="C39" s="1" t="s">
        <v>128</v>
      </c>
      <c r="D39" s="1" t="s">
        <v>129</v>
      </c>
      <c r="E39" s="14" t="s">
        <v>14</v>
      </c>
      <c r="F39" s="14" t="s">
        <v>130</v>
      </c>
      <c r="G39" s="20" t="str">
        <f>VLOOKUP(A39,Usage!A:D,4,FALSE)</f>
        <v>N</v>
      </c>
      <c r="H39" s="20">
        <f>VLOOKUP(A39,LHYMO_RM!A:C,3,FALSE)</f>
        <v>0.27933000000000002</v>
      </c>
      <c r="I39" s="3">
        <v>1</v>
      </c>
      <c r="J39" s="3" t="s">
        <v>16</v>
      </c>
      <c r="K39" s="3" t="s">
        <v>16</v>
      </c>
      <c r="L39" s="2">
        <f>IF(ISBLANK(VLOOKUP(CI_Morpho_RM!A39,LHYMO_RM!A:C,3,FALSE)),I39,IF(VLOOKUP(CI_Morpho_RM!A39,LHYMO_RM!A:C,3,FALSE)&lt;0.2,3,IF(VLOOKUP(CI_Morpho_RM!A39,LHYMO_RM!A:C,3,FALSE)&lt;0.6,2,1)))</f>
        <v>2</v>
      </c>
      <c r="M39" s="2">
        <f t="shared" si="0"/>
        <v>2</v>
      </c>
      <c r="N39" s="2" t="str">
        <f t="shared" si="1"/>
        <v>N</v>
      </c>
    </row>
    <row r="40" spans="1:14" x14ac:dyDescent="0.25">
      <c r="A40" s="1" t="s">
        <v>151</v>
      </c>
      <c r="B40" s="1" t="s">
        <v>152</v>
      </c>
      <c r="C40" s="1" t="s">
        <v>128</v>
      </c>
      <c r="D40" s="1" t="s">
        <v>129</v>
      </c>
      <c r="E40" s="14" t="s">
        <v>14</v>
      </c>
      <c r="F40" s="14" t="s">
        <v>130</v>
      </c>
      <c r="G40" s="20" t="str">
        <f>VLOOKUP(A40,Usage!A:D,4,FALSE)</f>
        <v>N</v>
      </c>
      <c r="H40" s="20">
        <f>VLOOKUP(A40,LHYMO_RM!A:C,3,FALSE)</f>
        <v>0.36885000000000001</v>
      </c>
      <c r="I40" s="3">
        <v>2</v>
      </c>
      <c r="J40" s="3" t="s">
        <v>16</v>
      </c>
      <c r="K40" s="3" t="s">
        <v>17</v>
      </c>
      <c r="L40" s="2">
        <f>IF(ISBLANK(VLOOKUP(CI_Morpho_RM!A40,LHYMO_RM!A:C,3,FALSE)),I40,IF(VLOOKUP(CI_Morpho_RM!A40,LHYMO_RM!A:C,3,FALSE)&lt;0.2,3,IF(VLOOKUP(CI_Morpho_RM!A40,LHYMO_RM!A:C,3,FALSE)&lt;0.6,2,1)))</f>
        <v>2</v>
      </c>
      <c r="M40" s="2">
        <f t="shared" si="0"/>
        <v>2</v>
      </c>
      <c r="N40" s="2" t="str">
        <f t="shared" si="1"/>
        <v>N</v>
      </c>
    </row>
    <row r="41" spans="1:14" x14ac:dyDescent="0.25">
      <c r="A41" s="1" t="s">
        <v>153</v>
      </c>
      <c r="B41" s="1" t="s">
        <v>154</v>
      </c>
      <c r="C41" s="1" t="s">
        <v>128</v>
      </c>
      <c r="D41" s="1" t="s">
        <v>129</v>
      </c>
      <c r="E41" s="14" t="s">
        <v>14</v>
      </c>
      <c r="F41" s="14" t="s">
        <v>130</v>
      </c>
      <c r="G41" s="20" t="str">
        <f>VLOOKUP(A41,Usage!A:D,4,FALSE)</f>
        <v>N</v>
      </c>
      <c r="H41" s="20">
        <f>VLOOKUP(A41,LHYMO_RM!A:C,3,FALSE)</f>
        <v>0</v>
      </c>
      <c r="I41" s="3">
        <v>1</v>
      </c>
      <c r="J41" s="3" t="s">
        <v>16</v>
      </c>
      <c r="K41" s="3" t="s">
        <v>16</v>
      </c>
      <c r="L41" s="2">
        <f>IF(ISBLANK(VLOOKUP(CI_Morpho_RM!A41,LHYMO_RM!A:C,3,FALSE)),I41,IF(VLOOKUP(CI_Morpho_RM!A41,LHYMO_RM!A:C,3,FALSE)&lt;0.2,3,IF(VLOOKUP(CI_Morpho_RM!A41,LHYMO_RM!A:C,3,FALSE)&lt;0.6,2,1)))</f>
        <v>1</v>
      </c>
      <c r="M41" s="2">
        <f t="shared" si="0"/>
        <v>1</v>
      </c>
      <c r="N41" s="2" t="str">
        <f t="shared" si="1"/>
        <v>N</v>
      </c>
    </row>
    <row r="42" spans="1:14" x14ac:dyDescent="0.25">
      <c r="A42" s="1" t="s">
        <v>155</v>
      </c>
      <c r="B42" s="1" t="s">
        <v>156</v>
      </c>
      <c r="C42" s="1" t="s">
        <v>157</v>
      </c>
      <c r="D42" s="1" t="s">
        <v>158</v>
      </c>
      <c r="E42" s="14" t="s">
        <v>14</v>
      </c>
      <c r="F42" s="14" t="s">
        <v>140</v>
      </c>
      <c r="G42" s="20" t="str">
        <f>VLOOKUP(A42,Usage!A:D,4,FALSE)</f>
        <v>O</v>
      </c>
      <c r="H42" s="20">
        <f>VLOOKUP(A42,LHYMO_RM!A:C,3,FALSE)</f>
        <v>0</v>
      </c>
      <c r="I42" s="3">
        <v>1</v>
      </c>
      <c r="J42" s="3" t="s">
        <v>16</v>
      </c>
      <c r="K42" s="3" t="s">
        <v>16</v>
      </c>
      <c r="L42" s="2">
        <f>IF(ISBLANK(VLOOKUP(CI_Morpho_RM!A42,LHYMO_RM!A:C,3,FALSE)),I42,IF(VLOOKUP(CI_Morpho_RM!A42,LHYMO_RM!A:C,3,FALSE)&lt;0.2,3,IF(VLOOKUP(CI_Morpho_RM!A42,LHYMO_RM!A:C,3,FALSE)&lt;0.6,2,1)))</f>
        <v>1</v>
      </c>
      <c r="M42" s="2">
        <f t="shared" si="0"/>
        <v>1</v>
      </c>
      <c r="N42" s="2" t="str">
        <f t="shared" si="1"/>
        <v>N</v>
      </c>
    </row>
    <row r="43" spans="1:14" x14ac:dyDescent="0.25">
      <c r="A43" s="1" t="s">
        <v>159</v>
      </c>
      <c r="B43" s="1" t="s">
        <v>160</v>
      </c>
      <c r="C43" s="1" t="s">
        <v>128</v>
      </c>
      <c r="D43" s="1" t="s">
        <v>129</v>
      </c>
      <c r="E43" s="14" t="s">
        <v>14</v>
      </c>
      <c r="F43" s="14" t="s">
        <v>130</v>
      </c>
      <c r="G43" s="20" t="str">
        <f>VLOOKUP(A43,Usage!A:D,4,FALSE)</f>
        <v>N</v>
      </c>
      <c r="H43" s="20">
        <f>VLOOKUP(A43,LHYMO_RM!A:C,3,FALSE)</f>
        <v>0</v>
      </c>
      <c r="I43" s="3">
        <v>1</v>
      </c>
      <c r="J43" s="3" t="s">
        <v>16</v>
      </c>
      <c r="K43" s="3" t="s">
        <v>16</v>
      </c>
      <c r="L43" s="2">
        <f>IF(ISBLANK(VLOOKUP(CI_Morpho_RM!A43,LHYMO_RM!A:C,3,FALSE)),I43,IF(VLOOKUP(CI_Morpho_RM!A43,LHYMO_RM!A:C,3,FALSE)&lt;0.2,3,IF(VLOOKUP(CI_Morpho_RM!A43,LHYMO_RM!A:C,3,FALSE)&lt;0.6,2,1)))</f>
        <v>1</v>
      </c>
      <c r="M43" s="2">
        <f t="shared" si="0"/>
        <v>1</v>
      </c>
      <c r="N43" s="2" t="str">
        <f t="shared" si="1"/>
        <v>N</v>
      </c>
    </row>
    <row r="44" spans="1:14" x14ac:dyDescent="0.25">
      <c r="A44" s="1" t="s">
        <v>161</v>
      </c>
      <c r="B44" s="1" t="s">
        <v>162</v>
      </c>
      <c r="C44" s="1" t="s">
        <v>163</v>
      </c>
      <c r="D44" s="1" t="s">
        <v>164</v>
      </c>
      <c r="E44" s="14" t="s">
        <v>165</v>
      </c>
      <c r="F44" s="14" t="s">
        <v>166</v>
      </c>
      <c r="G44" s="20" t="str">
        <f>VLOOKUP(A44,Usage!A:D,4,FALSE)</f>
        <v>N</v>
      </c>
      <c r="H44" s="20">
        <f>VLOOKUP(A44,LHYMO_RM!A:C,3,FALSE)</f>
        <v>0</v>
      </c>
      <c r="I44" s="3">
        <v>1</v>
      </c>
      <c r="J44" s="3" t="s">
        <v>16</v>
      </c>
      <c r="K44" s="3" t="s">
        <v>16</v>
      </c>
      <c r="L44" s="2">
        <f>IF(ISBLANK(VLOOKUP(CI_Morpho_RM!A44,LHYMO_RM!A:C,3,FALSE)),I44,IF(VLOOKUP(CI_Morpho_RM!A44,LHYMO_RM!A:C,3,FALSE)&lt;0.2,3,IF(VLOOKUP(CI_Morpho_RM!A44,LHYMO_RM!A:C,3,FALSE)&lt;0.6,2,1)))</f>
        <v>1</v>
      </c>
      <c r="M44" s="2">
        <f t="shared" si="0"/>
        <v>1</v>
      </c>
      <c r="N44" s="2" t="str">
        <f t="shared" si="1"/>
        <v>N</v>
      </c>
    </row>
    <row r="45" spans="1:14" x14ac:dyDescent="0.25">
      <c r="A45" s="1" t="s">
        <v>167</v>
      </c>
      <c r="B45" s="1" t="s">
        <v>168</v>
      </c>
      <c r="C45" s="1" t="s">
        <v>169</v>
      </c>
      <c r="D45" s="1" t="s">
        <v>170</v>
      </c>
      <c r="E45" s="14" t="s">
        <v>165</v>
      </c>
      <c r="F45" s="14" t="s">
        <v>166</v>
      </c>
      <c r="G45" s="20" t="str">
        <f>VLOOKUP(A45,Usage!A:D,4,FALSE)</f>
        <v>N</v>
      </c>
      <c r="H45" s="20">
        <f>VLOOKUP(A45,LHYMO_RM!A:C,3,FALSE)</f>
        <v>0</v>
      </c>
      <c r="I45" s="3">
        <v>1</v>
      </c>
      <c r="J45" s="3" t="s">
        <v>16</v>
      </c>
      <c r="K45" s="3" t="s">
        <v>16</v>
      </c>
      <c r="L45" s="2">
        <f>IF(ISBLANK(VLOOKUP(CI_Morpho_RM!A45,LHYMO_RM!A:C,3,FALSE)),I45,IF(VLOOKUP(CI_Morpho_RM!A45,LHYMO_RM!A:C,3,FALSE)&lt;0.2,3,IF(VLOOKUP(CI_Morpho_RM!A45,LHYMO_RM!A:C,3,FALSE)&lt;0.6,2,1)))</f>
        <v>1</v>
      </c>
      <c r="M45" s="2">
        <f t="shared" si="0"/>
        <v>1</v>
      </c>
      <c r="N45" s="2" t="str">
        <f t="shared" si="1"/>
        <v>N</v>
      </c>
    </row>
    <row r="46" spans="1:14" x14ac:dyDescent="0.25">
      <c r="A46" s="1" t="s">
        <v>171</v>
      </c>
      <c r="B46" s="1" t="s">
        <v>172</v>
      </c>
      <c r="C46" s="1" t="s">
        <v>173</v>
      </c>
      <c r="D46" s="1" t="s">
        <v>174</v>
      </c>
      <c r="E46" s="14" t="s">
        <v>165</v>
      </c>
      <c r="F46" s="14" t="s">
        <v>133</v>
      </c>
      <c r="G46" s="20" t="str">
        <f>VLOOKUP(A46,Usage!A:D,4,FALSE)</f>
        <v>O</v>
      </c>
      <c r="H46" s="20">
        <f>VLOOKUP(A46,LHYMO_RM!A:C,3,FALSE)</f>
        <v>0</v>
      </c>
      <c r="I46" s="3">
        <v>1</v>
      </c>
      <c r="J46" s="3" t="s">
        <v>16</v>
      </c>
      <c r="K46" s="3" t="s">
        <v>16</v>
      </c>
      <c r="L46" s="2">
        <f>IF(ISBLANK(VLOOKUP(CI_Morpho_RM!A46,LHYMO_RM!A:C,3,FALSE)),I46,IF(VLOOKUP(CI_Morpho_RM!A46,LHYMO_RM!A:C,3,FALSE)&lt;0.2,3,IF(VLOOKUP(CI_Morpho_RM!A46,LHYMO_RM!A:C,3,FALSE)&lt;0.6,2,1)))</f>
        <v>1</v>
      </c>
      <c r="M46" s="2">
        <f t="shared" si="0"/>
        <v>1</v>
      </c>
      <c r="N46" s="2" t="str">
        <f t="shared" si="1"/>
        <v>N</v>
      </c>
    </row>
    <row r="47" spans="1:14" x14ac:dyDescent="0.25">
      <c r="A47" s="1" t="s">
        <v>175</v>
      </c>
      <c r="B47" s="1" t="s">
        <v>176</v>
      </c>
      <c r="C47" s="1" t="s">
        <v>177</v>
      </c>
      <c r="D47" s="1" t="s">
        <v>178</v>
      </c>
      <c r="E47" s="14" t="s">
        <v>165</v>
      </c>
      <c r="F47" s="14" t="s">
        <v>166</v>
      </c>
      <c r="G47" s="20" t="str">
        <f>VLOOKUP(A47,Usage!A:D,4,FALSE)</f>
        <v>O</v>
      </c>
      <c r="H47" s="20">
        <f>VLOOKUP(A47,LHYMO_RM!A:C,3,FALSE)</f>
        <v>0</v>
      </c>
      <c r="I47" s="3">
        <v>1</v>
      </c>
      <c r="J47" s="3" t="s">
        <v>16</v>
      </c>
      <c r="K47" s="3" t="s">
        <v>16</v>
      </c>
      <c r="L47" s="2">
        <f>IF(ISBLANK(VLOOKUP(CI_Morpho_RM!A47,LHYMO_RM!A:C,3,FALSE)),I47,IF(VLOOKUP(CI_Morpho_RM!A47,LHYMO_RM!A:C,3,FALSE)&lt;0.2,3,IF(VLOOKUP(CI_Morpho_RM!A47,LHYMO_RM!A:C,3,FALSE)&lt;0.6,2,1)))</f>
        <v>1</v>
      </c>
      <c r="M47" s="2">
        <f t="shared" si="0"/>
        <v>1</v>
      </c>
      <c r="N47" s="2" t="str">
        <f t="shared" si="1"/>
        <v>N</v>
      </c>
    </row>
    <row r="48" spans="1:14" x14ac:dyDescent="0.25">
      <c r="A48" s="1" t="s">
        <v>179</v>
      </c>
      <c r="B48" s="1" t="s">
        <v>180</v>
      </c>
      <c r="C48" s="1" t="s">
        <v>173</v>
      </c>
      <c r="D48" s="1" t="s">
        <v>174</v>
      </c>
      <c r="E48" s="14" t="s">
        <v>165</v>
      </c>
      <c r="F48" s="14" t="s">
        <v>166</v>
      </c>
      <c r="G48" s="20" t="str">
        <f>VLOOKUP(A48,Usage!A:D,4,FALSE)</f>
        <v>O</v>
      </c>
      <c r="H48" s="20">
        <f>VLOOKUP(A48,LHYMO_RM!A:C,3,FALSE)</f>
        <v>3.5709999999999999E-2</v>
      </c>
      <c r="I48" s="3">
        <v>1</v>
      </c>
      <c r="J48" s="3" t="s">
        <v>16</v>
      </c>
      <c r="K48" s="3" t="s">
        <v>16</v>
      </c>
      <c r="L48" s="2">
        <f>IF(ISBLANK(VLOOKUP(CI_Morpho_RM!A48,LHYMO_RM!A:C,3,FALSE)),I48,IF(VLOOKUP(CI_Morpho_RM!A48,LHYMO_RM!A:C,3,FALSE)&lt;0.2,3,IF(VLOOKUP(CI_Morpho_RM!A48,LHYMO_RM!A:C,3,FALSE)&lt;0.6,2,1)))</f>
        <v>3</v>
      </c>
      <c r="M48" s="2">
        <f t="shared" si="0"/>
        <v>2</v>
      </c>
      <c r="N48" s="2" t="str">
        <f t="shared" si="1"/>
        <v>N</v>
      </c>
    </row>
    <row r="49" spans="1:14" x14ac:dyDescent="0.25">
      <c r="A49" s="1" t="s">
        <v>181</v>
      </c>
      <c r="B49" s="1" t="s">
        <v>182</v>
      </c>
      <c r="C49" s="1" t="s">
        <v>183</v>
      </c>
      <c r="D49" s="1" t="s">
        <v>184</v>
      </c>
      <c r="E49" s="14" t="s">
        <v>165</v>
      </c>
      <c r="F49" s="14" t="s">
        <v>166</v>
      </c>
      <c r="G49" s="20" t="str">
        <f>VLOOKUP(A49,Usage!A:D,4,FALSE)</f>
        <v>N</v>
      </c>
      <c r="H49" s="20">
        <f>VLOOKUP(A49,LHYMO_RM!A:C,3,FALSE)</f>
        <v>0</v>
      </c>
      <c r="I49" s="3">
        <v>1</v>
      </c>
      <c r="J49" s="3" t="s">
        <v>16</v>
      </c>
      <c r="K49" s="3" t="s">
        <v>16</v>
      </c>
      <c r="L49" s="2">
        <f>IF(ISBLANK(VLOOKUP(CI_Morpho_RM!A49,LHYMO_RM!A:C,3,FALSE)),I49,IF(VLOOKUP(CI_Morpho_RM!A49,LHYMO_RM!A:C,3,FALSE)&lt;0.2,3,IF(VLOOKUP(CI_Morpho_RM!A49,LHYMO_RM!A:C,3,FALSE)&lt;0.6,2,1)))</f>
        <v>1</v>
      </c>
      <c r="M49" s="2">
        <f t="shared" si="0"/>
        <v>1</v>
      </c>
      <c r="N49" s="2" t="str">
        <f t="shared" si="1"/>
        <v>N</v>
      </c>
    </row>
    <row r="50" spans="1:14" x14ac:dyDescent="0.25">
      <c r="A50" s="1" t="s">
        <v>185</v>
      </c>
      <c r="B50" s="1" t="s">
        <v>186</v>
      </c>
      <c r="C50" s="1" t="s">
        <v>177</v>
      </c>
      <c r="D50" s="1" t="s">
        <v>178</v>
      </c>
      <c r="E50" s="14" t="s">
        <v>165</v>
      </c>
      <c r="F50" s="14" t="s">
        <v>166</v>
      </c>
      <c r="G50" s="20" t="str">
        <f>VLOOKUP(A50,Usage!A:D,4,FALSE)</f>
        <v>N</v>
      </c>
      <c r="H50" s="20">
        <f>VLOOKUP(A50,LHYMO_RM!A:C,3,FALSE)</f>
        <v>0.43175000000000002</v>
      </c>
      <c r="I50" s="3">
        <v>2</v>
      </c>
      <c r="J50" s="3" t="s">
        <v>16</v>
      </c>
      <c r="K50" s="3" t="s">
        <v>17</v>
      </c>
      <c r="L50" s="2">
        <f>IF(ISBLANK(VLOOKUP(CI_Morpho_RM!A50,LHYMO_RM!A:C,3,FALSE)),I50,IF(VLOOKUP(CI_Morpho_RM!A50,LHYMO_RM!A:C,3,FALSE)&lt;0.2,3,IF(VLOOKUP(CI_Morpho_RM!A50,LHYMO_RM!A:C,3,FALSE)&lt;0.6,2,1)))</f>
        <v>2</v>
      </c>
      <c r="M50" s="2">
        <f t="shared" si="0"/>
        <v>2</v>
      </c>
      <c r="N50" s="2" t="str">
        <f t="shared" si="1"/>
        <v>N</v>
      </c>
    </row>
    <row r="51" spans="1:14" x14ac:dyDescent="0.25">
      <c r="A51" s="1" t="s">
        <v>187</v>
      </c>
      <c r="B51" s="1" t="s">
        <v>188</v>
      </c>
      <c r="C51" s="1" t="s">
        <v>189</v>
      </c>
      <c r="D51" s="1" t="s">
        <v>190</v>
      </c>
      <c r="E51" s="14" t="s">
        <v>165</v>
      </c>
      <c r="F51" s="14" t="s">
        <v>166</v>
      </c>
      <c r="G51" s="20" t="str">
        <f>VLOOKUP(A51,Usage!A:D,4,FALSE)</f>
        <v>N</v>
      </c>
      <c r="H51" s="20">
        <f>VLOOKUP(A51,LHYMO_RM!A:C,3,FALSE)</f>
        <v>0</v>
      </c>
      <c r="I51" s="3">
        <v>2</v>
      </c>
      <c r="J51" s="3" t="s">
        <v>16</v>
      </c>
      <c r="K51" s="3" t="s">
        <v>16</v>
      </c>
      <c r="L51" s="2">
        <f>IF(ISBLANK(VLOOKUP(CI_Morpho_RM!A51,LHYMO_RM!A:C,3,FALSE)),I51,IF(VLOOKUP(CI_Morpho_RM!A51,LHYMO_RM!A:C,3,FALSE)&lt;0.2,3,IF(VLOOKUP(CI_Morpho_RM!A51,LHYMO_RM!A:C,3,FALSE)&lt;0.6,2,1)))</f>
        <v>2</v>
      </c>
      <c r="M51" s="2">
        <f t="shared" si="0"/>
        <v>2</v>
      </c>
      <c r="N51" s="2" t="str">
        <f t="shared" si="1"/>
        <v>N</v>
      </c>
    </row>
    <row r="52" spans="1:14" x14ac:dyDescent="0.25">
      <c r="A52" s="1" t="s">
        <v>191</v>
      </c>
      <c r="B52" s="1" t="s">
        <v>192</v>
      </c>
      <c r="C52" s="1" t="s">
        <v>193</v>
      </c>
      <c r="D52" s="1" t="s">
        <v>194</v>
      </c>
      <c r="E52" s="14" t="s">
        <v>165</v>
      </c>
      <c r="F52" s="14" t="s">
        <v>195</v>
      </c>
      <c r="G52" s="20" t="str">
        <f>VLOOKUP(A52,Usage!A:D,4,FALSE)</f>
        <v>N</v>
      </c>
      <c r="H52" s="20">
        <f>VLOOKUP(A52,LHYMO_RM!A:C,3,FALSE)</f>
        <v>0</v>
      </c>
      <c r="I52" s="3">
        <v>3</v>
      </c>
      <c r="J52" s="3" t="s">
        <v>16</v>
      </c>
      <c r="K52" s="3" t="s">
        <v>17</v>
      </c>
      <c r="L52" s="2">
        <f>IF(ISBLANK(VLOOKUP(CI_Morpho_RM!A52,LHYMO_RM!A:C,3,FALSE)),I52,IF(VLOOKUP(CI_Morpho_RM!A52,LHYMO_RM!A:C,3,FALSE)&lt;0.2,3,IF(VLOOKUP(CI_Morpho_RM!A52,LHYMO_RM!A:C,3,FALSE)&lt;0.6,2,1)))</f>
        <v>3</v>
      </c>
      <c r="M52" s="2">
        <f t="shared" si="0"/>
        <v>3</v>
      </c>
      <c r="N52" s="2" t="str">
        <f t="shared" si="1"/>
        <v>O</v>
      </c>
    </row>
    <row r="53" spans="1:14" x14ac:dyDescent="0.25">
      <c r="A53" s="1" t="s">
        <v>196</v>
      </c>
      <c r="B53" s="1" t="s">
        <v>197</v>
      </c>
      <c r="C53" s="1" t="s">
        <v>198</v>
      </c>
      <c r="D53" s="1" t="s">
        <v>199</v>
      </c>
      <c r="E53" s="14" t="s">
        <v>14</v>
      </c>
      <c r="F53" s="14" t="s">
        <v>200</v>
      </c>
      <c r="G53" s="20" t="str">
        <f>VLOOKUP(A53,Usage!A:D,4,FALSE)</f>
        <v>N</v>
      </c>
      <c r="H53" s="20">
        <f>VLOOKUP(A53,LHYMO_RM!A:C,3,FALSE)</f>
        <v>0</v>
      </c>
      <c r="I53" s="3">
        <v>1</v>
      </c>
      <c r="J53" s="3" t="s">
        <v>16</v>
      </c>
      <c r="K53" s="3" t="s">
        <v>16</v>
      </c>
      <c r="L53" s="2">
        <f>IF(ISBLANK(VLOOKUP(CI_Morpho_RM!A53,LHYMO_RM!A:C,3,FALSE)),I53,IF(VLOOKUP(CI_Morpho_RM!A53,LHYMO_RM!A:C,3,FALSE)&lt;0.2,3,IF(VLOOKUP(CI_Morpho_RM!A53,LHYMO_RM!A:C,3,FALSE)&lt;0.6,2,1)))</f>
        <v>1</v>
      </c>
      <c r="M53" s="2">
        <f t="shared" si="0"/>
        <v>1</v>
      </c>
      <c r="N53" s="2" t="str">
        <f t="shared" si="1"/>
        <v>N</v>
      </c>
    </row>
    <row r="54" spans="1:14" x14ac:dyDescent="0.25">
      <c r="A54" s="1" t="s">
        <v>201</v>
      </c>
      <c r="B54" s="1" t="s">
        <v>202</v>
      </c>
      <c r="C54" s="1" t="s">
        <v>193</v>
      </c>
      <c r="D54" s="1" t="s">
        <v>194</v>
      </c>
      <c r="E54" s="14" t="s">
        <v>165</v>
      </c>
      <c r="F54" s="14" t="s">
        <v>203</v>
      </c>
      <c r="G54" s="20" t="str">
        <f>VLOOKUP(A54,Usage!A:D,4,FALSE)</f>
        <v>N</v>
      </c>
      <c r="H54" s="20">
        <f>VLOOKUP(A54,LHYMO_RM!A:C,3,FALSE)</f>
        <v>0</v>
      </c>
      <c r="I54" s="3">
        <v>1</v>
      </c>
      <c r="J54" s="3" t="s">
        <v>16</v>
      </c>
      <c r="K54" s="3" t="s">
        <v>16</v>
      </c>
      <c r="L54" s="2">
        <f>IF(ISBLANK(VLOOKUP(CI_Morpho_RM!A54,LHYMO_RM!A:C,3,FALSE)),I54,IF(VLOOKUP(CI_Morpho_RM!A54,LHYMO_RM!A:C,3,FALSE)&lt;0.2,3,IF(VLOOKUP(CI_Morpho_RM!A54,LHYMO_RM!A:C,3,FALSE)&lt;0.6,2,1)))</f>
        <v>3</v>
      </c>
      <c r="M54" s="2">
        <f t="shared" si="0"/>
        <v>3</v>
      </c>
      <c r="N54" s="2" t="str">
        <f t="shared" si="1"/>
        <v>O</v>
      </c>
    </row>
    <row r="55" spans="1:14" x14ac:dyDescent="0.25">
      <c r="A55" s="1" t="s">
        <v>204</v>
      </c>
      <c r="B55" s="1" t="s">
        <v>205</v>
      </c>
      <c r="C55" s="1" t="s">
        <v>206</v>
      </c>
      <c r="D55" s="1" t="s">
        <v>207</v>
      </c>
      <c r="E55" s="14" t="s">
        <v>165</v>
      </c>
      <c r="F55" s="14" t="s">
        <v>195</v>
      </c>
      <c r="G55" s="20" t="str">
        <f>VLOOKUP(A55,Usage!A:D,4,FALSE)</f>
        <v>N</v>
      </c>
      <c r="H55" s="20">
        <f>VLOOKUP(A55,LHYMO_RM!A:C,3,FALSE)</f>
        <v>0</v>
      </c>
      <c r="I55" s="3">
        <v>2</v>
      </c>
      <c r="J55" s="3" t="s">
        <v>17</v>
      </c>
      <c r="K55" s="3" t="s">
        <v>16</v>
      </c>
      <c r="L55" s="2">
        <f>IF(ISBLANK(VLOOKUP(CI_Morpho_RM!A55,LHYMO_RM!A:C,3,FALSE)),I55,IF(VLOOKUP(CI_Morpho_RM!A55,LHYMO_RM!A:C,3,FALSE)&lt;0.2,3,IF(VLOOKUP(CI_Morpho_RM!A55,LHYMO_RM!A:C,3,FALSE)&lt;0.6,2,1)))</f>
        <v>2</v>
      </c>
      <c r="M55" s="2">
        <f t="shared" si="0"/>
        <v>2</v>
      </c>
      <c r="N55" s="2" t="str">
        <f t="shared" si="1"/>
        <v>N</v>
      </c>
    </row>
    <row r="56" spans="1:14" x14ac:dyDescent="0.25">
      <c r="A56" s="1" t="s">
        <v>208</v>
      </c>
      <c r="B56" s="1" t="s">
        <v>209</v>
      </c>
      <c r="C56" s="1" t="s">
        <v>193</v>
      </c>
      <c r="D56" s="1" t="s">
        <v>194</v>
      </c>
      <c r="E56" s="14" t="s">
        <v>165</v>
      </c>
      <c r="F56" s="14" t="s">
        <v>203</v>
      </c>
      <c r="G56" s="20" t="str">
        <f>VLOOKUP(A56,Usage!A:D,4,FALSE)</f>
        <v>N</v>
      </c>
      <c r="H56" s="20">
        <f>VLOOKUP(A56,LHYMO_RM!A:C,3,FALSE)</f>
        <v>0</v>
      </c>
      <c r="I56" s="3">
        <v>1</v>
      </c>
      <c r="J56" s="3" t="s">
        <v>16</v>
      </c>
      <c r="K56" s="3" t="s">
        <v>16</v>
      </c>
      <c r="L56" s="2">
        <f>IF(ISBLANK(VLOOKUP(CI_Morpho_RM!A56,LHYMO_RM!A:C,3,FALSE)),I56,IF(VLOOKUP(CI_Morpho_RM!A56,LHYMO_RM!A:C,3,FALSE)&lt;0.2,3,IF(VLOOKUP(CI_Morpho_RM!A56,LHYMO_RM!A:C,3,FALSE)&lt;0.6,2,1)))</f>
        <v>1</v>
      </c>
      <c r="M56" s="2">
        <f t="shared" si="0"/>
        <v>1</v>
      </c>
      <c r="N56" s="2" t="str">
        <f t="shared" si="1"/>
        <v>N</v>
      </c>
    </row>
    <row r="57" spans="1:14" x14ac:dyDescent="0.25">
      <c r="A57" s="1" t="s">
        <v>210</v>
      </c>
      <c r="B57" s="1" t="s">
        <v>211</v>
      </c>
      <c r="C57" s="1" t="s">
        <v>212</v>
      </c>
      <c r="D57" s="1" t="s">
        <v>213</v>
      </c>
      <c r="E57" s="14" t="s">
        <v>165</v>
      </c>
      <c r="F57" s="14" t="s">
        <v>214</v>
      </c>
      <c r="G57" s="20" t="str">
        <f>VLOOKUP(A57,Usage!A:D,4,FALSE)</f>
        <v>O</v>
      </c>
      <c r="H57" s="20">
        <f>VLOOKUP(A57,LHYMO_RM!A:C,3,FALSE)</f>
        <v>0</v>
      </c>
      <c r="I57" s="3">
        <v>1</v>
      </c>
      <c r="J57" s="3" t="s">
        <v>16</v>
      </c>
      <c r="K57" s="3" t="s">
        <v>16</v>
      </c>
      <c r="L57" s="2">
        <f>IF(ISBLANK(VLOOKUP(CI_Morpho_RM!A57,LHYMO_RM!A:C,3,FALSE)),I57,IF(VLOOKUP(CI_Morpho_RM!A57,LHYMO_RM!A:C,3,FALSE)&lt;0.2,3,IF(VLOOKUP(CI_Morpho_RM!A57,LHYMO_RM!A:C,3,FALSE)&lt;0.6,2,1)))</f>
        <v>1</v>
      </c>
      <c r="M57" s="2">
        <f t="shared" si="0"/>
        <v>1</v>
      </c>
      <c r="N57" s="2" t="str">
        <f t="shared" si="1"/>
        <v>N</v>
      </c>
    </row>
    <row r="58" spans="1:14" x14ac:dyDescent="0.25">
      <c r="A58" s="1" t="s">
        <v>215</v>
      </c>
      <c r="B58" s="1" t="s">
        <v>216</v>
      </c>
      <c r="C58" s="1" t="s">
        <v>217</v>
      </c>
      <c r="D58" s="1" t="s">
        <v>218</v>
      </c>
      <c r="E58" s="14" t="s">
        <v>165</v>
      </c>
      <c r="F58" s="14" t="s">
        <v>214</v>
      </c>
      <c r="G58" s="20" t="str">
        <f>VLOOKUP(A58,Usage!A:D,4,FALSE)</f>
        <v>O</v>
      </c>
      <c r="H58" s="20">
        <f>VLOOKUP(A58,LHYMO_RM!A:C,3,FALSE)</f>
        <v>0</v>
      </c>
      <c r="I58" s="3">
        <v>1</v>
      </c>
      <c r="J58" s="3" t="s">
        <v>16</v>
      </c>
      <c r="K58" s="3" t="s">
        <v>16</v>
      </c>
      <c r="L58" s="2">
        <f>IF(ISBLANK(VLOOKUP(CI_Morpho_RM!A58,LHYMO_RM!A:C,3,FALSE)),I58,IF(VLOOKUP(CI_Morpho_RM!A58,LHYMO_RM!A:C,3,FALSE)&lt;0.2,3,IF(VLOOKUP(CI_Morpho_RM!A58,LHYMO_RM!A:C,3,FALSE)&lt;0.6,2,1)))</f>
        <v>1</v>
      </c>
      <c r="M58" s="2">
        <f t="shared" si="0"/>
        <v>1</v>
      </c>
      <c r="N58" s="2" t="str">
        <f t="shared" si="1"/>
        <v>N</v>
      </c>
    </row>
    <row r="59" spans="1:14" x14ac:dyDescent="0.25">
      <c r="A59" s="1" t="s">
        <v>219</v>
      </c>
      <c r="B59" s="1" t="s">
        <v>220</v>
      </c>
      <c r="C59" s="1" t="s">
        <v>221</v>
      </c>
      <c r="D59" s="1" t="s">
        <v>222</v>
      </c>
      <c r="E59" s="14" t="s">
        <v>165</v>
      </c>
      <c r="F59" s="14" t="s">
        <v>214</v>
      </c>
      <c r="G59" s="20" t="str">
        <f>VLOOKUP(A59,Usage!A:D,4,FALSE)</f>
        <v>O</v>
      </c>
      <c r="H59" s="20">
        <f>VLOOKUP(A59,LHYMO_RM!A:C,3,FALSE)</f>
        <v>0</v>
      </c>
      <c r="I59" s="3">
        <v>1</v>
      </c>
      <c r="J59" s="3" t="s">
        <v>16</v>
      </c>
      <c r="K59" s="3" t="s">
        <v>16</v>
      </c>
      <c r="L59" s="2">
        <f>IF(ISBLANK(VLOOKUP(CI_Morpho_RM!A59,LHYMO_RM!A:C,3,FALSE)),I59,IF(VLOOKUP(CI_Morpho_RM!A59,LHYMO_RM!A:C,3,FALSE)&lt;0.2,3,IF(VLOOKUP(CI_Morpho_RM!A59,LHYMO_RM!A:C,3,FALSE)&lt;0.6,2,1)))</f>
        <v>1</v>
      </c>
      <c r="M59" s="2">
        <f t="shared" si="0"/>
        <v>1</v>
      </c>
      <c r="N59" s="2" t="str">
        <f t="shared" si="1"/>
        <v>N</v>
      </c>
    </row>
    <row r="60" spans="1:14" x14ac:dyDescent="0.25">
      <c r="A60" s="1" t="s">
        <v>223</v>
      </c>
      <c r="B60" s="1" t="s">
        <v>224</v>
      </c>
      <c r="C60" s="1" t="s">
        <v>212</v>
      </c>
      <c r="D60" s="1" t="s">
        <v>213</v>
      </c>
      <c r="E60" s="14" t="s">
        <v>165</v>
      </c>
      <c r="F60" s="14" t="s">
        <v>214</v>
      </c>
      <c r="G60" s="20" t="str">
        <f>VLOOKUP(A60,Usage!A:D,4,FALSE)</f>
        <v>O</v>
      </c>
      <c r="H60" s="20">
        <f>VLOOKUP(A60,LHYMO_RM!A:C,3,FALSE)</f>
        <v>0</v>
      </c>
      <c r="I60" s="3">
        <v>1</v>
      </c>
      <c r="J60" s="3" t="s">
        <v>16</v>
      </c>
      <c r="K60" s="3" t="s">
        <v>16</v>
      </c>
      <c r="L60" s="2">
        <f>IF(ISBLANK(VLOOKUP(CI_Morpho_RM!A60,LHYMO_RM!A:C,3,FALSE)),I60,IF(VLOOKUP(CI_Morpho_RM!A60,LHYMO_RM!A:C,3,FALSE)&lt;0.2,3,IF(VLOOKUP(CI_Morpho_RM!A60,LHYMO_RM!A:C,3,FALSE)&lt;0.6,2,1)))</f>
        <v>1</v>
      </c>
      <c r="M60" s="2">
        <f t="shared" si="0"/>
        <v>1</v>
      </c>
      <c r="N60" s="2" t="str">
        <f t="shared" si="1"/>
        <v>N</v>
      </c>
    </row>
    <row r="61" spans="1:14" x14ac:dyDescent="0.25">
      <c r="A61" s="1" t="s">
        <v>225</v>
      </c>
      <c r="B61" s="1" t="s">
        <v>226</v>
      </c>
      <c r="C61" s="1" t="s">
        <v>217</v>
      </c>
      <c r="D61" s="1" t="s">
        <v>218</v>
      </c>
      <c r="E61" s="14" t="s">
        <v>165</v>
      </c>
      <c r="F61" s="14" t="s">
        <v>214</v>
      </c>
      <c r="G61" s="20" t="str">
        <f>VLOOKUP(A61,Usage!A:D,4,FALSE)</f>
        <v>O</v>
      </c>
      <c r="H61" s="20">
        <f>VLOOKUP(A61,LHYMO_RM!A:C,3,FALSE)</f>
        <v>0</v>
      </c>
      <c r="I61" s="3">
        <v>1</v>
      </c>
      <c r="J61" s="3" t="s">
        <v>16</v>
      </c>
      <c r="K61" s="3" t="s">
        <v>16</v>
      </c>
      <c r="L61" s="2">
        <f>IF(ISBLANK(VLOOKUP(CI_Morpho_RM!A61,LHYMO_RM!A:C,3,FALSE)),I61,IF(VLOOKUP(CI_Morpho_RM!A61,LHYMO_RM!A:C,3,FALSE)&lt;0.2,3,IF(VLOOKUP(CI_Morpho_RM!A61,LHYMO_RM!A:C,3,FALSE)&lt;0.6,2,1)))</f>
        <v>1</v>
      </c>
      <c r="M61" s="2">
        <f t="shared" si="0"/>
        <v>1</v>
      </c>
      <c r="N61" s="2" t="str">
        <f t="shared" si="1"/>
        <v>N</v>
      </c>
    </row>
    <row r="62" spans="1:14" x14ac:dyDescent="0.25">
      <c r="A62" s="1" t="s">
        <v>227</v>
      </c>
      <c r="B62" s="1" t="s">
        <v>228</v>
      </c>
      <c r="C62" s="1" t="s">
        <v>229</v>
      </c>
      <c r="D62" s="1" t="s">
        <v>230</v>
      </c>
      <c r="E62" s="14" t="s">
        <v>14</v>
      </c>
      <c r="F62" s="14" t="s">
        <v>231</v>
      </c>
      <c r="G62" s="20" t="str">
        <f>VLOOKUP(A62,Usage!A:D,4,FALSE)</f>
        <v>N</v>
      </c>
      <c r="H62" s="20">
        <f>VLOOKUP(A62,LHYMO_RM!A:C,3,FALSE)</f>
        <v>0</v>
      </c>
      <c r="I62" s="3">
        <v>3</v>
      </c>
      <c r="J62" s="3" t="s">
        <v>16</v>
      </c>
      <c r="K62" s="3" t="s">
        <v>17</v>
      </c>
      <c r="L62" s="2">
        <f>IF(ISBLANK(VLOOKUP(CI_Morpho_RM!A62,LHYMO_RM!A:C,3,FALSE)),I62,IF(VLOOKUP(CI_Morpho_RM!A62,LHYMO_RM!A:C,3,FALSE)&lt;0.2,3,IF(VLOOKUP(CI_Morpho_RM!A62,LHYMO_RM!A:C,3,FALSE)&lt;0.6,2,1)))</f>
        <v>3</v>
      </c>
      <c r="M62" s="2">
        <f t="shared" si="0"/>
        <v>3</v>
      </c>
      <c r="N62" s="2" t="str">
        <f t="shared" si="1"/>
        <v>O</v>
      </c>
    </row>
    <row r="63" spans="1:14" x14ac:dyDescent="0.25">
      <c r="A63" s="1" t="s">
        <v>232</v>
      </c>
      <c r="B63" s="1" t="s">
        <v>233</v>
      </c>
      <c r="C63" s="1" t="s">
        <v>234</v>
      </c>
      <c r="D63" s="1" t="s">
        <v>235</v>
      </c>
      <c r="E63" s="14" t="s">
        <v>165</v>
      </c>
      <c r="F63" s="14" t="s">
        <v>214</v>
      </c>
      <c r="G63" s="20" t="str">
        <f>VLOOKUP(A63,Usage!A:D,4,FALSE)</f>
        <v>N</v>
      </c>
      <c r="H63" s="20">
        <f>VLOOKUP(A63,LHYMO_RM!A:C,3,FALSE)</f>
        <v>0.24968000000000001</v>
      </c>
      <c r="I63" s="3">
        <v>3</v>
      </c>
      <c r="J63" s="3" t="s">
        <v>17</v>
      </c>
      <c r="K63" s="3" t="s">
        <v>17</v>
      </c>
      <c r="L63" s="2">
        <f>IF(ISBLANK(VLOOKUP(CI_Morpho_RM!A63,LHYMO_RM!A:C,3,FALSE)),I63,IF(VLOOKUP(CI_Morpho_RM!A63,LHYMO_RM!A:C,3,FALSE)&lt;0.2,3,IF(VLOOKUP(CI_Morpho_RM!A63,LHYMO_RM!A:C,3,FALSE)&lt;0.6,2,1)))</f>
        <v>2</v>
      </c>
      <c r="M63" s="2">
        <f t="shared" si="0"/>
        <v>2</v>
      </c>
      <c r="N63" s="2" t="str">
        <f t="shared" si="1"/>
        <v>N</v>
      </c>
    </row>
    <row r="64" spans="1:14" x14ac:dyDescent="0.25">
      <c r="A64" s="1" t="s">
        <v>236</v>
      </c>
      <c r="B64" s="1" t="s">
        <v>237</v>
      </c>
      <c r="C64" s="1" t="s">
        <v>238</v>
      </c>
      <c r="D64" s="1" t="s">
        <v>239</v>
      </c>
      <c r="E64" s="14" t="s">
        <v>165</v>
      </c>
      <c r="F64" s="14" t="s">
        <v>214</v>
      </c>
      <c r="G64" s="20" t="str">
        <f>VLOOKUP(A64,Usage!A:D,4,FALSE)</f>
        <v>N</v>
      </c>
      <c r="H64" s="20">
        <f>VLOOKUP(A64,LHYMO_RM!A:C,3,FALSE)</f>
        <v>0.35460000000000003</v>
      </c>
      <c r="I64" s="3">
        <v>2</v>
      </c>
      <c r="J64" s="3" t="s">
        <v>16</v>
      </c>
      <c r="K64" s="3" t="s">
        <v>16</v>
      </c>
      <c r="L64" s="2">
        <f>IF(ISBLANK(VLOOKUP(CI_Morpho_RM!A64,LHYMO_RM!A:C,3,FALSE)),I64,IF(VLOOKUP(CI_Morpho_RM!A64,LHYMO_RM!A:C,3,FALSE)&lt;0.2,3,IF(VLOOKUP(CI_Morpho_RM!A64,LHYMO_RM!A:C,3,FALSE)&lt;0.6,2,1)))</f>
        <v>2</v>
      </c>
      <c r="M64" s="2">
        <f t="shared" si="0"/>
        <v>2</v>
      </c>
      <c r="N64" s="2" t="str">
        <f t="shared" si="1"/>
        <v>N</v>
      </c>
    </row>
    <row r="65" spans="1:14" x14ac:dyDescent="0.25">
      <c r="A65" s="1" t="s">
        <v>240</v>
      </c>
      <c r="B65" s="1" t="s">
        <v>241</v>
      </c>
      <c r="C65" s="1" t="s">
        <v>242</v>
      </c>
      <c r="D65" s="1" t="s">
        <v>243</v>
      </c>
      <c r="E65" s="14" t="s">
        <v>165</v>
      </c>
      <c r="F65" s="14" t="s">
        <v>244</v>
      </c>
      <c r="G65" s="20" t="str">
        <f>VLOOKUP(A65,Usage!A:D,4,FALSE)</f>
        <v>N</v>
      </c>
      <c r="H65" s="20">
        <f>VLOOKUP(A65,LHYMO_RM!A:C,3,FALSE)</f>
        <v>0.60216999999999998</v>
      </c>
      <c r="I65" s="3">
        <v>1</v>
      </c>
      <c r="J65" s="3" t="s">
        <v>16</v>
      </c>
      <c r="K65" s="3" t="s">
        <v>16</v>
      </c>
      <c r="L65" s="2">
        <f>IF(ISBLANK(VLOOKUP(CI_Morpho_RM!A65,LHYMO_RM!A:C,3,FALSE)),I65,IF(VLOOKUP(CI_Morpho_RM!A65,LHYMO_RM!A:C,3,FALSE)&lt;0.2,3,IF(VLOOKUP(CI_Morpho_RM!A65,LHYMO_RM!A:C,3,FALSE)&lt;0.6,2,1)))</f>
        <v>1</v>
      </c>
      <c r="M65" s="2">
        <f t="shared" si="0"/>
        <v>1</v>
      </c>
      <c r="N65" s="2" t="str">
        <f t="shared" si="1"/>
        <v>N</v>
      </c>
    </row>
    <row r="66" spans="1:14" x14ac:dyDescent="0.25">
      <c r="A66" s="1" t="s">
        <v>245</v>
      </c>
      <c r="B66" s="1" t="s">
        <v>246</v>
      </c>
      <c r="C66" s="1" t="s">
        <v>247</v>
      </c>
      <c r="D66" s="1" t="s">
        <v>248</v>
      </c>
      <c r="E66" s="14" t="s">
        <v>165</v>
      </c>
      <c r="F66" s="14" t="s">
        <v>249</v>
      </c>
      <c r="G66" s="20" t="str">
        <f>VLOOKUP(A66,Usage!A:D,4,FALSE)</f>
        <v>N</v>
      </c>
      <c r="H66" s="20">
        <f>VLOOKUP(A66,LHYMO_RM!A:C,3,FALSE)</f>
        <v>0</v>
      </c>
      <c r="I66" s="3">
        <v>3</v>
      </c>
      <c r="J66" s="3" t="s">
        <v>16</v>
      </c>
      <c r="K66" s="3" t="s">
        <v>17</v>
      </c>
      <c r="L66" s="2">
        <f>IF(ISBLANK(VLOOKUP(CI_Morpho_RM!A66,LHYMO_RM!A:C,3,FALSE)),I66,IF(VLOOKUP(CI_Morpho_RM!A66,LHYMO_RM!A:C,3,FALSE)&lt;0.2,3,IF(VLOOKUP(CI_Morpho_RM!A66,LHYMO_RM!A:C,3,FALSE)&lt;0.6,2,1)))</f>
        <v>3</v>
      </c>
      <c r="M66" s="2">
        <f t="shared" ref="M66:M95" si="2">IF(L66=3,IF(G66="O",2,3),L66)</f>
        <v>3</v>
      </c>
      <c r="N66" s="2" t="str">
        <f t="shared" si="1"/>
        <v>O</v>
      </c>
    </row>
    <row r="67" spans="1:14" x14ac:dyDescent="0.25">
      <c r="A67" s="1" t="s">
        <v>250</v>
      </c>
      <c r="B67" s="1" t="s">
        <v>251</v>
      </c>
      <c r="C67" s="1" t="s">
        <v>252</v>
      </c>
      <c r="D67" s="1" t="s">
        <v>253</v>
      </c>
      <c r="E67" s="14" t="s">
        <v>165</v>
      </c>
      <c r="F67" s="14" t="s">
        <v>244</v>
      </c>
      <c r="G67" s="20" t="str">
        <f>VLOOKUP(A67,Usage!A:D,4,FALSE)</f>
        <v>N</v>
      </c>
      <c r="H67" s="20">
        <f>VLOOKUP(A67,LHYMO_RM!A:C,3,FALSE)</f>
        <v>0</v>
      </c>
      <c r="I67" s="3">
        <v>3</v>
      </c>
      <c r="J67" s="3" t="s">
        <v>17</v>
      </c>
      <c r="K67" s="3" t="s">
        <v>17</v>
      </c>
      <c r="L67" s="2">
        <f>IF(ISBLANK(VLOOKUP(CI_Morpho_RM!A67,LHYMO_RM!A:C,3,FALSE)),I67,IF(VLOOKUP(CI_Morpho_RM!A67,LHYMO_RM!A:C,3,FALSE)&lt;0.2,3,IF(VLOOKUP(CI_Morpho_RM!A67,LHYMO_RM!A:C,3,FALSE)&lt;0.6,2,1)))</f>
        <v>3</v>
      </c>
      <c r="M67" s="2">
        <f t="shared" si="2"/>
        <v>3</v>
      </c>
      <c r="N67" s="2" t="str">
        <f t="shared" ref="N67:N95" si="3">IF(M67=3,"O","N")</f>
        <v>O</v>
      </c>
    </row>
    <row r="68" spans="1:14" x14ac:dyDescent="0.25">
      <c r="A68" s="1" t="s">
        <v>254</v>
      </c>
      <c r="B68" s="1" t="s">
        <v>255</v>
      </c>
      <c r="C68" s="1" t="s">
        <v>247</v>
      </c>
      <c r="D68" s="1" t="s">
        <v>248</v>
      </c>
      <c r="E68" s="14" t="s">
        <v>165</v>
      </c>
      <c r="F68" s="14" t="s">
        <v>244</v>
      </c>
      <c r="G68" s="20" t="str">
        <f>VLOOKUP(A68,Usage!A:D,4,FALSE)</f>
        <v>N</v>
      </c>
      <c r="H68" s="20">
        <f>VLOOKUP(A68,LHYMO_RM!A:C,3,FALSE)</f>
        <v>0.51482000000000006</v>
      </c>
      <c r="I68" s="3">
        <v>1</v>
      </c>
      <c r="J68" s="3" t="s">
        <v>16</v>
      </c>
      <c r="K68" s="3" t="s">
        <v>16</v>
      </c>
      <c r="L68" s="2">
        <f>IF(ISBLANK(VLOOKUP(CI_Morpho_RM!A68,LHYMO_RM!A:C,3,FALSE)),I68,IF(VLOOKUP(CI_Morpho_RM!A68,LHYMO_RM!A:C,3,FALSE)&lt;0.2,3,IF(VLOOKUP(CI_Morpho_RM!A68,LHYMO_RM!A:C,3,FALSE)&lt;0.6,2,1)))</f>
        <v>2</v>
      </c>
      <c r="M68" s="2">
        <f t="shared" si="2"/>
        <v>2</v>
      </c>
      <c r="N68" s="2" t="str">
        <f t="shared" si="3"/>
        <v>N</v>
      </c>
    </row>
    <row r="69" spans="1:14" x14ac:dyDescent="0.25">
      <c r="A69" s="1" t="s">
        <v>256</v>
      </c>
      <c r="B69" s="1" t="s">
        <v>257</v>
      </c>
      <c r="C69" s="1" t="s">
        <v>258</v>
      </c>
      <c r="D69" s="1" t="s">
        <v>259</v>
      </c>
      <c r="E69" s="14" t="s">
        <v>165</v>
      </c>
      <c r="F69" s="14" t="s">
        <v>260</v>
      </c>
      <c r="G69" s="20" t="str">
        <f>VLOOKUP(A69,Usage!A:D,4,FALSE)</f>
        <v>O</v>
      </c>
      <c r="H69" s="20">
        <f>VLOOKUP(A69,LHYMO_RM!A:C,3,FALSE)</f>
        <v>0</v>
      </c>
      <c r="I69" s="3">
        <v>1</v>
      </c>
      <c r="J69" s="3" t="s">
        <v>16</v>
      </c>
      <c r="K69" s="3" t="s">
        <v>16</v>
      </c>
      <c r="L69" s="2">
        <f>IF(ISBLANK(VLOOKUP(CI_Morpho_RM!A69,LHYMO_RM!A:C,3,FALSE)),I69,IF(VLOOKUP(CI_Morpho_RM!A69,LHYMO_RM!A:C,3,FALSE)&lt;0.2,3,IF(VLOOKUP(CI_Morpho_RM!A69,LHYMO_RM!A:C,3,FALSE)&lt;0.6,2,1)))</f>
        <v>1</v>
      </c>
      <c r="M69" s="2">
        <f t="shared" si="2"/>
        <v>1</v>
      </c>
      <c r="N69" s="2" t="str">
        <f t="shared" si="3"/>
        <v>N</v>
      </c>
    </row>
    <row r="70" spans="1:14" x14ac:dyDescent="0.25">
      <c r="A70" s="1" t="s">
        <v>261</v>
      </c>
      <c r="B70" s="1" t="s">
        <v>262</v>
      </c>
      <c r="C70" s="1" t="s">
        <v>263</v>
      </c>
      <c r="D70" s="1" t="s">
        <v>264</v>
      </c>
      <c r="E70" s="14" t="s">
        <v>165</v>
      </c>
      <c r="F70" s="14" t="s">
        <v>265</v>
      </c>
      <c r="G70" s="20" t="str">
        <f>VLOOKUP(A70,Usage!A:D,4,FALSE)</f>
        <v>O</v>
      </c>
      <c r="H70" s="20">
        <f>VLOOKUP(A70,LHYMO_RM!A:C,3,FALSE)</f>
        <v>0</v>
      </c>
      <c r="I70" s="3">
        <v>1</v>
      </c>
      <c r="J70" s="3" t="s">
        <v>16</v>
      </c>
      <c r="K70" s="3" t="s">
        <v>16</v>
      </c>
      <c r="L70" s="2">
        <f>IF(ISBLANK(VLOOKUP(CI_Morpho_RM!A70,LHYMO_RM!A:C,3,FALSE)),I70,IF(VLOOKUP(CI_Morpho_RM!A70,LHYMO_RM!A:C,3,FALSE)&lt;0.2,3,IF(VLOOKUP(CI_Morpho_RM!A70,LHYMO_RM!A:C,3,FALSE)&lt;0.6,2,1)))</f>
        <v>3</v>
      </c>
      <c r="M70" s="2">
        <f t="shared" si="2"/>
        <v>2</v>
      </c>
      <c r="N70" s="2" t="str">
        <f t="shared" si="3"/>
        <v>N</v>
      </c>
    </row>
    <row r="71" spans="1:14" x14ac:dyDescent="0.25">
      <c r="A71" s="1" t="s">
        <v>266</v>
      </c>
      <c r="B71" s="1" t="s">
        <v>267</v>
      </c>
      <c r="C71" s="1" t="s">
        <v>229</v>
      </c>
      <c r="D71" s="1" t="s">
        <v>230</v>
      </c>
      <c r="E71" s="14" t="s">
        <v>14</v>
      </c>
      <c r="F71" s="14" t="s">
        <v>231</v>
      </c>
      <c r="G71" s="20" t="str">
        <f>VLOOKUP(A71,Usage!A:D,4,FALSE)</f>
        <v>N</v>
      </c>
      <c r="H71" s="20">
        <f>VLOOKUP(A71,LHYMO_RM!A:C,3,FALSE)</f>
        <v>0</v>
      </c>
      <c r="I71" s="3">
        <v>1</v>
      </c>
      <c r="J71" s="3" t="s">
        <v>16</v>
      </c>
      <c r="K71" s="3" t="s">
        <v>16</v>
      </c>
      <c r="L71" s="2">
        <f>IF(ISBLANK(VLOOKUP(CI_Morpho_RM!A71,LHYMO_RM!A:C,3,FALSE)),I71,IF(VLOOKUP(CI_Morpho_RM!A71,LHYMO_RM!A:C,3,FALSE)&lt;0.2,3,IF(VLOOKUP(CI_Morpho_RM!A71,LHYMO_RM!A:C,3,FALSE)&lt;0.6,2,1)))</f>
        <v>1</v>
      </c>
      <c r="M71" s="2">
        <f t="shared" si="2"/>
        <v>1</v>
      </c>
      <c r="N71" s="2" t="str">
        <f t="shared" si="3"/>
        <v>N</v>
      </c>
    </row>
    <row r="72" spans="1:14" x14ac:dyDescent="0.25">
      <c r="A72" s="1" t="s">
        <v>268</v>
      </c>
      <c r="B72" s="1" t="s">
        <v>269</v>
      </c>
      <c r="C72" s="1" t="s">
        <v>270</v>
      </c>
      <c r="D72" s="1" t="s">
        <v>271</v>
      </c>
      <c r="E72" s="14" t="s">
        <v>27</v>
      </c>
      <c r="F72" s="14" t="s">
        <v>272</v>
      </c>
      <c r="G72" s="20" t="str">
        <f>VLOOKUP(A72,Usage!A:D,4,FALSE)</f>
        <v>O</v>
      </c>
      <c r="H72" s="20">
        <f>VLOOKUP(A72,LHYMO_RM!A:C,3,FALSE)</f>
        <v>0.14321999999999999</v>
      </c>
      <c r="I72" s="3">
        <v>1</v>
      </c>
      <c r="J72" s="3" t="s">
        <v>16</v>
      </c>
      <c r="K72" s="3" t="s">
        <v>16</v>
      </c>
      <c r="L72" s="2">
        <f>IF(ISBLANK(VLOOKUP(CI_Morpho_RM!A72,LHYMO_RM!A:C,3,FALSE)),I72,IF(VLOOKUP(CI_Morpho_RM!A72,LHYMO_RM!A:C,3,FALSE)&lt;0.2,3,IF(VLOOKUP(CI_Morpho_RM!A72,LHYMO_RM!A:C,3,FALSE)&lt;0.6,2,1)))</f>
        <v>3</v>
      </c>
      <c r="M72" s="2">
        <f t="shared" si="2"/>
        <v>2</v>
      </c>
      <c r="N72" s="2" t="str">
        <f t="shared" si="3"/>
        <v>N</v>
      </c>
    </row>
    <row r="73" spans="1:14" x14ac:dyDescent="0.25">
      <c r="A73" s="1" t="s">
        <v>273</v>
      </c>
      <c r="B73" s="1" t="s">
        <v>274</v>
      </c>
      <c r="C73" s="1" t="s">
        <v>263</v>
      </c>
      <c r="D73" s="1" t="s">
        <v>264</v>
      </c>
      <c r="E73" s="14" t="s">
        <v>165</v>
      </c>
      <c r="F73" s="14" t="s">
        <v>265</v>
      </c>
      <c r="G73" s="20" t="str">
        <f>VLOOKUP(A73,Usage!A:D,4,FALSE)</f>
        <v>O</v>
      </c>
      <c r="H73" s="20">
        <f>VLOOKUP(A73,LHYMO_RM!A:C,3,FALSE)</f>
        <v>0</v>
      </c>
      <c r="I73" s="3">
        <v>1</v>
      </c>
      <c r="J73" s="3" t="s">
        <v>16</v>
      </c>
      <c r="K73" s="3" t="s">
        <v>16</v>
      </c>
      <c r="L73" s="2">
        <f>IF(ISBLANK(VLOOKUP(CI_Morpho_RM!A73,LHYMO_RM!A:C,3,FALSE)),I73,IF(VLOOKUP(CI_Morpho_RM!A73,LHYMO_RM!A:C,3,FALSE)&lt;0.2,3,IF(VLOOKUP(CI_Morpho_RM!A73,LHYMO_RM!A:C,3,FALSE)&lt;0.6,2,1)))</f>
        <v>1</v>
      </c>
      <c r="M73" s="2">
        <f t="shared" si="2"/>
        <v>1</v>
      </c>
      <c r="N73" s="2" t="str">
        <f t="shared" si="3"/>
        <v>N</v>
      </c>
    </row>
    <row r="74" spans="1:14" x14ac:dyDescent="0.25">
      <c r="A74" s="1" t="s">
        <v>275</v>
      </c>
      <c r="B74" s="1" t="s">
        <v>276</v>
      </c>
      <c r="C74" s="1" t="s">
        <v>263</v>
      </c>
      <c r="D74" s="1" t="s">
        <v>264</v>
      </c>
      <c r="E74" s="14" t="s">
        <v>165</v>
      </c>
      <c r="F74" s="14" t="s">
        <v>265</v>
      </c>
      <c r="G74" s="20" t="str">
        <f>VLOOKUP(A74,Usage!A:D,4,FALSE)</f>
        <v>O</v>
      </c>
      <c r="H74" s="20">
        <f>VLOOKUP(A74,LHYMO_RM!A:C,3,FALSE)</f>
        <v>0</v>
      </c>
      <c r="I74" s="3">
        <v>1</v>
      </c>
      <c r="J74" s="3" t="s">
        <v>16</v>
      </c>
      <c r="K74" s="3" t="s">
        <v>16</v>
      </c>
      <c r="L74" s="2">
        <f>IF(ISBLANK(VLOOKUP(CI_Morpho_RM!A74,LHYMO_RM!A:C,3,FALSE)),I74,IF(VLOOKUP(CI_Morpho_RM!A74,LHYMO_RM!A:C,3,FALSE)&lt;0.2,3,IF(VLOOKUP(CI_Morpho_RM!A74,LHYMO_RM!A:C,3,FALSE)&lt;0.6,2,1)))</f>
        <v>1</v>
      </c>
      <c r="M74" s="2">
        <f t="shared" si="2"/>
        <v>1</v>
      </c>
      <c r="N74" s="2" t="str">
        <f t="shared" si="3"/>
        <v>N</v>
      </c>
    </row>
    <row r="75" spans="1:14" x14ac:dyDescent="0.25">
      <c r="A75" s="1" t="s">
        <v>277</v>
      </c>
      <c r="B75" s="1" t="s">
        <v>278</v>
      </c>
      <c r="C75" s="1" t="s">
        <v>258</v>
      </c>
      <c r="D75" s="1" t="s">
        <v>259</v>
      </c>
      <c r="E75" s="14" t="s">
        <v>165</v>
      </c>
      <c r="F75" s="14" t="s">
        <v>265</v>
      </c>
      <c r="G75" s="20" t="str">
        <f>VLOOKUP(A75,Usage!A:D,4,FALSE)</f>
        <v>O</v>
      </c>
      <c r="H75" s="20">
        <f>VLOOKUP(A75,LHYMO_RM!A:C,3,FALSE)</f>
        <v>0</v>
      </c>
      <c r="I75" s="3">
        <v>1</v>
      </c>
      <c r="J75" s="3" t="s">
        <v>16</v>
      </c>
      <c r="K75" s="3" t="s">
        <v>16</v>
      </c>
      <c r="L75" s="2">
        <f>IF(ISBLANK(VLOOKUP(CI_Morpho_RM!A75,LHYMO_RM!A:C,3,FALSE)),I75,IF(VLOOKUP(CI_Morpho_RM!A75,LHYMO_RM!A:C,3,FALSE)&lt;0.2,3,IF(VLOOKUP(CI_Morpho_RM!A75,LHYMO_RM!A:C,3,FALSE)&lt;0.6,2,1)))</f>
        <v>1</v>
      </c>
      <c r="M75" s="2">
        <f t="shared" si="2"/>
        <v>1</v>
      </c>
      <c r="N75" s="2" t="str">
        <f t="shared" si="3"/>
        <v>N</v>
      </c>
    </row>
    <row r="76" spans="1:14" x14ac:dyDescent="0.25">
      <c r="A76" s="1" t="s">
        <v>279</v>
      </c>
      <c r="B76" s="1" t="s">
        <v>280</v>
      </c>
      <c r="C76" s="1" t="s">
        <v>258</v>
      </c>
      <c r="D76" s="1" t="s">
        <v>259</v>
      </c>
      <c r="E76" s="14" t="s">
        <v>165</v>
      </c>
      <c r="F76" s="14" t="s">
        <v>265</v>
      </c>
      <c r="G76" s="20" t="str">
        <f>VLOOKUP(A76,Usage!A:D,4,FALSE)</f>
        <v>O</v>
      </c>
      <c r="H76" s="20">
        <f>VLOOKUP(A76,LHYMO_RM!A:C,3,FALSE)</f>
        <v>0</v>
      </c>
      <c r="I76" s="3">
        <v>1</v>
      </c>
      <c r="J76" s="3" t="s">
        <v>16</v>
      </c>
      <c r="K76" s="3" t="s">
        <v>16</v>
      </c>
      <c r="L76" s="2">
        <f>IF(ISBLANK(VLOOKUP(CI_Morpho_RM!A76,LHYMO_RM!A:C,3,FALSE)),I76,IF(VLOOKUP(CI_Morpho_RM!A76,LHYMO_RM!A:C,3,FALSE)&lt;0.2,3,IF(VLOOKUP(CI_Morpho_RM!A76,LHYMO_RM!A:C,3,FALSE)&lt;0.6,2,1)))</f>
        <v>1</v>
      </c>
      <c r="M76" s="2">
        <f t="shared" si="2"/>
        <v>1</v>
      </c>
      <c r="N76" s="2" t="str">
        <f t="shared" si="3"/>
        <v>N</v>
      </c>
    </row>
    <row r="77" spans="1:14" x14ac:dyDescent="0.25">
      <c r="A77" s="1" t="s">
        <v>281</v>
      </c>
      <c r="B77" s="1" t="s">
        <v>282</v>
      </c>
      <c r="C77" s="1" t="s">
        <v>258</v>
      </c>
      <c r="D77" s="1" t="s">
        <v>259</v>
      </c>
      <c r="E77" s="14" t="s">
        <v>165</v>
      </c>
      <c r="F77" s="14" t="s">
        <v>265</v>
      </c>
      <c r="G77" s="20" t="str">
        <f>VLOOKUP(A77,Usage!A:D,4,FALSE)</f>
        <v>N</v>
      </c>
      <c r="H77" s="20">
        <f>VLOOKUP(A77,LHYMO_RM!A:C,3,FALSE)</f>
        <v>0</v>
      </c>
      <c r="I77" s="3">
        <v>1</v>
      </c>
      <c r="J77" s="3" t="s">
        <v>16</v>
      </c>
      <c r="K77" s="3" t="s">
        <v>16</v>
      </c>
      <c r="L77" s="2">
        <f>IF(ISBLANK(VLOOKUP(CI_Morpho_RM!A77,LHYMO_RM!A:C,3,FALSE)),I77,IF(VLOOKUP(CI_Morpho_RM!A77,LHYMO_RM!A:C,3,FALSE)&lt;0.2,3,IF(VLOOKUP(CI_Morpho_RM!A77,LHYMO_RM!A:C,3,FALSE)&lt;0.6,2,1)))</f>
        <v>1</v>
      </c>
      <c r="M77" s="2">
        <f t="shared" si="2"/>
        <v>1</v>
      </c>
      <c r="N77" s="2" t="str">
        <f t="shared" si="3"/>
        <v>N</v>
      </c>
    </row>
    <row r="78" spans="1:14" x14ac:dyDescent="0.25">
      <c r="A78" s="1" t="s">
        <v>283</v>
      </c>
      <c r="B78" s="1" t="s">
        <v>284</v>
      </c>
      <c r="C78" s="1" t="s">
        <v>263</v>
      </c>
      <c r="D78" s="1" t="s">
        <v>264</v>
      </c>
      <c r="E78" s="14" t="s">
        <v>165</v>
      </c>
      <c r="F78" s="14" t="s">
        <v>265</v>
      </c>
      <c r="G78" s="20" t="str">
        <f>VLOOKUP(A78,Usage!A:D,4,FALSE)</f>
        <v>N</v>
      </c>
      <c r="H78" s="20">
        <f>VLOOKUP(A78,LHYMO_RM!A:C,3,FALSE)</f>
        <v>0</v>
      </c>
      <c r="I78" s="3">
        <v>1</v>
      </c>
      <c r="J78" s="3" t="s">
        <v>16</v>
      </c>
      <c r="K78" s="3" t="s">
        <v>16</v>
      </c>
      <c r="L78" s="2">
        <f>IF(ISBLANK(VLOOKUP(CI_Morpho_RM!A78,LHYMO_RM!A:C,3,FALSE)),I78,IF(VLOOKUP(CI_Morpho_RM!A78,LHYMO_RM!A:C,3,FALSE)&lt;0.2,3,IF(VLOOKUP(CI_Morpho_RM!A78,LHYMO_RM!A:C,3,FALSE)&lt;0.6,2,1)))</f>
        <v>1</v>
      </c>
      <c r="M78" s="2">
        <f t="shared" si="2"/>
        <v>1</v>
      </c>
      <c r="N78" s="2" t="str">
        <f t="shared" si="3"/>
        <v>N</v>
      </c>
    </row>
    <row r="79" spans="1:14" x14ac:dyDescent="0.25">
      <c r="A79" s="1" t="s">
        <v>285</v>
      </c>
      <c r="B79" s="1" t="s">
        <v>286</v>
      </c>
      <c r="C79" s="1" t="s">
        <v>263</v>
      </c>
      <c r="D79" s="1" t="s">
        <v>264</v>
      </c>
      <c r="E79" s="14" t="s">
        <v>165</v>
      </c>
      <c r="F79" s="14" t="s">
        <v>265</v>
      </c>
      <c r="G79" s="20" t="str">
        <f>VLOOKUP(A79,Usage!A:D,4,FALSE)</f>
        <v>N</v>
      </c>
      <c r="H79" s="20">
        <f>VLOOKUP(A79,LHYMO_RM!A:C,3,FALSE)</f>
        <v>0.60977000000000003</v>
      </c>
      <c r="I79" s="3">
        <v>1</v>
      </c>
      <c r="J79" s="3" t="s">
        <v>16</v>
      </c>
      <c r="K79" s="3" t="s">
        <v>16</v>
      </c>
      <c r="L79" s="2">
        <f>IF(ISBLANK(VLOOKUP(CI_Morpho_RM!A79,LHYMO_RM!A:C,3,FALSE)),I79,IF(VLOOKUP(CI_Morpho_RM!A79,LHYMO_RM!A:C,3,FALSE)&lt;0.2,3,IF(VLOOKUP(CI_Morpho_RM!A79,LHYMO_RM!A:C,3,FALSE)&lt;0.6,2,1)))</f>
        <v>1</v>
      </c>
      <c r="M79" s="2">
        <f t="shared" si="2"/>
        <v>1</v>
      </c>
      <c r="N79" s="2" t="str">
        <f t="shared" si="3"/>
        <v>N</v>
      </c>
    </row>
    <row r="80" spans="1:14" x14ac:dyDescent="0.25">
      <c r="A80" s="1" t="s">
        <v>287</v>
      </c>
      <c r="B80" s="1" t="s">
        <v>288</v>
      </c>
      <c r="C80" s="1" t="s">
        <v>289</v>
      </c>
      <c r="D80" s="1" t="s">
        <v>290</v>
      </c>
      <c r="E80" s="14" t="s">
        <v>14</v>
      </c>
      <c r="F80" s="14" t="s">
        <v>22</v>
      </c>
      <c r="G80" s="20" t="str">
        <f>VLOOKUP(A80,Usage!A:D,4,FALSE)</f>
        <v>N</v>
      </c>
      <c r="H80" s="20">
        <f>VLOOKUP(A80,LHYMO_RM!A:C,3,FALSE)</f>
        <v>0</v>
      </c>
      <c r="I80" s="3">
        <v>1</v>
      </c>
      <c r="J80" s="3" t="s">
        <v>16</v>
      </c>
      <c r="K80" s="3" t="s">
        <v>16</v>
      </c>
      <c r="L80" s="2">
        <f>IF(ISBLANK(VLOOKUP(CI_Morpho_RM!A80,LHYMO_RM!A:C,3,FALSE)),I80,IF(VLOOKUP(CI_Morpho_RM!A80,LHYMO_RM!A:C,3,FALSE)&lt;0.2,3,IF(VLOOKUP(CI_Morpho_RM!A80,LHYMO_RM!A:C,3,FALSE)&lt;0.6,2,1)))</f>
        <v>1</v>
      </c>
      <c r="M80" s="2">
        <f t="shared" si="2"/>
        <v>1</v>
      </c>
      <c r="N80" s="2" t="str">
        <f t="shared" si="3"/>
        <v>N</v>
      </c>
    </row>
    <row r="81" spans="1:14" x14ac:dyDescent="0.25">
      <c r="A81" s="1" t="s">
        <v>291</v>
      </c>
      <c r="B81" s="1" t="s">
        <v>292</v>
      </c>
      <c r="C81" s="1" t="s">
        <v>293</v>
      </c>
      <c r="D81" s="1" t="s">
        <v>294</v>
      </c>
      <c r="E81" s="14" t="s">
        <v>165</v>
      </c>
      <c r="F81" s="14" t="s">
        <v>265</v>
      </c>
      <c r="G81" s="20" t="str">
        <f>VLOOKUP(A81,Usage!A:D,4,FALSE)</f>
        <v>N</v>
      </c>
      <c r="H81" s="20">
        <f>VLOOKUP(A81,LHYMO_RM!A:C,3,FALSE)</f>
        <v>0</v>
      </c>
      <c r="I81" s="3">
        <v>2</v>
      </c>
      <c r="J81" s="3" t="s">
        <v>16</v>
      </c>
      <c r="K81" s="3" t="s">
        <v>17</v>
      </c>
      <c r="L81" s="2">
        <f>IF(ISBLANK(VLOOKUP(CI_Morpho_RM!A81,LHYMO_RM!A:C,3,FALSE)),I81,IF(VLOOKUP(CI_Morpho_RM!A81,LHYMO_RM!A:C,3,FALSE)&lt;0.2,3,IF(VLOOKUP(CI_Morpho_RM!A81,LHYMO_RM!A:C,3,FALSE)&lt;0.6,2,1)))</f>
        <v>3</v>
      </c>
      <c r="M81" s="2">
        <f t="shared" si="2"/>
        <v>3</v>
      </c>
      <c r="N81" s="2" t="str">
        <f t="shared" si="3"/>
        <v>O</v>
      </c>
    </row>
    <row r="82" spans="1:14" x14ac:dyDescent="0.25">
      <c r="A82" s="1" t="s">
        <v>295</v>
      </c>
      <c r="B82" s="1" t="s">
        <v>296</v>
      </c>
      <c r="C82" s="1" t="s">
        <v>258</v>
      </c>
      <c r="D82" s="1" t="s">
        <v>259</v>
      </c>
      <c r="E82" s="14" t="s">
        <v>165</v>
      </c>
      <c r="F82" s="14" t="s">
        <v>265</v>
      </c>
      <c r="G82" s="20" t="str">
        <f>VLOOKUP(A82,Usage!A:D,4,FALSE)</f>
        <v>N</v>
      </c>
      <c r="H82" s="20">
        <f>VLOOKUP(A82,LHYMO_RM!A:C,3,FALSE)</f>
        <v>0.78025999999999995</v>
      </c>
      <c r="I82" s="3">
        <v>1</v>
      </c>
      <c r="J82" s="3" t="s">
        <v>16</v>
      </c>
      <c r="K82" s="3" t="s">
        <v>16</v>
      </c>
      <c r="L82" s="2">
        <f>IF(ISBLANK(VLOOKUP(CI_Morpho_RM!A82,LHYMO_RM!A:C,3,FALSE)),I82,IF(VLOOKUP(CI_Morpho_RM!A82,LHYMO_RM!A:C,3,FALSE)&lt;0.2,3,IF(VLOOKUP(CI_Morpho_RM!A82,LHYMO_RM!A:C,3,FALSE)&lt;0.6,2,1)))</f>
        <v>1</v>
      </c>
      <c r="M82" s="2">
        <f t="shared" si="2"/>
        <v>1</v>
      </c>
      <c r="N82" s="2" t="str">
        <f t="shared" si="3"/>
        <v>N</v>
      </c>
    </row>
    <row r="83" spans="1:14" x14ac:dyDescent="0.25">
      <c r="A83" s="1" t="s">
        <v>297</v>
      </c>
      <c r="B83" s="1" t="s">
        <v>298</v>
      </c>
      <c r="C83" s="1" t="s">
        <v>258</v>
      </c>
      <c r="D83" s="1" t="s">
        <v>259</v>
      </c>
      <c r="E83" s="14" t="s">
        <v>165</v>
      </c>
      <c r="F83" s="14" t="s">
        <v>265</v>
      </c>
      <c r="G83" s="20" t="str">
        <f>VLOOKUP(A83,Usage!A:D,4,FALSE)</f>
        <v>N</v>
      </c>
      <c r="H83" s="20">
        <f>VLOOKUP(A83,LHYMO_RM!A:C,3,FALSE)</f>
        <v>0</v>
      </c>
      <c r="I83" s="3">
        <v>1</v>
      </c>
      <c r="J83" s="3" t="s">
        <v>16</v>
      </c>
      <c r="K83" s="3" t="s">
        <v>16</v>
      </c>
      <c r="L83" s="2">
        <f>IF(ISBLANK(VLOOKUP(CI_Morpho_RM!A83,LHYMO_RM!A:C,3,FALSE)),I83,IF(VLOOKUP(CI_Morpho_RM!A83,LHYMO_RM!A:C,3,FALSE)&lt;0.2,3,IF(VLOOKUP(CI_Morpho_RM!A83,LHYMO_RM!A:C,3,FALSE)&lt;0.6,2,1)))</f>
        <v>1</v>
      </c>
      <c r="M83" s="2">
        <f t="shared" si="2"/>
        <v>1</v>
      </c>
      <c r="N83" s="2" t="str">
        <f t="shared" si="3"/>
        <v>N</v>
      </c>
    </row>
    <row r="84" spans="1:14" x14ac:dyDescent="0.25">
      <c r="A84" s="1" t="s">
        <v>299</v>
      </c>
      <c r="B84" s="1" t="s">
        <v>300</v>
      </c>
      <c r="C84" s="1" t="s">
        <v>301</v>
      </c>
      <c r="D84" s="1" t="s">
        <v>302</v>
      </c>
      <c r="E84" s="14" t="s">
        <v>165</v>
      </c>
      <c r="F84" s="14" t="s">
        <v>303</v>
      </c>
      <c r="G84" s="20" t="str">
        <f>VLOOKUP(A84,Usage!A:D,4,FALSE)</f>
        <v>N</v>
      </c>
      <c r="H84" s="20">
        <f>VLOOKUP(A84,LHYMO_RM!A:C,3,FALSE)</f>
        <v>0.45552999999999999</v>
      </c>
      <c r="I84" s="3">
        <v>1</v>
      </c>
      <c r="J84" s="3" t="s">
        <v>16</v>
      </c>
      <c r="K84" s="3" t="s">
        <v>16</v>
      </c>
      <c r="L84" s="2">
        <f>IF(ISBLANK(VLOOKUP(CI_Morpho_RM!A84,LHYMO_RM!A:C,3,FALSE)),I84,IF(VLOOKUP(CI_Morpho_RM!A84,LHYMO_RM!A:C,3,FALSE)&lt;0.2,3,IF(VLOOKUP(CI_Morpho_RM!A84,LHYMO_RM!A:C,3,FALSE)&lt;0.6,2,1)))</f>
        <v>2</v>
      </c>
      <c r="M84" s="2">
        <f t="shared" si="2"/>
        <v>2</v>
      </c>
      <c r="N84" s="2" t="str">
        <f t="shared" si="3"/>
        <v>N</v>
      </c>
    </row>
    <row r="85" spans="1:14" x14ac:dyDescent="0.25">
      <c r="A85" s="1" t="s">
        <v>304</v>
      </c>
      <c r="B85" s="1" t="s">
        <v>305</v>
      </c>
      <c r="C85" s="1" t="s">
        <v>306</v>
      </c>
      <c r="D85" s="1" t="s">
        <v>307</v>
      </c>
      <c r="E85" s="14" t="s">
        <v>165</v>
      </c>
      <c r="F85" s="14" t="s">
        <v>308</v>
      </c>
      <c r="G85" s="20" t="str">
        <f>VLOOKUP(A85,Usage!A:D,4,FALSE)</f>
        <v>O</v>
      </c>
      <c r="H85" s="20">
        <f>VLOOKUP(A85,LHYMO_RM!A:C,3,FALSE)</f>
        <v>0</v>
      </c>
      <c r="I85" s="3">
        <v>1</v>
      </c>
      <c r="J85" s="3" t="s">
        <v>16</v>
      </c>
      <c r="K85" s="3" t="s">
        <v>16</v>
      </c>
      <c r="L85" s="2">
        <f>IF(ISBLANK(VLOOKUP(CI_Morpho_RM!A85,LHYMO_RM!A:C,3,FALSE)),I85,IF(VLOOKUP(CI_Morpho_RM!A85,LHYMO_RM!A:C,3,FALSE)&lt;0.2,3,IF(VLOOKUP(CI_Morpho_RM!A85,LHYMO_RM!A:C,3,FALSE)&lt;0.6,2,1)))</f>
        <v>1</v>
      </c>
      <c r="M85" s="2">
        <f t="shared" si="2"/>
        <v>1</v>
      </c>
      <c r="N85" s="2" t="str">
        <f t="shared" si="3"/>
        <v>N</v>
      </c>
    </row>
    <row r="86" spans="1:14" x14ac:dyDescent="0.25">
      <c r="A86" s="1" t="s">
        <v>309</v>
      </c>
      <c r="B86" s="1" t="s">
        <v>310</v>
      </c>
      <c r="C86" s="1" t="s">
        <v>306</v>
      </c>
      <c r="D86" s="1" t="s">
        <v>307</v>
      </c>
      <c r="E86" s="14" t="s">
        <v>165</v>
      </c>
      <c r="F86" s="14" t="s">
        <v>308</v>
      </c>
      <c r="G86" s="20" t="str">
        <f>VLOOKUP(A86,Usage!A:D,4,FALSE)</f>
        <v>O</v>
      </c>
      <c r="H86" s="20">
        <f>VLOOKUP(A86,LHYMO_RM!A:C,3,FALSE)</f>
        <v>0</v>
      </c>
      <c r="I86" s="3">
        <v>1</v>
      </c>
      <c r="J86" s="3" t="s">
        <v>16</v>
      </c>
      <c r="K86" s="3" t="s">
        <v>16</v>
      </c>
      <c r="L86" s="2">
        <f>IF(ISBLANK(VLOOKUP(CI_Morpho_RM!A86,LHYMO_RM!A:C,3,FALSE)),I86,IF(VLOOKUP(CI_Morpho_RM!A86,LHYMO_RM!A:C,3,FALSE)&lt;0.2,3,IF(VLOOKUP(CI_Morpho_RM!A86,LHYMO_RM!A:C,3,FALSE)&lt;0.6,2,1)))</f>
        <v>1</v>
      </c>
      <c r="M86" s="2">
        <f t="shared" si="2"/>
        <v>1</v>
      </c>
      <c r="N86" s="2" t="str">
        <f t="shared" si="3"/>
        <v>N</v>
      </c>
    </row>
    <row r="87" spans="1:14" x14ac:dyDescent="0.25">
      <c r="A87" s="1" t="s">
        <v>311</v>
      </c>
      <c r="B87" s="1" t="s">
        <v>312</v>
      </c>
      <c r="C87" s="1" t="s">
        <v>33</v>
      </c>
      <c r="D87" s="1" t="s">
        <v>34</v>
      </c>
      <c r="E87" s="14" t="s">
        <v>27</v>
      </c>
      <c r="F87" s="14" t="s">
        <v>35</v>
      </c>
      <c r="G87" s="20" t="str">
        <f>VLOOKUP(A87,Usage!A:D,4,FALSE)</f>
        <v>O</v>
      </c>
      <c r="H87" s="20">
        <f>VLOOKUP(A87,LHYMO_RM!A:C,3,FALSE)</f>
        <v>7.5429999999999997E-2</v>
      </c>
      <c r="I87" s="3">
        <v>1</v>
      </c>
      <c r="J87" s="3" t="s">
        <v>16</v>
      </c>
      <c r="K87" s="3" t="s">
        <v>16</v>
      </c>
      <c r="L87" s="2">
        <f>IF(ISBLANK(VLOOKUP(CI_Morpho_RM!A87,LHYMO_RM!A:C,3,FALSE)),I87,IF(VLOOKUP(CI_Morpho_RM!A87,LHYMO_RM!A:C,3,FALSE)&lt;0.2,3,IF(VLOOKUP(CI_Morpho_RM!A87,LHYMO_RM!A:C,3,FALSE)&lt;0.6,2,1)))</f>
        <v>3</v>
      </c>
      <c r="M87" s="2">
        <f t="shared" si="2"/>
        <v>2</v>
      </c>
      <c r="N87" s="2" t="str">
        <f t="shared" si="3"/>
        <v>N</v>
      </c>
    </row>
    <row r="88" spans="1:14" x14ac:dyDescent="0.25">
      <c r="A88" s="1" t="s">
        <v>313</v>
      </c>
      <c r="B88" s="1" t="s">
        <v>314</v>
      </c>
      <c r="C88" s="1" t="s">
        <v>289</v>
      </c>
      <c r="D88" s="1" t="s">
        <v>290</v>
      </c>
      <c r="E88" s="14" t="s">
        <v>14</v>
      </c>
      <c r="F88" s="14" t="s">
        <v>315</v>
      </c>
      <c r="G88" s="20" t="str">
        <f>VLOOKUP(A88,Usage!A:D,4,FALSE)</f>
        <v>N</v>
      </c>
      <c r="H88" s="20">
        <f>VLOOKUP(A88,LHYMO_RM!A:C,3,FALSE)</f>
        <v>0</v>
      </c>
      <c r="I88" s="3">
        <v>1</v>
      </c>
      <c r="J88" s="3" t="s">
        <v>16</v>
      </c>
      <c r="K88" s="3" t="s">
        <v>16</v>
      </c>
      <c r="L88" s="2">
        <f>IF(ISBLANK(VLOOKUP(CI_Morpho_RM!A88,LHYMO_RM!A:C,3,FALSE)),I88,IF(VLOOKUP(CI_Morpho_RM!A88,LHYMO_RM!A:C,3,FALSE)&lt;0.2,3,IF(VLOOKUP(CI_Morpho_RM!A88,LHYMO_RM!A:C,3,FALSE)&lt;0.6,2,1)))</f>
        <v>1</v>
      </c>
      <c r="M88" s="2">
        <f t="shared" si="2"/>
        <v>1</v>
      </c>
      <c r="N88" s="2" t="str">
        <f t="shared" si="3"/>
        <v>N</v>
      </c>
    </row>
    <row r="89" spans="1:14" x14ac:dyDescent="0.25">
      <c r="A89" s="1" t="s">
        <v>316</v>
      </c>
      <c r="B89" s="1" t="s">
        <v>317</v>
      </c>
      <c r="C89" s="1" t="s">
        <v>33</v>
      </c>
      <c r="D89" s="1" t="s">
        <v>34</v>
      </c>
      <c r="E89" s="14" t="s">
        <v>27</v>
      </c>
      <c r="F89" s="14" t="s">
        <v>318</v>
      </c>
      <c r="G89" s="20" t="str">
        <f>VLOOKUP(A89,Usage!A:D,4,FALSE)</f>
        <v>O</v>
      </c>
      <c r="H89" s="20">
        <f>VLOOKUP(A89,LHYMO_RM!A:C,3,FALSE)</f>
        <v>0</v>
      </c>
      <c r="I89" s="3">
        <v>1</v>
      </c>
      <c r="J89" s="3" t="s">
        <v>16</v>
      </c>
      <c r="K89" s="3" t="s">
        <v>16</v>
      </c>
      <c r="L89" s="2">
        <f>IF(ISBLANK(VLOOKUP(CI_Morpho_RM!A89,LHYMO_RM!A:C,3,FALSE)),I89,IF(VLOOKUP(CI_Morpho_RM!A89,LHYMO_RM!A:C,3,FALSE)&lt;0.2,3,IF(VLOOKUP(CI_Morpho_RM!A89,LHYMO_RM!A:C,3,FALSE)&lt;0.6,2,1)))</f>
        <v>1</v>
      </c>
      <c r="M89" s="2">
        <f t="shared" si="2"/>
        <v>1</v>
      </c>
      <c r="N89" s="2" t="str">
        <f t="shared" si="3"/>
        <v>N</v>
      </c>
    </row>
    <row r="90" spans="1:14" x14ac:dyDescent="0.25">
      <c r="A90" s="1" t="s">
        <v>319</v>
      </c>
      <c r="B90" s="1" t="s">
        <v>320</v>
      </c>
      <c r="C90" s="1" t="s">
        <v>33</v>
      </c>
      <c r="D90" s="1" t="s">
        <v>34</v>
      </c>
      <c r="E90" s="14" t="s">
        <v>27</v>
      </c>
      <c r="F90" s="14" t="s">
        <v>318</v>
      </c>
      <c r="G90" s="20" t="str">
        <f>VLOOKUP(A90,Usage!A:D,4,FALSE)</f>
        <v>O</v>
      </c>
      <c r="H90" s="20">
        <f>VLOOKUP(A90,LHYMO_RM!A:C,3,FALSE)</f>
        <v>0</v>
      </c>
      <c r="I90" s="3">
        <v>1</v>
      </c>
      <c r="J90" s="3" t="s">
        <v>16</v>
      </c>
      <c r="K90" s="3" t="s">
        <v>16</v>
      </c>
      <c r="L90" s="2">
        <f>IF(ISBLANK(VLOOKUP(CI_Morpho_RM!A90,LHYMO_RM!A:C,3,FALSE)),I90,IF(VLOOKUP(CI_Morpho_RM!A90,LHYMO_RM!A:C,3,FALSE)&lt;0.2,3,IF(VLOOKUP(CI_Morpho_RM!A90,LHYMO_RM!A:C,3,FALSE)&lt;0.6,2,1)))</f>
        <v>1</v>
      </c>
      <c r="M90" s="2">
        <f t="shared" si="2"/>
        <v>1</v>
      </c>
      <c r="N90" s="2" t="str">
        <f t="shared" si="3"/>
        <v>N</v>
      </c>
    </row>
    <row r="91" spans="1:14" x14ac:dyDescent="0.25">
      <c r="A91" s="1" t="s">
        <v>321</v>
      </c>
      <c r="B91" s="1" t="s">
        <v>322</v>
      </c>
      <c r="C91" s="1" t="s">
        <v>33</v>
      </c>
      <c r="D91" s="1" t="s">
        <v>34</v>
      </c>
      <c r="E91" s="14" t="s">
        <v>27</v>
      </c>
      <c r="F91" s="14" t="s">
        <v>35</v>
      </c>
      <c r="G91" s="20" t="str">
        <f>VLOOKUP(A91,Usage!A:D,4,FALSE)</f>
        <v>O</v>
      </c>
      <c r="H91" s="20">
        <f>VLOOKUP(A91,LHYMO_RM!A:C,3,FALSE)</f>
        <v>0</v>
      </c>
      <c r="I91" s="3">
        <v>1</v>
      </c>
      <c r="J91" s="3" t="s">
        <v>16</v>
      </c>
      <c r="K91" s="3" t="s">
        <v>16</v>
      </c>
      <c r="L91" s="2">
        <f>IF(ISBLANK(VLOOKUP(CI_Morpho_RM!A91,LHYMO_RM!A:C,3,FALSE)),I91,IF(VLOOKUP(CI_Morpho_RM!A91,LHYMO_RM!A:C,3,FALSE)&lt;0.2,3,IF(VLOOKUP(CI_Morpho_RM!A91,LHYMO_RM!A:C,3,FALSE)&lt;0.6,2,1)))</f>
        <v>1</v>
      </c>
      <c r="M91" s="2">
        <f t="shared" si="2"/>
        <v>1</v>
      </c>
      <c r="N91" s="2" t="str">
        <f t="shared" si="3"/>
        <v>N</v>
      </c>
    </row>
    <row r="92" spans="1:14" x14ac:dyDescent="0.25">
      <c r="A92" s="1" t="s">
        <v>323</v>
      </c>
      <c r="B92" s="1" t="s">
        <v>324</v>
      </c>
      <c r="C92" s="1" t="s">
        <v>33</v>
      </c>
      <c r="D92" s="1" t="s">
        <v>34</v>
      </c>
      <c r="E92" s="14" t="s">
        <v>27</v>
      </c>
      <c r="F92" s="14" t="s">
        <v>318</v>
      </c>
      <c r="G92" s="20" t="str">
        <f>VLOOKUP(A92,Usage!A:D,4,FALSE)</f>
        <v>N</v>
      </c>
      <c r="H92" s="20">
        <f>VLOOKUP(A92,LHYMO_RM!A:C,3,FALSE)</f>
        <v>0</v>
      </c>
      <c r="I92" s="3">
        <v>1</v>
      </c>
      <c r="J92" s="3" t="s">
        <v>16</v>
      </c>
      <c r="K92" s="3" t="s">
        <v>16</v>
      </c>
      <c r="L92" s="2">
        <f>IF(ISBLANK(VLOOKUP(CI_Morpho_RM!A92,LHYMO_RM!A:C,3,FALSE)),I92,IF(VLOOKUP(CI_Morpho_RM!A92,LHYMO_RM!A:C,3,FALSE)&lt;0.2,3,IF(VLOOKUP(CI_Morpho_RM!A92,LHYMO_RM!A:C,3,FALSE)&lt;0.6,2,1)))</f>
        <v>1</v>
      </c>
      <c r="M92" s="2">
        <f t="shared" si="2"/>
        <v>1</v>
      </c>
      <c r="N92" s="2" t="str">
        <f t="shared" si="3"/>
        <v>N</v>
      </c>
    </row>
    <row r="93" spans="1:14" x14ac:dyDescent="0.25">
      <c r="A93" s="1" t="s">
        <v>325</v>
      </c>
      <c r="B93" s="1" t="s">
        <v>326</v>
      </c>
      <c r="C93" s="1" t="s">
        <v>327</v>
      </c>
      <c r="D93" s="1" t="s">
        <v>328</v>
      </c>
      <c r="E93" s="14" t="s">
        <v>27</v>
      </c>
      <c r="F93" s="14" t="s">
        <v>318</v>
      </c>
      <c r="G93" s="20" t="str">
        <f>VLOOKUP(A93,Usage!A:D,4,FALSE)</f>
        <v>N</v>
      </c>
      <c r="H93" s="20">
        <f>VLOOKUP(A93,LHYMO_RM!A:C,3,FALSE)</f>
        <v>0</v>
      </c>
      <c r="I93" s="3">
        <v>1</v>
      </c>
      <c r="J93" s="3" t="s">
        <v>16</v>
      </c>
      <c r="K93" s="3" t="s">
        <v>16</v>
      </c>
      <c r="L93" s="2">
        <f>IF(ISBLANK(VLOOKUP(CI_Morpho_RM!A93,LHYMO_RM!A:C,3,FALSE)),I93,IF(VLOOKUP(CI_Morpho_RM!A93,LHYMO_RM!A:C,3,FALSE)&lt;0.2,3,IF(VLOOKUP(CI_Morpho_RM!A93,LHYMO_RM!A:C,3,FALSE)&lt;0.6,2,1)))</f>
        <v>1</v>
      </c>
      <c r="M93" s="2">
        <f t="shared" si="2"/>
        <v>1</v>
      </c>
      <c r="N93" s="2" t="str">
        <f t="shared" si="3"/>
        <v>N</v>
      </c>
    </row>
    <row r="94" spans="1:14" x14ac:dyDescent="0.25">
      <c r="A94" s="1" t="s">
        <v>329</v>
      </c>
      <c r="B94" s="1" t="s">
        <v>330</v>
      </c>
      <c r="C94" s="1" t="s">
        <v>331</v>
      </c>
      <c r="D94" s="1" t="s">
        <v>332</v>
      </c>
      <c r="E94" s="14" t="s">
        <v>27</v>
      </c>
      <c r="F94" s="14" t="s">
        <v>333</v>
      </c>
      <c r="G94" s="20" t="str">
        <f>VLOOKUP(A94,Usage!A:D,4,FALSE)</f>
        <v>O</v>
      </c>
      <c r="H94" s="20">
        <f>VLOOKUP(A94,LHYMO_RM!A:C,3,FALSE)</f>
        <v>0</v>
      </c>
      <c r="I94" s="3">
        <v>1</v>
      </c>
      <c r="J94" s="3" t="s">
        <v>16</v>
      </c>
      <c r="K94" s="3" t="s">
        <v>16</v>
      </c>
      <c r="L94" s="2">
        <f>IF(ISBLANK(VLOOKUP(CI_Morpho_RM!A94,LHYMO_RM!A:C,3,FALSE)),I94,IF(VLOOKUP(CI_Morpho_RM!A94,LHYMO_RM!A:C,3,FALSE)&lt;0.2,3,IF(VLOOKUP(CI_Morpho_RM!A94,LHYMO_RM!A:C,3,FALSE)&lt;0.6,2,1)))</f>
        <v>1</v>
      </c>
      <c r="M94" s="2">
        <f t="shared" si="2"/>
        <v>1</v>
      </c>
      <c r="N94" s="2" t="str">
        <f t="shared" si="3"/>
        <v>N</v>
      </c>
    </row>
    <row r="95" spans="1:14" x14ac:dyDescent="0.25">
      <c r="A95" s="1" t="s">
        <v>334</v>
      </c>
      <c r="B95" s="1" t="s">
        <v>335</v>
      </c>
      <c r="C95" s="1" t="s">
        <v>331</v>
      </c>
      <c r="D95" s="1" t="s">
        <v>332</v>
      </c>
      <c r="E95" s="14" t="s">
        <v>27</v>
      </c>
      <c r="F95" s="14" t="s">
        <v>336</v>
      </c>
      <c r="G95" s="20" t="str">
        <f>VLOOKUP(A95,Usage!A:D,4,FALSE)</f>
        <v>N</v>
      </c>
      <c r="H95" s="20">
        <f>VLOOKUP(A95,LHYMO_RM!A:C,3,FALSE)</f>
        <v>0</v>
      </c>
      <c r="I95" s="3">
        <v>1</v>
      </c>
      <c r="J95" s="3" t="s">
        <v>16</v>
      </c>
      <c r="K95" s="3" t="s">
        <v>16</v>
      </c>
      <c r="L95" s="2">
        <f>IF(ISBLANK(VLOOKUP(CI_Morpho_RM!A95,LHYMO_RM!A:C,3,FALSE)),I95,IF(VLOOKUP(CI_Morpho_RM!A95,LHYMO_RM!A:C,3,FALSE)&lt;0.2,3,IF(VLOOKUP(CI_Morpho_RM!A95,LHYMO_RM!A:C,3,FALSE)&lt;0.6,2,1)))</f>
        <v>1</v>
      </c>
      <c r="M95" s="2">
        <f t="shared" si="2"/>
        <v>1</v>
      </c>
      <c r="N95" s="2" t="str">
        <f t="shared" si="3"/>
        <v>N</v>
      </c>
    </row>
  </sheetData>
  <conditionalFormatting sqref="N2:N95">
    <cfRule type="expression" dxfId="5" priority="1">
      <formula>N2&lt;&gt;K2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F6F16-A8E3-4030-96DE-A486B071EEAD}">
  <dimension ref="A1:D95"/>
  <sheetViews>
    <sheetView workbookViewId="0">
      <selection activeCell="C2" sqref="C2"/>
    </sheetView>
  </sheetViews>
  <sheetFormatPr baseColWidth="10" defaultRowHeight="15" x14ac:dyDescent="0.25"/>
  <cols>
    <col min="1" max="1" width="11.42578125" style="5"/>
    <col min="2" max="2" width="39" style="5" bestFit="1" customWidth="1"/>
    <col min="3" max="3" width="17.7109375" style="5" bestFit="1" customWidth="1"/>
    <col min="4" max="4" width="23.140625" style="5" customWidth="1"/>
    <col min="5" max="16384" width="11.42578125" style="5"/>
  </cols>
  <sheetData>
    <row r="1" spans="1:4" x14ac:dyDescent="0.25">
      <c r="A1" s="7" t="s">
        <v>419</v>
      </c>
      <c r="B1" s="7" t="s">
        <v>420</v>
      </c>
      <c r="C1" s="7" t="s">
        <v>426</v>
      </c>
      <c r="D1" s="7"/>
    </row>
    <row r="2" spans="1:4" x14ac:dyDescent="0.25">
      <c r="A2" s="6" t="s">
        <v>10</v>
      </c>
      <c r="B2" s="6" t="s">
        <v>11</v>
      </c>
    </row>
    <row r="3" spans="1:4" x14ac:dyDescent="0.25">
      <c r="A3" s="6" t="s">
        <v>18</v>
      </c>
      <c r="B3" s="6" t="s">
        <v>19</v>
      </c>
    </row>
    <row r="4" spans="1:4" x14ac:dyDescent="0.25">
      <c r="A4" s="6" t="s">
        <v>23</v>
      </c>
      <c r="B4" s="6" t="s">
        <v>24</v>
      </c>
    </row>
    <row r="5" spans="1:4" x14ac:dyDescent="0.25">
      <c r="A5" s="6" t="s">
        <v>29</v>
      </c>
      <c r="B5" s="6" t="s">
        <v>30</v>
      </c>
    </row>
    <row r="6" spans="1:4" x14ac:dyDescent="0.25">
      <c r="A6" s="6" t="s">
        <v>31</v>
      </c>
      <c r="B6" s="6" t="s">
        <v>32</v>
      </c>
    </row>
    <row r="7" spans="1:4" x14ac:dyDescent="0.25">
      <c r="A7" s="6" t="s">
        <v>36</v>
      </c>
      <c r="B7" s="6" t="s">
        <v>37</v>
      </c>
    </row>
    <row r="8" spans="1:4" x14ac:dyDescent="0.25">
      <c r="A8" s="6" t="s">
        <v>41</v>
      </c>
      <c r="B8" s="6" t="s">
        <v>42</v>
      </c>
      <c r="C8" s="4">
        <v>0.15049000000000001</v>
      </c>
    </row>
    <row r="9" spans="1:4" x14ac:dyDescent="0.25">
      <c r="A9" s="6" t="s">
        <v>45</v>
      </c>
      <c r="B9" s="6" t="s">
        <v>46</v>
      </c>
    </row>
    <row r="10" spans="1:4" x14ac:dyDescent="0.25">
      <c r="A10" s="6" t="s">
        <v>49</v>
      </c>
      <c r="B10" s="6" t="s">
        <v>50</v>
      </c>
      <c r="C10" s="4">
        <v>0.69306999999999996</v>
      </c>
    </row>
    <row r="11" spans="1:4" x14ac:dyDescent="0.25">
      <c r="A11" s="6" t="s">
        <v>54</v>
      </c>
      <c r="B11" s="6" t="s">
        <v>55</v>
      </c>
    </row>
    <row r="12" spans="1:4" x14ac:dyDescent="0.25">
      <c r="A12" s="6" t="s">
        <v>56</v>
      </c>
      <c r="B12" s="6" t="s">
        <v>57</v>
      </c>
      <c r="C12" s="4">
        <v>0.86255000000000004</v>
      </c>
    </row>
    <row r="13" spans="1:4" x14ac:dyDescent="0.25">
      <c r="A13" s="6" t="s">
        <v>60</v>
      </c>
      <c r="B13" s="6" t="s">
        <v>61</v>
      </c>
    </row>
    <row r="14" spans="1:4" x14ac:dyDescent="0.25">
      <c r="A14" s="6" t="s">
        <v>62</v>
      </c>
      <c r="B14" s="6" t="s">
        <v>63</v>
      </c>
    </row>
    <row r="15" spans="1:4" x14ac:dyDescent="0.25">
      <c r="A15" s="6" t="s">
        <v>68</v>
      </c>
      <c r="B15" s="6" t="s">
        <v>69</v>
      </c>
    </row>
    <row r="16" spans="1:4" x14ac:dyDescent="0.25">
      <c r="A16" s="6" t="s">
        <v>70</v>
      </c>
      <c r="B16" s="6" t="s">
        <v>71</v>
      </c>
      <c r="C16" s="4">
        <v>0.36381000000000002</v>
      </c>
    </row>
    <row r="17" spans="1:3" x14ac:dyDescent="0.25">
      <c r="A17" s="6" t="s">
        <v>74</v>
      </c>
      <c r="B17" s="6" t="s">
        <v>75</v>
      </c>
      <c r="C17" s="4">
        <v>0.46039999999999998</v>
      </c>
    </row>
    <row r="18" spans="1:3" x14ac:dyDescent="0.25">
      <c r="A18" s="6" t="s">
        <v>78</v>
      </c>
      <c r="B18" s="6" t="s">
        <v>79</v>
      </c>
    </row>
    <row r="19" spans="1:3" x14ac:dyDescent="0.25">
      <c r="A19" s="6" t="s">
        <v>83</v>
      </c>
      <c r="B19" s="6" t="s">
        <v>84</v>
      </c>
    </row>
    <row r="20" spans="1:3" x14ac:dyDescent="0.25">
      <c r="A20" s="6" t="s">
        <v>88</v>
      </c>
      <c r="B20" s="6" t="s">
        <v>89</v>
      </c>
    </row>
    <row r="21" spans="1:3" x14ac:dyDescent="0.25">
      <c r="A21" s="6" t="s">
        <v>93</v>
      </c>
      <c r="B21" s="6" t="s">
        <v>94</v>
      </c>
    </row>
    <row r="22" spans="1:3" x14ac:dyDescent="0.25">
      <c r="A22" s="6" t="s">
        <v>97</v>
      </c>
      <c r="B22" s="6" t="s">
        <v>98</v>
      </c>
    </row>
    <row r="23" spans="1:3" x14ac:dyDescent="0.25">
      <c r="A23" s="6" t="s">
        <v>101</v>
      </c>
      <c r="B23" s="6" t="s">
        <v>102</v>
      </c>
    </row>
    <row r="24" spans="1:3" x14ac:dyDescent="0.25">
      <c r="A24" s="6" t="s">
        <v>103</v>
      </c>
      <c r="B24" s="6" t="s">
        <v>104</v>
      </c>
    </row>
    <row r="25" spans="1:3" x14ac:dyDescent="0.25">
      <c r="A25" s="6" t="s">
        <v>107</v>
      </c>
      <c r="B25" s="6" t="s">
        <v>108</v>
      </c>
    </row>
    <row r="26" spans="1:3" x14ac:dyDescent="0.25">
      <c r="A26" s="6" t="s">
        <v>111</v>
      </c>
      <c r="B26" s="6" t="s">
        <v>112</v>
      </c>
      <c r="C26" s="4">
        <v>0.44483</v>
      </c>
    </row>
    <row r="27" spans="1:3" x14ac:dyDescent="0.25">
      <c r="A27" s="6" t="s">
        <v>113</v>
      </c>
      <c r="B27" s="6" t="s">
        <v>114</v>
      </c>
      <c r="C27" s="4">
        <v>0.51604000000000005</v>
      </c>
    </row>
    <row r="28" spans="1:3" x14ac:dyDescent="0.25">
      <c r="A28" s="6" t="s">
        <v>115</v>
      </c>
      <c r="B28" s="6" t="s">
        <v>116</v>
      </c>
      <c r="C28" s="4">
        <v>0.14215</v>
      </c>
    </row>
    <row r="29" spans="1:3" x14ac:dyDescent="0.25">
      <c r="A29" s="6" t="s">
        <v>117</v>
      </c>
      <c r="B29" s="6" t="s">
        <v>118</v>
      </c>
    </row>
    <row r="30" spans="1:3" x14ac:dyDescent="0.25">
      <c r="A30" s="6" t="s">
        <v>119</v>
      </c>
      <c r="B30" s="6" t="s">
        <v>120</v>
      </c>
      <c r="C30" s="4">
        <v>0.12667999999999999</v>
      </c>
    </row>
    <row r="31" spans="1:3" x14ac:dyDescent="0.25">
      <c r="A31" s="6" t="s">
        <v>121</v>
      </c>
      <c r="B31" s="6" t="s">
        <v>122</v>
      </c>
    </row>
    <row r="32" spans="1:3" x14ac:dyDescent="0.25">
      <c r="A32" s="6" t="s">
        <v>126</v>
      </c>
      <c r="B32" s="6" t="s">
        <v>127</v>
      </c>
    </row>
    <row r="33" spans="1:3" x14ac:dyDescent="0.25">
      <c r="A33" s="6" t="s">
        <v>131</v>
      </c>
      <c r="B33" s="6" t="s">
        <v>132</v>
      </c>
    </row>
    <row r="34" spans="1:3" x14ac:dyDescent="0.25">
      <c r="A34" s="6" t="s">
        <v>134</v>
      </c>
      <c r="B34" s="6" t="s">
        <v>135</v>
      </c>
    </row>
    <row r="35" spans="1:3" x14ac:dyDescent="0.25">
      <c r="A35" s="6" t="s">
        <v>136</v>
      </c>
      <c r="B35" s="6" t="s">
        <v>137</v>
      </c>
      <c r="C35" s="4">
        <v>0.30575999999999998</v>
      </c>
    </row>
    <row r="36" spans="1:3" x14ac:dyDescent="0.25">
      <c r="A36" s="6" t="s">
        <v>141</v>
      </c>
      <c r="B36" s="6" t="s">
        <v>142</v>
      </c>
      <c r="C36" s="4">
        <v>0.82813000000000003</v>
      </c>
    </row>
    <row r="37" spans="1:3" x14ac:dyDescent="0.25">
      <c r="A37" s="6" t="s">
        <v>143</v>
      </c>
      <c r="B37" s="6" t="s">
        <v>144</v>
      </c>
      <c r="C37" s="4">
        <v>0.46764</v>
      </c>
    </row>
    <row r="38" spans="1:3" x14ac:dyDescent="0.25">
      <c r="A38" s="6" t="s">
        <v>147</v>
      </c>
      <c r="B38" s="6" t="s">
        <v>148</v>
      </c>
      <c r="C38" s="4">
        <v>0.31526999999999999</v>
      </c>
    </row>
    <row r="39" spans="1:3" x14ac:dyDescent="0.25">
      <c r="A39" s="6" t="s">
        <v>149</v>
      </c>
      <c r="B39" s="6" t="s">
        <v>150</v>
      </c>
      <c r="C39" s="4">
        <v>0.27933000000000002</v>
      </c>
    </row>
    <row r="40" spans="1:3" x14ac:dyDescent="0.25">
      <c r="A40" s="6" t="s">
        <v>151</v>
      </c>
      <c r="B40" s="6" t="s">
        <v>152</v>
      </c>
      <c r="C40" s="4">
        <v>0.36885000000000001</v>
      </c>
    </row>
    <row r="41" spans="1:3" x14ac:dyDescent="0.25">
      <c r="A41" s="6" t="s">
        <v>153</v>
      </c>
      <c r="B41" s="6" t="s">
        <v>154</v>
      </c>
    </row>
    <row r="42" spans="1:3" x14ac:dyDescent="0.25">
      <c r="A42" s="6" t="s">
        <v>155</v>
      </c>
      <c r="B42" s="6" t="s">
        <v>156</v>
      </c>
    </row>
    <row r="43" spans="1:3" x14ac:dyDescent="0.25">
      <c r="A43" s="6" t="s">
        <v>159</v>
      </c>
      <c r="B43" s="6" t="s">
        <v>160</v>
      </c>
    </row>
    <row r="44" spans="1:3" x14ac:dyDescent="0.25">
      <c r="A44" s="6" t="s">
        <v>161</v>
      </c>
      <c r="B44" s="6" t="s">
        <v>162</v>
      </c>
    </row>
    <row r="45" spans="1:3" x14ac:dyDescent="0.25">
      <c r="A45" s="6" t="s">
        <v>167</v>
      </c>
      <c r="B45" s="6" t="s">
        <v>168</v>
      </c>
    </row>
    <row r="46" spans="1:3" x14ac:dyDescent="0.25">
      <c r="A46" s="6" t="s">
        <v>171</v>
      </c>
      <c r="B46" s="6" t="s">
        <v>172</v>
      </c>
    </row>
    <row r="47" spans="1:3" x14ac:dyDescent="0.25">
      <c r="A47" s="6" t="s">
        <v>175</v>
      </c>
      <c r="B47" s="6" t="s">
        <v>176</v>
      </c>
    </row>
    <row r="48" spans="1:3" x14ac:dyDescent="0.25">
      <c r="A48" s="6" t="s">
        <v>179</v>
      </c>
      <c r="B48" s="6" t="s">
        <v>180</v>
      </c>
      <c r="C48" s="4">
        <v>3.5709999999999999E-2</v>
      </c>
    </row>
    <row r="49" spans="1:3" x14ac:dyDescent="0.25">
      <c r="A49" s="6" t="s">
        <v>181</v>
      </c>
      <c r="B49" s="6" t="s">
        <v>182</v>
      </c>
    </row>
    <row r="50" spans="1:3" x14ac:dyDescent="0.25">
      <c r="A50" s="6" t="s">
        <v>185</v>
      </c>
      <c r="B50" s="6" t="s">
        <v>186</v>
      </c>
      <c r="C50" s="4">
        <v>0.43175000000000002</v>
      </c>
    </row>
    <row r="51" spans="1:3" x14ac:dyDescent="0.25">
      <c r="A51" s="6" t="s">
        <v>187</v>
      </c>
      <c r="B51" s="6" t="s">
        <v>188</v>
      </c>
    </row>
    <row r="52" spans="1:3" x14ac:dyDescent="0.25">
      <c r="A52" s="6" t="s">
        <v>191</v>
      </c>
      <c r="B52" s="6" t="s">
        <v>192</v>
      </c>
    </row>
    <row r="53" spans="1:3" x14ac:dyDescent="0.25">
      <c r="A53" s="6" t="s">
        <v>196</v>
      </c>
      <c r="B53" s="6" t="s">
        <v>197</v>
      </c>
    </row>
    <row r="54" spans="1:3" x14ac:dyDescent="0.25">
      <c r="A54" s="6" t="s">
        <v>201</v>
      </c>
      <c r="B54" s="6" t="s">
        <v>202</v>
      </c>
      <c r="C54" s="4">
        <v>0</v>
      </c>
    </row>
    <row r="55" spans="1:3" x14ac:dyDescent="0.25">
      <c r="A55" s="6" t="s">
        <v>204</v>
      </c>
      <c r="B55" s="6" t="s">
        <v>205</v>
      </c>
    </row>
    <row r="56" spans="1:3" x14ac:dyDescent="0.25">
      <c r="A56" s="6" t="s">
        <v>208</v>
      </c>
      <c r="B56" s="6" t="s">
        <v>209</v>
      </c>
    </row>
    <row r="57" spans="1:3" x14ac:dyDescent="0.25">
      <c r="A57" s="6" t="s">
        <v>210</v>
      </c>
      <c r="B57" s="6" t="s">
        <v>211</v>
      </c>
    </row>
    <row r="58" spans="1:3" x14ac:dyDescent="0.25">
      <c r="A58" s="6" t="s">
        <v>215</v>
      </c>
      <c r="B58" s="6" t="s">
        <v>216</v>
      </c>
    </row>
    <row r="59" spans="1:3" x14ac:dyDescent="0.25">
      <c r="A59" s="6" t="s">
        <v>219</v>
      </c>
      <c r="B59" s="6" t="s">
        <v>220</v>
      </c>
    </row>
    <row r="60" spans="1:3" x14ac:dyDescent="0.25">
      <c r="A60" s="6" t="s">
        <v>223</v>
      </c>
      <c r="B60" s="6" t="s">
        <v>224</v>
      </c>
    </row>
    <row r="61" spans="1:3" x14ac:dyDescent="0.25">
      <c r="A61" s="6" t="s">
        <v>225</v>
      </c>
      <c r="B61" s="6" t="s">
        <v>226</v>
      </c>
    </row>
    <row r="62" spans="1:3" x14ac:dyDescent="0.25">
      <c r="A62" s="6" t="s">
        <v>227</v>
      </c>
      <c r="B62" s="6" t="s">
        <v>228</v>
      </c>
    </row>
    <row r="63" spans="1:3" x14ac:dyDescent="0.25">
      <c r="A63" s="6" t="s">
        <v>232</v>
      </c>
      <c r="B63" s="6" t="s">
        <v>233</v>
      </c>
      <c r="C63" s="4">
        <v>0.24968000000000001</v>
      </c>
    </row>
    <row r="64" spans="1:3" x14ac:dyDescent="0.25">
      <c r="A64" s="6" t="s">
        <v>236</v>
      </c>
      <c r="B64" s="6" t="s">
        <v>237</v>
      </c>
      <c r="C64" s="4">
        <v>0.35460000000000003</v>
      </c>
    </row>
    <row r="65" spans="1:3" x14ac:dyDescent="0.25">
      <c r="A65" s="6" t="s">
        <v>240</v>
      </c>
      <c r="B65" s="6" t="s">
        <v>241</v>
      </c>
      <c r="C65" s="4">
        <v>0.60216999999999998</v>
      </c>
    </row>
    <row r="66" spans="1:3" x14ac:dyDescent="0.25">
      <c r="A66" s="6" t="s">
        <v>245</v>
      </c>
      <c r="B66" s="6" t="s">
        <v>246</v>
      </c>
    </row>
    <row r="67" spans="1:3" x14ac:dyDescent="0.25">
      <c r="A67" s="6" t="s">
        <v>250</v>
      </c>
      <c r="B67" s="6" t="s">
        <v>251</v>
      </c>
    </row>
    <row r="68" spans="1:3" x14ac:dyDescent="0.25">
      <c r="A68" s="6" t="s">
        <v>254</v>
      </c>
      <c r="B68" s="6" t="s">
        <v>255</v>
      </c>
      <c r="C68" s="4">
        <v>0.51482000000000006</v>
      </c>
    </row>
    <row r="69" spans="1:3" x14ac:dyDescent="0.25">
      <c r="A69" s="6" t="s">
        <v>256</v>
      </c>
      <c r="B69" s="6" t="s">
        <v>257</v>
      </c>
    </row>
    <row r="70" spans="1:3" x14ac:dyDescent="0.25">
      <c r="A70" s="6" t="s">
        <v>261</v>
      </c>
      <c r="B70" s="6" t="s">
        <v>262</v>
      </c>
      <c r="C70" s="4">
        <v>0</v>
      </c>
    </row>
    <row r="71" spans="1:3" x14ac:dyDescent="0.25">
      <c r="A71" s="6" t="s">
        <v>266</v>
      </c>
      <c r="B71" s="6" t="s">
        <v>267</v>
      </c>
    </row>
    <row r="72" spans="1:3" x14ac:dyDescent="0.25">
      <c r="A72" s="6" t="s">
        <v>268</v>
      </c>
      <c r="B72" s="6" t="s">
        <v>269</v>
      </c>
      <c r="C72" s="4">
        <v>0.14321999999999999</v>
      </c>
    </row>
    <row r="73" spans="1:3" x14ac:dyDescent="0.25">
      <c r="A73" s="6" t="s">
        <v>273</v>
      </c>
      <c r="B73" s="6" t="s">
        <v>274</v>
      </c>
    </row>
    <row r="74" spans="1:3" x14ac:dyDescent="0.25">
      <c r="A74" s="6" t="s">
        <v>275</v>
      </c>
      <c r="B74" s="6" t="s">
        <v>276</v>
      </c>
    </row>
    <row r="75" spans="1:3" x14ac:dyDescent="0.25">
      <c r="A75" s="6" t="s">
        <v>277</v>
      </c>
      <c r="B75" s="6" t="s">
        <v>278</v>
      </c>
    </row>
    <row r="76" spans="1:3" x14ac:dyDescent="0.25">
      <c r="A76" s="6" t="s">
        <v>279</v>
      </c>
      <c r="B76" s="6" t="s">
        <v>280</v>
      </c>
    </row>
    <row r="77" spans="1:3" x14ac:dyDescent="0.25">
      <c r="A77" s="6" t="s">
        <v>281</v>
      </c>
      <c r="B77" s="6" t="s">
        <v>282</v>
      </c>
    </row>
    <row r="78" spans="1:3" x14ac:dyDescent="0.25">
      <c r="A78" s="6" t="s">
        <v>283</v>
      </c>
      <c r="B78" s="6" t="s">
        <v>284</v>
      </c>
    </row>
    <row r="79" spans="1:3" x14ac:dyDescent="0.25">
      <c r="A79" s="6" t="s">
        <v>285</v>
      </c>
      <c r="B79" s="6" t="s">
        <v>286</v>
      </c>
      <c r="C79" s="4">
        <v>0.60977000000000003</v>
      </c>
    </row>
    <row r="80" spans="1:3" x14ac:dyDescent="0.25">
      <c r="A80" s="6" t="s">
        <v>287</v>
      </c>
      <c r="B80" s="6" t="s">
        <v>288</v>
      </c>
    </row>
    <row r="81" spans="1:3" x14ac:dyDescent="0.25">
      <c r="A81" s="6" t="s">
        <v>291</v>
      </c>
      <c r="B81" s="6" t="s">
        <v>292</v>
      </c>
      <c r="C81" s="4">
        <v>0</v>
      </c>
    </row>
    <row r="82" spans="1:3" x14ac:dyDescent="0.25">
      <c r="A82" s="6" t="s">
        <v>295</v>
      </c>
      <c r="B82" s="6" t="s">
        <v>296</v>
      </c>
      <c r="C82" s="4">
        <v>0.78025999999999995</v>
      </c>
    </row>
    <row r="83" spans="1:3" x14ac:dyDescent="0.25">
      <c r="A83" s="6" t="s">
        <v>297</v>
      </c>
      <c r="B83" s="6" t="s">
        <v>298</v>
      </c>
    </row>
    <row r="84" spans="1:3" x14ac:dyDescent="0.25">
      <c r="A84" s="6" t="s">
        <v>299</v>
      </c>
      <c r="B84" s="6" t="s">
        <v>300</v>
      </c>
      <c r="C84" s="4">
        <v>0.45552999999999999</v>
      </c>
    </row>
    <row r="85" spans="1:3" x14ac:dyDescent="0.25">
      <c r="A85" s="6" t="s">
        <v>304</v>
      </c>
      <c r="B85" s="6" t="s">
        <v>305</v>
      </c>
    </row>
    <row r="86" spans="1:3" x14ac:dyDescent="0.25">
      <c r="A86" s="6" t="s">
        <v>309</v>
      </c>
      <c r="B86" s="6" t="s">
        <v>310</v>
      </c>
    </row>
    <row r="87" spans="1:3" x14ac:dyDescent="0.25">
      <c r="A87" s="6" t="s">
        <v>311</v>
      </c>
      <c r="B87" s="6" t="s">
        <v>312</v>
      </c>
      <c r="C87" s="4">
        <v>7.5429999999999997E-2</v>
      </c>
    </row>
    <row r="88" spans="1:3" x14ac:dyDescent="0.25">
      <c r="A88" s="6" t="s">
        <v>313</v>
      </c>
      <c r="B88" s="6" t="s">
        <v>314</v>
      </c>
    </row>
    <row r="89" spans="1:3" x14ac:dyDescent="0.25">
      <c r="A89" s="6" t="s">
        <v>316</v>
      </c>
      <c r="B89" s="6" t="s">
        <v>317</v>
      </c>
    </row>
    <row r="90" spans="1:3" x14ac:dyDescent="0.25">
      <c r="A90" s="6" t="s">
        <v>319</v>
      </c>
      <c r="B90" s="6" t="s">
        <v>320</v>
      </c>
    </row>
    <row r="91" spans="1:3" x14ac:dyDescent="0.25">
      <c r="A91" s="6" t="s">
        <v>321</v>
      </c>
      <c r="B91" s="6" t="s">
        <v>322</v>
      </c>
    </row>
    <row r="92" spans="1:3" x14ac:dyDescent="0.25">
      <c r="A92" s="6" t="s">
        <v>323</v>
      </c>
      <c r="B92" s="6" t="s">
        <v>324</v>
      </c>
    </row>
    <row r="93" spans="1:3" x14ac:dyDescent="0.25">
      <c r="A93" s="6" t="s">
        <v>325</v>
      </c>
      <c r="B93" s="6" t="s">
        <v>326</v>
      </c>
    </row>
    <row r="94" spans="1:3" x14ac:dyDescent="0.25">
      <c r="A94" s="6" t="s">
        <v>329</v>
      </c>
      <c r="B94" s="6" t="s">
        <v>330</v>
      </c>
    </row>
    <row r="95" spans="1:3" x14ac:dyDescent="0.25">
      <c r="A95" s="6" t="s">
        <v>334</v>
      </c>
      <c r="B95" s="6" t="s">
        <v>335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61E9-7120-415D-B15B-3663125BE199}">
  <dimension ref="A1:T31"/>
  <sheetViews>
    <sheetView workbookViewId="0">
      <selection activeCell="E11" sqref="E11"/>
    </sheetView>
  </sheetViews>
  <sheetFormatPr baseColWidth="10" defaultRowHeight="15" x14ac:dyDescent="0.25"/>
  <cols>
    <col min="1" max="1" width="17.28515625" bestFit="1" customWidth="1"/>
    <col min="2" max="2" width="14" bestFit="1" customWidth="1"/>
    <col min="3" max="3" width="22.42578125" bestFit="1" customWidth="1"/>
    <col min="4" max="4" width="17" bestFit="1" customWidth="1"/>
    <col min="5" max="5" width="21.42578125" customWidth="1"/>
    <col min="6" max="20" width="17.7109375" bestFit="1" customWidth="1"/>
  </cols>
  <sheetData>
    <row r="1" spans="1:20" x14ac:dyDescent="0.25">
      <c r="A1" t="s">
        <v>339</v>
      </c>
      <c r="B1" t="s">
        <v>337</v>
      </c>
      <c r="C1" t="s">
        <v>338</v>
      </c>
      <c r="D1" t="s">
        <v>340</v>
      </c>
      <c r="E1" s="4" t="s">
        <v>341</v>
      </c>
      <c r="F1" s="4" t="s">
        <v>342</v>
      </c>
      <c r="G1" s="4" t="s">
        <v>343</v>
      </c>
      <c r="H1" s="4" t="s">
        <v>344</v>
      </c>
      <c r="I1" s="4" t="s">
        <v>345</v>
      </c>
      <c r="J1" s="4" t="s">
        <v>346</v>
      </c>
      <c r="K1" s="4" t="s">
        <v>347</v>
      </c>
      <c r="L1" s="4" t="s">
        <v>348</v>
      </c>
      <c r="M1" s="4" t="s">
        <v>349</v>
      </c>
      <c r="N1" s="4" t="s">
        <v>350</v>
      </c>
      <c r="O1" s="4" t="s">
        <v>351</v>
      </c>
      <c r="P1" s="4" t="s">
        <v>352</v>
      </c>
      <c r="Q1" s="4" t="s">
        <v>353</v>
      </c>
      <c r="R1" s="4" t="s">
        <v>354</v>
      </c>
      <c r="S1" s="4" t="s">
        <v>355</v>
      </c>
      <c r="T1" s="4" t="s">
        <v>356</v>
      </c>
    </row>
    <row r="2" spans="1:20" x14ac:dyDescent="0.25">
      <c r="A2" t="s">
        <v>143</v>
      </c>
      <c r="B2" t="s">
        <v>357</v>
      </c>
      <c r="C2" t="s">
        <v>358</v>
      </c>
      <c r="D2" t="s">
        <v>359</v>
      </c>
      <c r="E2" s="4">
        <v>0.46764</v>
      </c>
      <c r="F2" s="4">
        <v>1</v>
      </c>
      <c r="G2" s="4">
        <v>1</v>
      </c>
      <c r="H2" s="4">
        <v>1</v>
      </c>
      <c r="I2" s="4">
        <v>0.96775</v>
      </c>
      <c r="J2" s="4">
        <v>1</v>
      </c>
      <c r="K2" s="4">
        <v>0.96902999999999995</v>
      </c>
      <c r="L2" s="4">
        <v>0.99338000000000004</v>
      </c>
      <c r="M2" s="4">
        <v>1</v>
      </c>
      <c r="N2" s="4">
        <v>0.46764</v>
      </c>
      <c r="O2" s="4">
        <v>1</v>
      </c>
      <c r="P2" s="4">
        <v>0.96811999999999998</v>
      </c>
      <c r="Q2" s="4">
        <v>0.97946</v>
      </c>
      <c r="R2" s="4">
        <v>0.99670000000000003</v>
      </c>
      <c r="S2" s="4">
        <v>0.77351000000000003</v>
      </c>
      <c r="T2" s="4">
        <v>0.81259999999999999</v>
      </c>
    </row>
    <row r="3" spans="1:20" x14ac:dyDescent="0.25">
      <c r="A3" t="s">
        <v>236</v>
      </c>
      <c r="B3" t="s">
        <v>360</v>
      </c>
      <c r="C3" t="s">
        <v>361</v>
      </c>
      <c r="D3" t="s">
        <v>359</v>
      </c>
      <c r="E3" s="4">
        <v>0.35460000000000003</v>
      </c>
      <c r="F3" s="4">
        <v>1</v>
      </c>
      <c r="G3" s="4">
        <v>0.76415</v>
      </c>
      <c r="H3" s="4">
        <v>1</v>
      </c>
      <c r="I3" s="4">
        <v>0.98848999999999998</v>
      </c>
      <c r="J3" s="4">
        <v>1</v>
      </c>
      <c r="K3" s="4">
        <v>1</v>
      </c>
      <c r="L3" s="4">
        <v>1</v>
      </c>
      <c r="M3" s="4">
        <v>0.97214999999999996</v>
      </c>
      <c r="N3" s="4">
        <v>0.35460000000000003</v>
      </c>
      <c r="O3" s="4">
        <v>1</v>
      </c>
      <c r="P3" s="4">
        <v>0.79271999999999998</v>
      </c>
      <c r="Q3" s="4">
        <v>0.95755000000000001</v>
      </c>
      <c r="R3" s="4">
        <v>1</v>
      </c>
      <c r="S3" s="4">
        <v>0.74097999999999997</v>
      </c>
      <c r="T3" s="4">
        <v>0.62273000000000001</v>
      </c>
    </row>
    <row r="4" spans="1:20" x14ac:dyDescent="0.25">
      <c r="A4" t="s">
        <v>179</v>
      </c>
      <c r="B4" t="s">
        <v>362</v>
      </c>
      <c r="C4" t="s">
        <v>363</v>
      </c>
      <c r="D4" t="s">
        <v>359</v>
      </c>
      <c r="E4" s="4">
        <v>3.5709999999999999E-2</v>
      </c>
      <c r="F4" s="4">
        <v>1</v>
      </c>
      <c r="G4" s="4">
        <v>4.41E-2</v>
      </c>
      <c r="H4" s="4">
        <v>1</v>
      </c>
      <c r="I4" s="4">
        <v>0.13642000000000001</v>
      </c>
      <c r="J4" s="4">
        <v>3.5709999999999999E-2</v>
      </c>
      <c r="K4" s="4">
        <v>0.98062000000000005</v>
      </c>
      <c r="L4" s="4">
        <v>0.99909999999999999</v>
      </c>
      <c r="M4" s="4">
        <v>0.98663000000000001</v>
      </c>
      <c r="N4" s="4">
        <v>1</v>
      </c>
      <c r="O4" s="4">
        <v>1</v>
      </c>
      <c r="P4" s="4">
        <v>0.93232999999999999</v>
      </c>
      <c r="Q4" s="4">
        <v>0.95294999999999996</v>
      </c>
      <c r="R4" s="4">
        <v>0.97463999999999995</v>
      </c>
      <c r="S4" s="4">
        <v>0.94879000000000002</v>
      </c>
      <c r="T4" s="4">
        <v>0.98163999999999996</v>
      </c>
    </row>
    <row r="5" spans="1:20" x14ac:dyDescent="0.25">
      <c r="A5" t="s">
        <v>240</v>
      </c>
      <c r="B5" t="s">
        <v>364</v>
      </c>
      <c r="C5" t="s">
        <v>365</v>
      </c>
      <c r="D5" t="s">
        <v>359</v>
      </c>
      <c r="E5" s="4">
        <v>0.60216999999999998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0.95581000000000005</v>
      </c>
      <c r="R5" s="4">
        <v>1</v>
      </c>
      <c r="S5" s="4">
        <v>0.99</v>
      </c>
      <c r="T5" s="4">
        <v>0.60216999999999998</v>
      </c>
    </row>
    <row r="6" spans="1:20" x14ac:dyDescent="0.25">
      <c r="A6" t="s">
        <v>56</v>
      </c>
      <c r="B6" t="s">
        <v>366</v>
      </c>
      <c r="C6" t="s">
        <v>367</v>
      </c>
      <c r="D6" t="s">
        <v>359</v>
      </c>
      <c r="E6" s="4">
        <v>0.86255000000000004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0.99973000000000001</v>
      </c>
      <c r="Q6" s="4">
        <v>1</v>
      </c>
      <c r="R6" s="4">
        <v>1</v>
      </c>
      <c r="S6" s="4">
        <v>0.86255000000000004</v>
      </c>
      <c r="T6" s="4">
        <v>1</v>
      </c>
    </row>
    <row r="7" spans="1:20" x14ac:dyDescent="0.25">
      <c r="A7" t="s">
        <v>49</v>
      </c>
      <c r="B7" t="s">
        <v>368</v>
      </c>
      <c r="C7" t="s">
        <v>369</v>
      </c>
      <c r="D7" t="s">
        <v>359</v>
      </c>
      <c r="E7" s="4">
        <v>0.69306999999999996</v>
      </c>
      <c r="F7" s="4">
        <v>0.69306999999999996</v>
      </c>
      <c r="G7" s="4">
        <v>0.76590999999999998</v>
      </c>
      <c r="H7" s="4">
        <v>1</v>
      </c>
      <c r="I7" s="4">
        <v>1</v>
      </c>
      <c r="J7" s="4">
        <v>1</v>
      </c>
      <c r="K7" s="4">
        <v>0.98234999999999995</v>
      </c>
      <c r="L7" s="4">
        <v>1</v>
      </c>
      <c r="M7" s="4">
        <v>1</v>
      </c>
      <c r="N7" s="4">
        <v>0.99361999999999995</v>
      </c>
      <c r="O7" s="4">
        <v>1</v>
      </c>
      <c r="P7" s="4">
        <v>0.99450000000000005</v>
      </c>
      <c r="Q7" s="4">
        <v>0.99119999999999997</v>
      </c>
      <c r="R7" s="4">
        <v>0.98848000000000003</v>
      </c>
      <c r="S7" s="4">
        <v>0.97936999999999996</v>
      </c>
      <c r="T7" s="4">
        <v>0.96792</v>
      </c>
    </row>
    <row r="8" spans="1:20" x14ac:dyDescent="0.25">
      <c r="A8" t="s">
        <v>232</v>
      </c>
      <c r="B8" t="s">
        <v>370</v>
      </c>
      <c r="C8" t="s">
        <v>371</v>
      </c>
      <c r="D8" t="s">
        <v>359</v>
      </c>
      <c r="E8" s="4">
        <v>0.24968000000000001</v>
      </c>
      <c r="F8" s="4">
        <v>1</v>
      </c>
      <c r="G8" s="4">
        <v>0.24968000000000001</v>
      </c>
      <c r="H8" s="4">
        <v>1</v>
      </c>
      <c r="I8" s="4">
        <v>0.99819000000000002</v>
      </c>
      <c r="J8" s="4">
        <v>1</v>
      </c>
      <c r="K8" s="4">
        <v>0.75956000000000001</v>
      </c>
      <c r="L8" s="4">
        <v>0.95047000000000004</v>
      </c>
      <c r="M8" s="4">
        <v>0.98507999999999996</v>
      </c>
      <c r="N8" s="4">
        <v>0.68186999999999998</v>
      </c>
      <c r="O8" s="4">
        <v>1</v>
      </c>
      <c r="P8" s="4">
        <v>0.5625</v>
      </c>
      <c r="Q8" s="4">
        <v>0.98521000000000003</v>
      </c>
      <c r="R8" s="4">
        <v>1</v>
      </c>
      <c r="S8" s="4">
        <v>0.60026999999999997</v>
      </c>
      <c r="T8" s="4">
        <v>0.83128000000000002</v>
      </c>
    </row>
    <row r="9" spans="1:20" x14ac:dyDescent="0.25">
      <c r="A9" t="s">
        <v>41</v>
      </c>
      <c r="B9" t="s">
        <v>372</v>
      </c>
      <c r="C9" t="s">
        <v>373</v>
      </c>
      <c r="D9" t="s">
        <v>359</v>
      </c>
      <c r="E9" s="4">
        <v>0.15049000000000001</v>
      </c>
      <c r="F9" s="4">
        <v>1</v>
      </c>
      <c r="G9" s="4">
        <v>0.15049000000000001</v>
      </c>
      <c r="H9" s="4">
        <v>1</v>
      </c>
      <c r="I9" s="4">
        <v>0.91002000000000005</v>
      </c>
      <c r="J9" s="4">
        <v>1</v>
      </c>
      <c r="K9" s="4">
        <v>0.95498000000000005</v>
      </c>
      <c r="L9" s="4">
        <v>1</v>
      </c>
      <c r="M9" s="4">
        <v>1</v>
      </c>
      <c r="N9" s="4">
        <v>0.97184999999999999</v>
      </c>
      <c r="O9" s="4">
        <v>1</v>
      </c>
      <c r="P9" s="4">
        <v>0.52671000000000001</v>
      </c>
      <c r="Q9" s="4">
        <v>0.72753999999999996</v>
      </c>
      <c r="R9" s="4">
        <v>0.90376999999999996</v>
      </c>
      <c r="S9" s="4">
        <v>0.89561999999999997</v>
      </c>
      <c r="T9" s="4">
        <v>1</v>
      </c>
    </row>
    <row r="10" spans="1:20" x14ac:dyDescent="0.25">
      <c r="A10" t="s">
        <v>141</v>
      </c>
      <c r="B10" t="s">
        <v>374</v>
      </c>
      <c r="C10" t="s">
        <v>375</v>
      </c>
      <c r="D10" t="s">
        <v>359</v>
      </c>
      <c r="E10" s="4">
        <v>0.82813000000000003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0.96901999999999999</v>
      </c>
      <c r="L10" s="4">
        <v>1</v>
      </c>
      <c r="M10" s="4">
        <v>0.93825000000000003</v>
      </c>
      <c r="N10" s="4">
        <v>1</v>
      </c>
      <c r="O10" s="4">
        <v>1</v>
      </c>
      <c r="P10" s="4">
        <v>0.82813000000000003</v>
      </c>
      <c r="Q10" s="4">
        <v>0.98097999999999996</v>
      </c>
      <c r="R10" s="4">
        <v>0.99783999999999995</v>
      </c>
      <c r="S10" s="4">
        <v>0.88641999999999999</v>
      </c>
      <c r="T10" s="4">
        <v>0.89127000000000001</v>
      </c>
    </row>
    <row r="11" spans="1:20" x14ac:dyDescent="0.25">
      <c r="A11" t="s">
        <v>378</v>
      </c>
      <c r="B11" t="s">
        <v>376</v>
      </c>
      <c r="C11" t="s">
        <v>377</v>
      </c>
      <c r="D11" t="s">
        <v>359</v>
      </c>
      <c r="E11" s="4">
        <v>0.12834000000000001</v>
      </c>
      <c r="F11" s="4">
        <v>1</v>
      </c>
      <c r="G11" s="4">
        <v>0.76244000000000001</v>
      </c>
      <c r="H11" s="4">
        <v>1</v>
      </c>
      <c r="I11" s="4">
        <v>1</v>
      </c>
      <c r="J11" s="4">
        <v>1</v>
      </c>
      <c r="K11" s="4">
        <v>1</v>
      </c>
      <c r="L11" s="4">
        <v>0.99939</v>
      </c>
      <c r="M11" s="4">
        <v>1</v>
      </c>
      <c r="N11" s="4">
        <v>1</v>
      </c>
      <c r="O11" s="4">
        <v>1</v>
      </c>
      <c r="P11" s="4">
        <v>0.99248999999999998</v>
      </c>
      <c r="Q11" s="4">
        <v>1</v>
      </c>
      <c r="R11" s="4">
        <v>0.98948000000000003</v>
      </c>
      <c r="S11" s="4">
        <v>0.12834000000000001</v>
      </c>
      <c r="T11" s="4">
        <v>0.73885000000000001</v>
      </c>
    </row>
    <row r="12" spans="1:20" x14ac:dyDescent="0.25">
      <c r="A12" t="s">
        <v>299</v>
      </c>
      <c r="B12" t="s">
        <v>379</v>
      </c>
      <c r="C12" t="s">
        <v>380</v>
      </c>
      <c r="D12" t="s">
        <v>359</v>
      </c>
      <c r="E12" s="4">
        <v>0.45552999999999999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>
        <v>0.99797000000000002</v>
      </c>
      <c r="N12" s="4">
        <v>0.76897000000000004</v>
      </c>
      <c r="O12" s="4">
        <v>1</v>
      </c>
      <c r="P12" s="4">
        <v>0.94767000000000001</v>
      </c>
      <c r="Q12" s="4">
        <v>0.97875999999999996</v>
      </c>
      <c r="R12" s="4">
        <v>1</v>
      </c>
      <c r="S12" s="4">
        <v>0.67240999999999995</v>
      </c>
      <c r="T12" s="4">
        <v>0.45552999999999999</v>
      </c>
    </row>
    <row r="13" spans="1:20" x14ac:dyDescent="0.25">
      <c r="A13" t="s">
        <v>311</v>
      </c>
      <c r="B13" t="s">
        <v>381</v>
      </c>
      <c r="C13" t="s">
        <v>382</v>
      </c>
      <c r="D13" t="s">
        <v>359</v>
      </c>
      <c r="E13" s="4">
        <v>7.5429999999999997E-2</v>
      </c>
      <c r="F13" s="4">
        <v>1</v>
      </c>
      <c r="G13" s="4">
        <v>7.7259999999999995E-2</v>
      </c>
      <c r="H13" s="4">
        <v>1</v>
      </c>
      <c r="I13" s="4">
        <v>0.99865999999999999</v>
      </c>
      <c r="J13" s="4">
        <v>7.5429999999999997E-2</v>
      </c>
      <c r="K13" s="4">
        <v>0.9899</v>
      </c>
      <c r="L13" s="4">
        <v>0.99883</v>
      </c>
      <c r="M13" s="4">
        <v>1</v>
      </c>
      <c r="N13" s="4">
        <v>0.98678999999999994</v>
      </c>
      <c r="O13" s="4">
        <v>1</v>
      </c>
      <c r="P13" s="4">
        <v>0.97436999999999996</v>
      </c>
      <c r="Q13" s="4">
        <v>0.98677999999999999</v>
      </c>
      <c r="R13" s="4">
        <v>1</v>
      </c>
      <c r="S13" s="4">
        <v>0.94089999999999996</v>
      </c>
      <c r="T13" s="4">
        <v>0.99170999999999998</v>
      </c>
    </row>
    <row r="14" spans="1:20" x14ac:dyDescent="0.25">
      <c r="A14" t="s">
        <v>201</v>
      </c>
      <c r="B14" t="s">
        <v>383</v>
      </c>
      <c r="C14" t="s">
        <v>384</v>
      </c>
      <c r="D14" t="s">
        <v>359</v>
      </c>
      <c r="E14" s="4">
        <v>0</v>
      </c>
      <c r="F14" s="4">
        <v>1</v>
      </c>
      <c r="G14" s="4">
        <v>1</v>
      </c>
      <c r="H14" s="4">
        <v>1</v>
      </c>
      <c r="I14" s="4">
        <v>0</v>
      </c>
      <c r="J14" s="4">
        <v>1</v>
      </c>
      <c r="K14" s="4">
        <v>0.97846999999999995</v>
      </c>
      <c r="L14" s="4">
        <v>0.97987000000000002</v>
      </c>
      <c r="M14" s="4">
        <v>1</v>
      </c>
      <c r="N14" s="4">
        <v>0.64170000000000005</v>
      </c>
      <c r="O14" s="4">
        <v>1</v>
      </c>
      <c r="P14" s="4">
        <v>0.86658999999999997</v>
      </c>
      <c r="Q14" s="4">
        <v>0.52161000000000002</v>
      </c>
      <c r="R14" s="4">
        <v>0.98853000000000002</v>
      </c>
      <c r="S14" s="4">
        <v>0.76576</v>
      </c>
      <c r="T14" s="4">
        <v>0.70977999999999997</v>
      </c>
    </row>
    <row r="15" spans="1:20" x14ac:dyDescent="0.25">
      <c r="A15" t="s">
        <v>151</v>
      </c>
      <c r="B15" t="s">
        <v>385</v>
      </c>
      <c r="C15" t="s">
        <v>386</v>
      </c>
      <c r="D15" t="s">
        <v>359</v>
      </c>
      <c r="E15" s="4">
        <v>0.36885000000000001</v>
      </c>
      <c r="F15" s="4">
        <v>1</v>
      </c>
      <c r="G15" s="4">
        <v>0.97294000000000003</v>
      </c>
      <c r="H15" s="4">
        <v>1</v>
      </c>
      <c r="I15" s="4">
        <v>1</v>
      </c>
      <c r="J15" s="4">
        <v>1</v>
      </c>
      <c r="K15" s="4">
        <v>0.99085000000000001</v>
      </c>
      <c r="L15" s="4">
        <v>0.97323999999999999</v>
      </c>
      <c r="M15" s="4">
        <v>0.96884999999999999</v>
      </c>
      <c r="N15" s="4">
        <v>0.36885000000000001</v>
      </c>
      <c r="O15" s="4">
        <v>1</v>
      </c>
      <c r="P15" s="4">
        <v>0.92400000000000004</v>
      </c>
      <c r="Q15" s="4">
        <v>0.90790999999999999</v>
      </c>
      <c r="R15" s="4">
        <v>1</v>
      </c>
      <c r="S15" s="4">
        <v>0.72450999999999999</v>
      </c>
      <c r="T15" s="4">
        <v>0.89520999999999995</v>
      </c>
    </row>
    <row r="16" spans="1:20" x14ac:dyDescent="0.25">
      <c r="A16" t="s">
        <v>149</v>
      </c>
      <c r="B16" t="s">
        <v>387</v>
      </c>
      <c r="C16" t="s">
        <v>388</v>
      </c>
      <c r="D16" t="s">
        <v>359</v>
      </c>
      <c r="E16" s="4">
        <v>0.27933000000000002</v>
      </c>
      <c r="F16" s="4">
        <v>1</v>
      </c>
      <c r="G16" s="4">
        <v>1</v>
      </c>
      <c r="H16" s="4">
        <v>1</v>
      </c>
      <c r="I16" s="4">
        <v>0.97531000000000001</v>
      </c>
      <c r="J16" s="4">
        <v>1</v>
      </c>
      <c r="K16" s="4">
        <v>1</v>
      </c>
      <c r="L16" s="4">
        <v>1</v>
      </c>
      <c r="M16" s="4">
        <v>1</v>
      </c>
      <c r="N16" s="4">
        <v>0.27933000000000002</v>
      </c>
      <c r="O16" s="4">
        <v>1</v>
      </c>
      <c r="P16" s="4">
        <v>0.97901000000000005</v>
      </c>
      <c r="Q16" s="4">
        <v>0.97269000000000005</v>
      </c>
      <c r="R16" s="4">
        <v>1</v>
      </c>
      <c r="S16" s="4">
        <v>1</v>
      </c>
      <c r="T16" s="4">
        <v>0.84884999999999999</v>
      </c>
    </row>
    <row r="17" spans="1:20" x14ac:dyDescent="0.25">
      <c r="A17" t="s">
        <v>295</v>
      </c>
      <c r="B17" t="s">
        <v>389</v>
      </c>
      <c r="C17" t="s">
        <v>390</v>
      </c>
      <c r="D17" t="s">
        <v>359</v>
      </c>
      <c r="E17" s="4">
        <v>0.78025999999999995</v>
      </c>
      <c r="F17" s="4">
        <v>1</v>
      </c>
      <c r="G17" s="4">
        <v>0.83406999999999998</v>
      </c>
      <c r="H17" s="4">
        <v>1</v>
      </c>
      <c r="I17" s="4">
        <v>0.99743000000000004</v>
      </c>
      <c r="J17" s="4">
        <v>1</v>
      </c>
      <c r="K17" s="4">
        <v>1</v>
      </c>
      <c r="L17" s="4">
        <v>0.94289000000000001</v>
      </c>
      <c r="M17" s="4">
        <v>1</v>
      </c>
      <c r="N17" s="4">
        <v>0.78025999999999995</v>
      </c>
      <c r="O17" s="4">
        <v>1</v>
      </c>
      <c r="P17" s="4">
        <v>0.79344000000000003</v>
      </c>
      <c r="Q17" s="4">
        <v>1</v>
      </c>
      <c r="R17" s="4">
        <v>1</v>
      </c>
      <c r="S17" s="4">
        <v>0.84414999999999996</v>
      </c>
      <c r="T17" s="4">
        <v>0.90166000000000002</v>
      </c>
    </row>
    <row r="18" spans="1:20" x14ac:dyDescent="0.25">
      <c r="A18" t="s">
        <v>119</v>
      </c>
      <c r="B18" t="s">
        <v>391</v>
      </c>
      <c r="C18" t="s">
        <v>392</v>
      </c>
      <c r="D18" t="s">
        <v>359</v>
      </c>
      <c r="E18" s="4">
        <v>0.12667999999999999</v>
      </c>
      <c r="F18" s="4">
        <v>0.97253999999999996</v>
      </c>
      <c r="G18" s="4">
        <v>0.12667999999999999</v>
      </c>
      <c r="H18" s="4">
        <v>1</v>
      </c>
      <c r="I18" s="4">
        <v>1</v>
      </c>
      <c r="J18" s="4">
        <v>1</v>
      </c>
      <c r="K18" s="4">
        <v>0.91659999999999997</v>
      </c>
      <c r="L18" s="4">
        <v>1</v>
      </c>
      <c r="M18" s="4">
        <v>1</v>
      </c>
      <c r="N18" s="4">
        <v>1</v>
      </c>
      <c r="O18" s="4">
        <v>1</v>
      </c>
      <c r="P18" s="4">
        <v>0.69752999999999998</v>
      </c>
      <c r="Q18" s="4">
        <v>1</v>
      </c>
      <c r="R18" s="4">
        <v>1</v>
      </c>
      <c r="S18" s="4">
        <v>0.70808000000000004</v>
      </c>
      <c r="T18" s="4">
        <v>0.90676999999999996</v>
      </c>
    </row>
    <row r="19" spans="1:20" x14ac:dyDescent="0.25">
      <c r="A19" t="s">
        <v>285</v>
      </c>
      <c r="B19" t="s">
        <v>393</v>
      </c>
      <c r="C19" t="s">
        <v>394</v>
      </c>
      <c r="D19" t="s">
        <v>359</v>
      </c>
      <c r="E19" s="4">
        <v>0.60977000000000003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0.97494000000000003</v>
      </c>
      <c r="L19" s="4">
        <v>1</v>
      </c>
      <c r="M19" s="4">
        <v>1</v>
      </c>
      <c r="N19" s="4">
        <v>0.89617999999999998</v>
      </c>
      <c r="O19" s="4">
        <v>1</v>
      </c>
      <c r="P19" s="4">
        <v>0.99875999999999998</v>
      </c>
      <c r="Q19" s="4">
        <v>0.93793000000000004</v>
      </c>
      <c r="R19" s="4">
        <v>1</v>
      </c>
      <c r="S19" s="4">
        <v>0.99873999999999996</v>
      </c>
      <c r="T19" s="4">
        <v>0.60977000000000003</v>
      </c>
    </row>
    <row r="20" spans="1:20" x14ac:dyDescent="0.25">
      <c r="A20" t="s">
        <v>147</v>
      </c>
      <c r="B20" t="s">
        <v>395</v>
      </c>
      <c r="C20" t="s">
        <v>396</v>
      </c>
      <c r="D20" t="s">
        <v>359</v>
      </c>
      <c r="E20" s="4">
        <v>0.31526999999999999</v>
      </c>
      <c r="F20" s="4">
        <v>1</v>
      </c>
      <c r="G20" s="4">
        <v>1</v>
      </c>
      <c r="H20" s="4">
        <v>1</v>
      </c>
      <c r="I20" s="4">
        <v>1</v>
      </c>
      <c r="J20" s="4">
        <v>1</v>
      </c>
      <c r="K20" s="4">
        <v>0.97906000000000004</v>
      </c>
      <c r="L20" s="4">
        <v>1</v>
      </c>
      <c r="M20" s="4">
        <v>0.98053000000000001</v>
      </c>
      <c r="N20" s="4">
        <v>0.36679</v>
      </c>
      <c r="O20" s="4">
        <v>1</v>
      </c>
      <c r="P20" s="4">
        <v>0.98892999999999998</v>
      </c>
      <c r="Q20" s="4">
        <v>1</v>
      </c>
      <c r="R20" s="4">
        <v>1</v>
      </c>
      <c r="S20" s="4">
        <v>0.31526999999999999</v>
      </c>
      <c r="T20" s="4">
        <v>0.82640000000000002</v>
      </c>
    </row>
    <row r="21" spans="1:20" x14ac:dyDescent="0.25">
      <c r="A21" t="s">
        <v>261</v>
      </c>
      <c r="B21" t="s">
        <v>397</v>
      </c>
      <c r="C21" t="s">
        <v>398</v>
      </c>
      <c r="D21" t="s">
        <v>359</v>
      </c>
      <c r="E21" s="4">
        <v>0</v>
      </c>
      <c r="F21" s="4">
        <v>0.36959999999999998</v>
      </c>
      <c r="G21" s="4">
        <v>0.11305</v>
      </c>
      <c r="H21" s="4">
        <v>1</v>
      </c>
      <c r="I21" s="4">
        <v>0</v>
      </c>
      <c r="J21" s="4">
        <v>0.66315999999999997</v>
      </c>
      <c r="K21" s="4">
        <v>0.99585999999999997</v>
      </c>
      <c r="L21" s="4">
        <v>0.99909000000000003</v>
      </c>
      <c r="M21" s="4">
        <v>1</v>
      </c>
      <c r="N21" s="4">
        <v>0.99621000000000004</v>
      </c>
      <c r="O21" s="4">
        <v>1</v>
      </c>
      <c r="P21" s="4">
        <v>0.99161999999999995</v>
      </c>
      <c r="Q21" s="4">
        <v>1</v>
      </c>
      <c r="R21" s="4">
        <v>0.99687000000000003</v>
      </c>
      <c r="S21" s="4">
        <v>0.79698000000000002</v>
      </c>
      <c r="T21" s="4">
        <v>0.92803999999999998</v>
      </c>
    </row>
    <row r="22" spans="1:20" x14ac:dyDescent="0.25">
      <c r="A22" t="s">
        <v>254</v>
      </c>
      <c r="B22" t="s">
        <v>399</v>
      </c>
      <c r="C22" t="s">
        <v>400</v>
      </c>
      <c r="D22" t="s">
        <v>359</v>
      </c>
      <c r="E22" s="4">
        <v>0.51482000000000006</v>
      </c>
      <c r="F22" s="4">
        <v>1</v>
      </c>
      <c r="G22" s="4">
        <v>0.82506999999999997</v>
      </c>
      <c r="H22" s="4">
        <v>1</v>
      </c>
      <c r="I22" s="4">
        <v>1</v>
      </c>
      <c r="J22" s="4">
        <v>1</v>
      </c>
      <c r="K22" s="4">
        <v>1</v>
      </c>
      <c r="L22" s="4">
        <v>0.73987000000000003</v>
      </c>
      <c r="M22" s="4">
        <v>1</v>
      </c>
      <c r="N22" s="4">
        <v>0.86304000000000003</v>
      </c>
      <c r="O22" s="4">
        <v>1</v>
      </c>
      <c r="P22" s="4">
        <v>0.51482000000000006</v>
      </c>
      <c r="Q22" s="4">
        <v>1</v>
      </c>
      <c r="R22" s="4">
        <v>1</v>
      </c>
      <c r="S22" s="4">
        <v>0.85755999999999999</v>
      </c>
      <c r="T22" s="4">
        <v>0.99129</v>
      </c>
    </row>
    <row r="23" spans="1:20" x14ac:dyDescent="0.25">
      <c r="A23" t="s">
        <v>185</v>
      </c>
      <c r="B23" t="s">
        <v>401</v>
      </c>
      <c r="C23" t="s">
        <v>402</v>
      </c>
      <c r="D23" t="s">
        <v>359</v>
      </c>
      <c r="E23" s="4">
        <v>0.43175000000000002</v>
      </c>
      <c r="F23" s="4">
        <v>1</v>
      </c>
      <c r="G23" s="4">
        <v>0.47165000000000001</v>
      </c>
      <c r="H23" s="4">
        <v>1</v>
      </c>
      <c r="I23" s="4">
        <v>1</v>
      </c>
      <c r="J23" s="4">
        <v>1</v>
      </c>
      <c r="K23" s="4">
        <v>0.69928999999999997</v>
      </c>
      <c r="L23" s="4">
        <v>0.98706000000000005</v>
      </c>
      <c r="M23" s="4">
        <v>1</v>
      </c>
      <c r="N23" s="4">
        <v>0.91030999999999995</v>
      </c>
      <c r="O23" s="4">
        <v>1</v>
      </c>
      <c r="P23" s="4">
        <v>0.43175000000000002</v>
      </c>
      <c r="Q23" s="4">
        <v>1</v>
      </c>
      <c r="R23" s="4">
        <v>1</v>
      </c>
      <c r="S23" s="4">
        <v>0.75509000000000004</v>
      </c>
      <c r="T23" s="4">
        <v>1</v>
      </c>
    </row>
    <row r="24" spans="1:20" x14ac:dyDescent="0.25">
      <c r="A24" t="s">
        <v>291</v>
      </c>
      <c r="B24" t="s">
        <v>403</v>
      </c>
      <c r="C24" t="s">
        <v>404</v>
      </c>
      <c r="D24" t="s">
        <v>359</v>
      </c>
      <c r="E24" s="4">
        <v>0</v>
      </c>
      <c r="F24" s="4">
        <v>1</v>
      </c>
      <c r="G24" s="4">
        <v>0.29860999999999999</v>
      </c>
      <c r="H24" s="4">
        <v>0</v>
      </c>
      <c r="I24" s="4">
        <v>1</v>
      </c>
      <c r="J24" s="4">
        <v>1</v>
      </c>
      <c r="K24" s="4">
        <v>1</v>
      </c>
      <c r="L24" s="4">
        <v>1</v>
      </c>
      <c r="M24" s="4">
        <v>0.99473999999999996</v>
      </c>
      <c r="N24" s="4">
        <v>1</v>
      </c>
      <c r="O24" s="4">
        <v>1</v>
      </c>
      <c r="P24" s="4">
        <v>0.55310999999999999</v>
      </c>
      <c r="Q24" s="4">
        <v>0.95077999999999996</v>
      </c>
      <c r="R24" s="4">
        <v>0.99487000000000003</v>
      </c>
      <c r="S24" s="4">
        <v>0.73712</v>
      </c>
      <c r="T24" s="4">
        <v>0.81711999999999996</v>
      </c>
    </row>
    <row r="25" spans="1:20" x14ac:dyDescent="0.25">
      <c r="A25" t="s">
        <v>113</v>
      </c>
      <c r="B25" t="s">
        <v>405</v>
      </c>
      <c r="C25" t="s">
        <v>406</v>
      </c>
      <c r="D25" t="s">
        <v>359</v>
      </c>
      <c r="E25" s="4">
        <v>0.51604000000000005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0.51604000000000005</v>
      </c>
      <c r="T25" s="4">
        <v>0.95872999999999997</v>
      </c>
    </row>
    <row r="26" spans="1:20" x14ac:dyDescent="0.25">
      <c r="A26" t="s">
        <v>115</v>
      </c>
      <c r="B26" t="s">
        <v>407</v>
      </c>
      <c r="C26" t="s">
        <v>408</v>
      </c>
      <c r="D26" t="s">
        <v>359</v>
      </c>
      <c r="E26" s="4">
        <v>0.14215</v>
      </c>
      <c r="F26" s="4">
        <v>1</v>
      </c>
      <c r="G26" s="4">
        <v>0.96763999999999994</v>
      </c>
      <c r="H26" s="4">
        <v>1</v>
      </c>
      <c r="I26" s="4">
        <v>1</v>
      </c>
      <c r="J26" s="4">
        <v>1</v>
      </c>
      <c r="K26" s="4">
        <v>0.98112999999999995</v>
      </c>
      <c r="L26" s="4">
        <v>1</v>
      </c>
      <c r="M26" s="4">
        <v>0.99336000000000002</v>
      </c>
      <c r="N26" s="4">
        <v>0.14215</v>
      </c>
      <c r="O26" s="4">
        <v>1</v>
      </c>
      <c r="P26" s="4">
        <v>0.99490000000000001</v>
      </c>
      <c r="Q26" s="4">
        <v>0.98609000000000002</v>
      </c>
      <c r="R26" s="4">
        <v>1</v>
      </c>
      <c r="S26" s="4">
        <v>0.89966000000000002</v>
      </c>
      <c r="T26" s="4">
        <v>0.90208999999999995</v>
      </c>
    </row>
    <row r="27" spans="1:20" x14ac:dyDescent="0.25">
      <c r="A27" t="s">
        <v>70</v>
      </c>
      <c r="B27" t="s">
        <v>409</v>
      </c>
      <c r="C27" t="s">
        <v>410</v>
      </c>
      <c r="D27" t="s">
        <v>359</v>
      </c>
      <c r="E27" s="4">
        <v>0.36381000000000002</v>
      </c>
      <c r="F27" s="4">
        <v>1</v>
      </c>
      <c r="G27" s="4">
        <v>0.96067000000000002</v>
      </c>
      <c r="H27" s="4">
        <v>1</v>
      </c>
      <c r="I27" s="4">
        <v>0.98956999999999995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v>1</v>
      </c>
      <c r="P27" s="4">
        <v>0.98946000000000001</v>
      </c>
      <c r="Q27" s="4">
        <v>0.93618999999999997</v>
      </c>
      <c r="R27" s="4">
        <v>1</v>
      </c>
      <c r="S27" s="4">
        <v>0.36381000000000002</v>
      </c>
      <c r="T27" s="4">
        <v>0.87697999999999998</v>
      </c>
    </row>
    <row r="28" spans="1:20" x14ac:dyDescent="0.25">
      <c r="A28" t="s">
        <v>268</v>
      </c>
      <c r="B28" t="s">
        <v>411</v>
      </c>
      <c r="C28" t="s">
        <v>412</v>
      </c>
      <c r="D28" t="s">
        <v>359</v>
      </c>
      <c r="E28" s="4">
        <v>0.14321999999999999</v>
      </c>
      <c r="F28" s="4">
        <v>0.34666999999999998</v>
      </c>
      <c r="G28" s="4">
        <v>0.14321999999999999</v>
      </c>
      <c r="H28" s="4">
        <v>1</v>
      </c>
      <c r="I28" s="4">
        <v>1</v>
      </c>
      <c r="J28" s="4">
        <v>1</v>
      </c>
      <c r="K28" s="4">
        <v>0.99443999999999999</v>
      </c>
      <c r="L28" s="4">
        <v>1</v>
      </c>
      <c r="M28" s="4">
        <v>1</v>
      </c>
      <c r="N28" s="4">
        <v>1</v>
      </c>
      <c r="O28" s="4">
        <v>1</v>
      </c>
      <c r="P28" s="4">
        <v>0.996</v>
      </c>
      <c r="Q28" s="4">
        <v>0.99873000000000001</v>
      </c>
      <c r="R28" s="4">
        <v>0.99133000000000004</v>
      </c>
      <c r="S28" s="4">
        <v>0.94343999999999995</v>
      </c>
      <c r="T28" s="4">
        <v>1</v>
      </c>
    </row>
    <row r="29" spans="1:20" x14ac:dyDescent="0.25">
      <c r="A29" t="s">
        <v>74</v>
      </c>
      <c r="B29" t="s">
        <v>413</v>
      </c>
      <c r="C29" t="s">
        <v>414</v>
      </c>
      <c r="D29" t="s">
        <v>359</v>
      </c>
      <c r="E29" s="4">
        <v>0.46039999999999998</v>
      </c>
      <c r="F29" s="4">
        <v>1</v>
      </c>
      <c r="G29" s="4">
        <v>0.47472999999999999</v>
      </c>
      <c r="H29" s="4">
        <v>1</v>
      </c>
      <c r="I29" s="4">
        <v>1</v>
      </c>
      <c r="J29" s="4">
        <v>1</v>
      </c>
      <c r="K29" s="4">
        <v>0.98065999999999998</v>
      </c>
      <c r="L29" s="4">
        <v>0.95221999999999996</v>
      </c>
      <c r="M29" s="4">
        <v>1</v>
      </c>
      <c r="N29" s="4">
        <v>0.46039999999999998</v>
      </c>
      <c r="O29" s="4">
        <v>1</v>
      </c>
      <c r="P29" s="4">
        <v>0.83704999999999996</v>
      </c>
      <c r="Q29" s="4">
        <v>0.86277000000000004</v>
      </c>
      <c r="R29" s="4">
        <v>1</v>
      </c>
      <c r="S29" s="4">
        <v>0.66981999999999997</v>
      </c>
      <c r="T29" s="4">
        <v>0.95982000000000001</v>
      </c>
    </row>
    <row r="30" spans="1:20" x14ac:dyDescent="0.25">
      <c r="A30" t="s">
        <v>111</v>
      </c>
      <c r="B30" t="s">
        <v>415</v>
      </c>
      <c r="C30" t="s">
        <v>416</v>
      </c>
      <c r="D30" t="s">
        <v>359</v>
      </c>
      <c r="E30" s="4">
        <v>0.44483</v>
      </c>
      <c r="F30" s="4">
        <v>0.79242999999999997</v>
      </c>
      <c r="G30" s="4">
        <v>0.44483</v>
      </c>
      <c r="H30" s="4">
        <v>1</v>
      </c>
      <c r="I30" s="4">
        <v>0.96111000000000002</v>
      </c>
      <c r="J30" s="4">
        <v>0.57777999999999996</v>
      </c>
      <c r="K30" s="4">
        <v>0.95235999999999998</v>
      </c>
      <c r="L30" s="4">
        <v>0.98133000000000004</v>
      </c>
      <c r="M30" s="4">
        <v>1</v>
      </c>
      <c r="N30" s="4">
        <v>1</v>
      </c>
      <c r="O30" s="4">
        <v>1</v>
      </c>
      <c r="P30" s="4">
        <v>0.86856999999999995</v>
      </c>
      <c r="Q30" s="4">
        <v>0.95959000000000005</v>
      </c>
      <c r="R30" s="4">
        <v>1</v>
      </c>
      <c r="S30" s="4">
        <v>0.72538999999999998</v>
      </c>
      <c r="T30" s="4">
        <v>0.73802999999999996</v>
      </c>
    </row>
    <row r="31" spans="1:20" x14ac:dyDescent="0.25">
      <c r="A31" t="s">
        <v>136</v>
      </c>
      <c r="B31" t="s">
        <v>417</v>
      </c>
      <c r="C31" t="s">
        <v>418</v>
      </c>
      <c r="D31" t="s">
        <v>359</v>
      </c>
      <c r="E31" s="4">
        <v>0.30575999999999998</v>
      </c>
      <c r="F31" s="4">
        <v>1</v>
      </c>
      <c r="G31" s="4">
        <v>1</v>
      </c>
      <c r="H31" s="4">
        <v>1</v>
      </c>
      <c r="I31" s="4">
        <v>1</v>
      </c>
      <c r="J31" s="4">
        <v>1</v>
      </c>
      <c r="K31" s="4">
        <v>0.98431000000000002</v>
      </c>
      <c r="L31" s="4">
        <v>1</v>
      </c>
      <c r="M31" s="4">
        <v>0.96426999999999996</v>
      </c>
      <c r="N31" s="4">
        <v>0.89822999999999997</v>
      </c>
      <c r="O31" s="4">
        <v>1</v>
      </c>
      <c r="P31" s="4">
        <v>0.30575999999999998</v>
      </c>
      <c r="Q31" s="4">
        <v>0.96750999999999998</v>
      </c>
      <c r="R31" s="4">
        <v>1</v>
      </c>
      <c r="S31" s="4">
        <v>0.39826</v>
      </c>
      <c r="T31" s="4">
        <v>0.93045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EA7BC-28DF-409C-9597-7D989AD9355C}">
  <dimension ref="A1:D101"/>
  <sheetViews>
    <sheetView workbookViewId="0"/>
  </sheetViews>
  <sheetFormatPr baseColWidth="10" defaultRowHeight="15" x14ac:dyDescent="0.25"/>
  <cols>
    <col min="2" max="2" width="39" bestFit="1" customWidth="1"/>
    <col min="3" max="3" width="30.42578125" bestFit="1" customWidth="1"/>
    <col min="4" max="4" width="26.85546875" bestFit="1" customWidth="1"/>
  </cols>
  <sheetData>
    <row r="1" spans="1:4" x14ac:dyDescent="0.25">
      <c r="A1" s="15" t="s">
        <v>427</v>
      </c>
      <c r="B1" s="15" t="s">
        <v>428</v>
      </c>
      <c r="C1" s="15" t="s">
        <v>429</v>
      </c>
      <c r="D1" s="16" t="s">
        <v>430</v>
      </c>
    </row>
    <row r="2" spans="1:4" x14ac:dyDescent="0.25">
      <c r="A2" s="17" t="s">
        <v>10</v>
      </c>
      <c r="B2" s="17" t="s">
        <v>11</v>
      </c>
      <c r="C2" s="17" t="s">
        <v>431</v>
      </c>
      <c r="D2" s="18" t="s">
        <v>16</v>
      </c>
    </row>
    <row r="3" spans="1:4" x14ac:dyDescent="0.25">
      <c r="A3" s="17" t="s">
        <v>18</v>
      </c>
      <c r="B3" s="17" t="s">
        <v>19</v>
      </c>
      <c r="C3" s="17" t="s">
        <v>431</v>
      </c>
      <c r="D3" s="18" t="s">
        <v>17</v>
      </c>
    </row>
    <row r="4" spans="1:4" x14ac:dyDescent="0.25">
      <c r="A4" s="17" t="s">
        <v>23</v>
      </c>
      <c r="B4" s="17" t="s">
        <v>24</v>
      </c>
      <c r="C4" s="17" t="s">
        <v>432</v>
      </c>
      <c r="D4" s="18" t="s">
        <v>16</v>
      </c>
    </row>
    <row r="5" spans="1:4" x14ac:dyDescent="0.25">
      <c r="A5" s="17" t="s">
        <v>29</v>
      </c>
      <c r="B5" s="17" t="s">
        <v>30</v>
      </c>
      <c r="C5" s="17" t="s">
        <v>432</v>
      </c>
      <c r="D5" s="18" t="s">
        <v>16</v>
      </c>
    </row>
    <row r="6" spans="1:4" x14ac:dyDescent="0.25">
      <c r="A6" s="17" t="s">
        <v>31</v>
      </c>
      <c r="B6" s="17" t="s">
        <v>32</v>
      </c>
      <c r="C6" s="17" t="s">
        <v>431</v>
      </c>
      <c r="D6" s="18" t="s">
        <v>17</v>
      </c>
    </row>
    <row r="7" spans="1:4" x14ac:dyDescent="0.25">
      <c r="A7" s="17" t="s">
        <v>36</v>
      </c>
      <c r="B7" s="17" t="s">
        <v>37</v>
      </c>
      <c r="C7" s="17" t="s">
        <v>431</v>
      </c>
      <c r="D7" s="18" t="s">
        <v>17</v>
      </c>
    </row>
    <row r="8" spans="1:4" x14ac:dyDescent="0.25">
      <c r="A8" s="17" t="s">
        <v>41</v>
      </c>
      <c r="B8" s="17" t="s">
        <v>42</v>
      </c>
      <c r="C8" s="17" t="s">
        <v>431</v>
      </c>
      <c r="D8" s="18" t="s">
        <v>16</v>
      </c>
    </row>
    <row r="9" spans="1:4" x14ac:dyDescent="0.25">
      <c r="A9" s="17" t="s">
        <v>45</v>
      </c>
      <c r="B9" s="17" t="s">
        <v>46</v>
      </c>
      <c r="C9" s="17" t="s">
        <v>431</v>
      </c>
      <c r="D9" s="18" t="s">
        <v>16</v>
      </c>
    </row>
    <row r="10" spans="1:4" x14ac:dyDescent="0.25">
      <c r="A10" s="17" t="s">
        <v>49</v>
      </c>
      <c r="B10" s="17" t="s">
        <v>50</v>
      </c>
      <c r="C10" s="17" t="s">
        <v>433</v>
      </c>
      <c r="D10" s="18" t="s">
        <v>16</v>
      </c>
    </row>
    <row r="11" spans="1:4" x14ac:dyDescent="0.25">
      <c r="A11" s="17" t="s">
        <v>54</v>
      </c>
      <c r="B11" s="17" t="s">
        <v>55</v>
      </c>
      <c r="C11" s="17" t="s">
        <v>433</v>
      </c>
      <c r="D11" s="18" t="s">
        <v>16</v>
      </c>
    </row>
    <row r="12" spans="1:4" x14ac:dyDescent="0.25">
      <c r="A12" s="17" t="s">
        <v>56</v>
      </c>
      <c r="B12" s="17" t="s">
        <v>57</v>
      </c>
      <c r="C12" s="17" t="s">
        <v>432</v>
      </c>
      <c r="D12" s="18" t="s">
        <v>16</v>
      </c>
    </row>
    <row r="13" spans="1:4" x14ac:dyDescent="0.25">
      <c r="A13" s="17" t="s">
        <v>60</v>
      </c>
      <c r="B13" s="17" t="s">
        <v>61</v>
      </c>
      <c r="C13" s="17" t="s">
        <v>432</v>
      </c>
      <c r="D13" s="18" t="s">
        <v>16</v>
      </c>
    </row>
    <row r="14" spans="1:4" x14ac:dyDescent="0.25">
      <c r="A14" s="17" t="s">
        <v>62</v>
      </c>
      <c r="B14" s="17" t="s">
        <v>63</v>
      </c>
      <c r="C14" s="17" t="s">
        <v>431</v>
      </c>
      <c r="D14" s="18" t="s">
        <v>17</v>
      </c>
    </row>
    <row r="15" spans="1:4" x14ac:dyDescent="0.25">
      <c r="A15" s="17" t="s">
        <v>68</v>
      </c>
      <c r="B15" s="17" t="s">
        <v>69</v>
      </c>
      <c r="C15" s="17" t="s">
        <v>431</v>
      </c>
      <c r="D15" s="18" t="s">
        <v>17</v>
      </c>
    </row>
    <row r="16" spans="1:4" x14ac:dyDescent="0.25">
      <c r="A16" s="17" t="s">
        <v>70</v>
      </c>
      <c r="B16" s="17" t="s">
        <v>71</v>
      </c>
      <c r="C16" s="17" t="s">
        <v>431</v>
      </c>
      <c r="D16" s="18" t="s">
        <v>16</v>
      </c>
    </row>
    <row r="17" spans="1:4" x14ac:dyDescent="0.25">
      <c r="A17" s="17" t="s">
        <v>74</v>
      </c>
      <c r="B17" s="17" t="s">
        <v>75</v>
      </c>
      <c r="C17" s="17" t="s">
        <v>432</v>
      </c>
      <c r="D17" s="18" t="s">
        <v>16</v>
      </c>
    </row>
    <row r="18" spans="1:4" x14ac:dyDescent="0.25">
      <c r="A18" s="17" t="s">
        <v>78</v>
      </c>
      <c r="B18" s="17" t="s">
        <v>79</v>
      </c>
      <c r="C18" s="17" t="s">
        <v>433</v>
      </c>
      <c r="D18" s="18" t="s">
        <v>16</v>
      </c>
    </row>
    <row r="19" spans="1:4" x14ac:dyDescent="0.25">
      <c r="A19" s="17" t="s">
        <v>83</v>
      </c>
      <c r="B19" s="17" t="s">
        <v>84</v>
      </c>
      <c r="C19" s="17" t="s">
        <v>431</v>
      </c>
      <c r="D19" s="18" t="s">
        <v>17</v>
      </c>
    </row>
    <row r="20" spans="1:4" x14ac:dyDescent="0.25">
      <c r="A20" s="17" t="s">
        <v>88</v>
      </c>
      <c r="B20" s="17" t="s">
        <v>89</v>
      </c>
      <c r="C20" s="17" t="s">
        <v>431</v>
      </c>
      <c r="D20" s="18" t="s">
        <v>17</v>
      </c>
    </row>
    <row r="21" spans="1:4" x14ac:dyDescent="0.25">
      <c r="A21" s="17" t="s">
        <v>93</v>
      </c>
      <c r="B21" s="17" t="s">
        <v>94</v>
      </c>
      <c r="C21" s="17" t="s">
        <v>431</v>
      </c>
      <c r="D21" s="18" t="s">
        <v>17</v>
      </c>
    </row>
    <row r="22" spans="1:4" x14ac:dyDescent="0.25">
      <c r="A22" s="17" t="s">
        <v>97</v>
      </c>
      <c r="B22" s="17" t="s">
        <v>98</v>
      </c>
      <c r="C22" s="17" t="s">
        <v>431</v>
      </c>
      <c r="D22" s="18" t="s">
        <v>17</v>
      </c>
    </row>
    <row r="23" spans="1:4" x14ac:dyDescent="0.25">
      <c r="A23" s="17" t="s">
        <v>101</v>
      </c>
      <c r="B23" s="17" t="s">
        <v>102</v>
      </c>
      <c r="C23" s="17" t="s">
        <v>431</v>
      </c>
      <c r="D23" s="18" t="s">
        <v>17</v>
      </c>
    </row>
    <row r="24" spans="1:4" x14ac:dyDescent="0.25">
      <c r="A24" s="17" t="s">
        <v>103</v>
      </c>
      <c r="B24" s="17" t="s">
        <v>104</v>
      </c>
      <c r="C24" s="17" t="s">
        <v>431</v>
      </c>
      <c r="D24" s="18" t="s">
        <v>16</v>
      </c>
    </row>
    <row r="25" spans="1:4" x14ac:dyDescent="0.25">
      <c r="A25" s="17" t="s">
        <v>107</v>
      </c>
      <c r="B25" s="17" t="s">
        <v>108</v>
      </c>
      <c r="C25" s="17" t="s">
        <v>431</v>
      </c>
      <c r="D25" s="18" t="s">
        <v>17</v>
      </c>
    </row>
    <row r="26" spans="1:4" x14ac:dyDescent="0.25">
      <c r="A26" s="17" t="s">
        <v>111</v>
      </c>
      <c r="B26" s="17" t="s">
        <v>112</v>
      </c>
      <c r="C26" s="17" t="s">
        <v>431</v>
      </c>
      <c r="D26" s="18" t="s">
        <v>16</v>
      </c>
    </row>
    <row r="27" spans="1:4" x14ac:dyDescent="0.25">
      <c r="A27" s="17" t="s">
        <v>113</v>
      </c>
      <c r="B27" s="17" t="s">
        <v>114</v>
      </c>
      <c r="C27" s="17" t="s">
        <v>432</v>
      </c>
      <c r="D27" s="18" t="s">
        <v>16</v>
      </c>
    </row>
    <row r="28" spans="1:4" x14ac:dyDescent="0.25">
      <c r="A28" s="17" t="s">
        <v>115</v>
      </c>
      <c r="B28" s="17" t="s">
        <v>116</v>
      </c>
      <c r="C28" s="17" t="s">
        <v>432</v>
      </c>
      <c r="D28" s="18" t="s">
        <v>16</v>
      </c>
    </row>
    <row r="29" spans="1:4" x14ac:dyDescent="0.25">
      <c r="A29" s="17" t="s">
        <v>117</v>
      </c>
      <c r="B29" s="17" t="s">
        <v>118</v>
      </c>
      <c r="C29" s="17" t="s">
        <v>432</v>
      </c>
      <c r="D29" s="18" t="s">
        <v>16</v>
      </c>
    </row>
    <row r="30" spans="1:4" x14ac:dyDescent="0.25">
      <c r="A30" s="17" t="s">
        <v>119</v>
      </c>
      <c r="B30" s="17" t="s">
        <v>120</v>
      </c>
      <c r="C30" s="17" t="s">
        <v>432</v>
      </c>
      <c r="D30" s="18" t="s">
        <v>16</v>
      </c>
    </row>
    <row r="31" spans="1:4" x14ac:dyDescent="0.25">
      <c r="A31" s="17" t="s">
        <v>121</v>
      </c>
      <c r="B31" s="17" t="s">
        <v>122</v>
      </c>
      <c r="C31" s="17" t="s">
        <v>433</v>
      </c>
      <c r="D31" s="18" t="s">
        <v>16</v>
      </c>
    </row>
    <row r="32" spans="1:4" x14ac:dyDescent="0.25">
      <c r="A32" s="17" t="s">
        <v>126</v>
      </c>
      <c r="B32" s="17" t="s">
        <v>127</v>
      </c>
      <c r="C32" s="17" t="s">
        <v>431</v>
      </c>
      <c r="D32" s="18" t="s">
        <v>17</v>
      </c>
    </row>
    <row r="33" spans="1:4" x14ac:dyDescent="0.25">
      <c r="A33" s="17" t="s">
        <v>131</v>
      </c>
      <c r="B33" s="17" t="s">
        <v>132</v>
      </c>
      <c r="C33" s="17" t="s">
        <v>431</v>
      </c>
      <c r="D33" s="18" t="s">
        <v>17</v>
      </c>
    </row>
    <row r="34" spans="1:4" x14ac:dyDescent="0.25">
      <c r="A34" s="17" t="s">
        <v>134</v>
      </c>
      <c r="B34" s="17" t="s">
        <v>135</v>
      </c>
      <c r="C34" s="17" t="s">
        <v>432</v>
      </c>
      <c r="D34" s="18" t="s">
        <v>16</v>
      </c>
    </row>
    <row r="35" spans="1:4" x14ac:dyDescent="0.25">
      <c r="A35" s="17" t="s">
        <v>136</v>
      </c>
      <c r="B35" s="17" t="s">
        <v>137</v>
      </c>
      <c r="C35" s="17" t="s">
        <v>433</v>
      </c>
      <c r="D35" s="18" t="s">
        <v>16</v>
      </c>
    </row>
    <row r="36" spans="1:4" x14ac:dyDescent="0.25">
      <c r="A36" s="17" t="s">
        <v>141</v>
      </c>
      <c r="B36" s="17" t="s">
        <v>142</v>
      </c>
      <c r="C36" s="17" t="s">
        <v>432</v>
      </c>
      <c r="D36" s="18" t="s">
        <v>16</v>
      </c>
    </row>
    <row r="37" spans="1:4" x14ac:dyDescent="0.25">
      <c r="A37" s="17" t="s">
        <v>143</v>
      </c>
      <c r="B37" s="17" t="s">
        <v>144</v>
      </c>
      <c r="C37" s="17" t="s">
        <v>432</v>
      </c>
      <c r="D37" s="18" t="s">
        <v>16</v>
      </c>
    </row>
    <row r="38" spans="1:4" x14ac:dyDescent="0.25">
      <c r="A38" s="17" t="s">
        <v>147</v>
      </c>
      <c r="B38" s="17" t="s">
        <v>148</v>
      </c>
      <c r="C38" s="17" t="s">
        <v>432</v>
      </c>
      <c r="D38" s="18" t="s">
        <v>16</v>
      </c>
    </row>
    <row r="39" spans="1:4" x14ac:dyDescent="0.25">
      <c r="A39" s="17" t="s">
        <v>149</v>
      </c>
      <c r="B39" s="17" t="s">
        <v>150</v>
      </c>
      <c r="C39" s="17" t="s">
        <v>432</v>
      </c>
      <c r="D39" s="18" t="s">
        <v>16</v>
      </c>
    </row>
    <row r="40" spans="1:4" x14ac:dyDescent="0.25">
      <c r="A40" s="17" t="s">
        <v>151</v>
      </c>
      <c r="B40" s="17" t="s">
        <v>152</v>
      </c>
      <c r="C40" s="17" t="s">
        <v>432</v>
      </c>
      <c r="D40" s="18" t="s">
        <v>16</v>
      </c>
    </row>
    <row r="41" spans="1:4" x14ac:dyDescent="0.25">
      <c r="A41" s="17" t="s">
        <v>153</v>
      </c>
      <c r="B41" s="17" t="s">
        <v>154</v>
      </c>
      <c r="C41" s="17" t="s">
        <v>432</v>
      </c>
      <c r="D41" s="18" t="s">
        <v>16</v>
      </c>
    </row>
    <row r="42" spans="1:4" x14ac:dyDescent="0.25">
      <c r="A42" s="17" t="s">
        <v>155</v>
      </c>
      <c r="B42" s="17" t="s">
        <v>156</v>
      </c>
      <c r="C42" s="17" t="s">
        <v>431</v>
      </c>
      <c r="D42" s="18" t="s">
        <v>17</v>
      </c>
    </row>
    <row r="43" spans="1:4" x14ac:dyDescent="0.25">
      <c r="A43" s="17" t="s">
        <v>159</v>
      </c>
      <c r="B43" s="17" t="s">
        <v>160</v>
      </c>
      <c r="C43" s="17" t="s">
        <v>432</v>
      </c>
      <c r="D43" s="18" t="s">
        <v>16</v>
      </c>
    </row>
    <row r="44" spans="1:4" x14ac:dyDescent="0.25">
      <c r="A44" s="17" t="s">
        <v>161</v>
      </c>
      <c r="B44" s="17" t="s">
        <v>162</v>
      </c>
      <c r="C44" s="17" t="s">
        <v>433</v>
      </c>
      <c r="D44" s="18" t="s">
        <v>16</v>
      </c>
    </row>
    <row r="45" spans="1:4" x14ac:dyDescent="0.25">
      <c r="A45" s="17" t="s">
        <v>167</v>
      </c>
      <c r="B45" s="17" t="s">
        <v>168</v>
      </c>
      <c r="C45" s="17" t="s">
        <v>433</v>
      </c>
      <c r="D45" s="18" t="s">
        <v>16</v>
      </c>
    </row>
    <row r="46" spans="1:4" x14ac:dyDescent="0.25">
      <c r="A46" s="17" t="s">
        <v>171</v>
      </c>
      <c r="B46" s="17" t="s">
        <v>172</v>
      </c>
      <c r="C46" s="17" t="s">
        <v>431</v>
      </c>
      <c r="D46" s="18" t="s">
        <v>17</v>
      </c>
    </row>
    <row r="47" spans="1:4" x14ac:dyDescent="0.25">
      <c r="A47" s="17" t="s">
        <v>175</v>
      </c>
      <c r="B47" s="17" t="s">
        <v>176</v>
      </c>
      <c r="C47" s="17" t="s">
        <v>431</v>
      </c>
      <c r="D47" s="18" t="s">
        <v>17</v>
      </c>
    </row>
    <row r="48" spans="1:4" x14ac:dyDescent="0.25">
      <c r="A48" s="17" t="s">
        <v>179</v>
      </c>
      <c r="B48" s="17" t="s">
        <v>180</v>
      </c>
      <c r="C48" s="17" t="s">
        <v>431</v>
      </c>
      <c r="D48" s="18" t="s">
        <v>17</v>
      </c>
    </row>
    <row r="49" spans="1:4" x14ac:dyDescent="0.25">
      <c r="A49" s="17" t="s">
        <v>181</v>
      </c>
      <c r="B49" s="17" t="s">
        <v>182</v>
      </c>
      <c r="C49" s="17" t="s">
        <v>432</v>
      </c>
      <c r="D49" s="18" t="s">
        <v>16</v>
      </c>
    </row>
    <row r="50" spans="1:4" x14ac:dyDescent="0.25">
      <c r="A50" s="17" t="s">
        <v>185</v>
      </c>
      <c r="B50" s="17" t="s">
        <v>186</v>
      </c>
      <c r="C50" s="17" t="s">
        <v>432</v>
      </c>
      <c r="D50" s="18" t="s">
        <v>16</v>
      </c>
    </row>
    <row r="51" spans="1:4" x14ac:dyDescent="0.25">
      <c r="A51" s="17" t="s">
        <v>187</v>
      </c>
      <c r="B51" s="17" t="s">
        <v>188</v>
      </c>
      <c r="C51" s="17" t="s">
        <v>432</v>
      </c>
      <c r="D51" s="18" t="s">
        <v>16</v>
      </c>
    </row>
    <row r="52" spans="1:4" x14ac:dyDescent="0.25">
      <c r="A52" s="17" t="s">
        <v>191</v>
      </c>
      <c r="B52" s="17" t="s">
        <v>192</v>
      </c>
      <c r="C52" s="17" t="s">
        <v>433</v>
      </c>
      <c r="D52" s="18" t="s">
        <v>16</v>
      </c>
    </row>
    <row r="53" spans="1:4" x14ac:dyDescent="0.25">
      <c r="A53" s="17" t="s">
        <v>196</v>
      </c>
      <c r="B53" s="17" t="s">
        <v>197</v>
      </c>
      <c r="C53" s="17" t="s">
        <v>433</v>
      </c>
      <c r="D53" s="18" t="s">
        <v>16</v>
      </c>
    </row>
    <row r="54" spans="1:4" x14ac:dyDescent="0.25">
      <c r="A54" s="17" t="s">
        <v>201</v>
      </c>
      <c r="B54" s="17" t="s">
        <v>202</v>
      </c>
      <c r="C54" s="17" t="s">
        <v>433</v>
      </c>
      <c r="D54" s="18" t="s">
        <v>16</v>
      </c>
    </row>
    <row r="55" spans="1:4" x14ac:dyDescent="0.25">
      <c r="A55" s="17" t="s">
        <v>204</v>
      </c>
      <c r="B55" s="17" t="s">
        <v>205</v>
      </c>
      <c r="C55" s="17" t="s">
        <v>433</v>
      </c>
      <c r="D55" s="18" t="s">
        <v>16</v>
      </c>
    </row>
    <row r="56" spans="1:4" x14ac:dyDescent="0.25">
      <c r="A56" s="17" t="s">
        <v>208</v>
      </c>
      <c r="B56" s="17" t="s">
        <v>209</v>
      </c>
      <c r="C56" s="17" t="s">
        <v>433</v>
      </c>
      <c r="D56" s="18" t="s">
        <v>16</v>
      </c>
    </row>
    <row r="57" spans="1:4" x14ac:dyDescent="0.25">
      <c r="A57" s="17" t="s">
        <v>210</v>
      </c>
      <c r="B57" s="17" t="s">
        <v>211</v>
      </c>
      <c r="C57" s="17" t="s">
        <v>431</v>
      </c>
      <c r="D57" s="18" t="s">
        <v>17</v>
      </c>
    </row>
    <row r="58" spans="1:4" x14ac:dyDescent="0.25">
      <c r="A58" s="17" t="s">
        <v>215</v>
      </c>
      <c r="B58" s="17" t="s">
        <v>216</v>
      </c>
      <c r="C58" s="17" t="s">
        <v>431</v>
      </c>
      <c r="D58" s="18" t="s">
        <v>17</v>
      </c>
    </row>
    <row r="59" spans="1:4" x14ac:dyDescent="0.25">
      <c r="A59" s="17" t="s">
        <v>219</v>
      </c>
      <c r="B59" s="17" t="s">
        <v>220</v>
      </c>
      <c r="C59" s="17" t="s">
        <v>431</v>
      </c>
      <c r="D59" s="18" t="s">
        <v>17</v>
      </c>
    </row>
    <row r="60" spans="1:4" x14ac:dyDescent="0.25">
      <c r="A60" s="17" t="s">
        <v>223</v>
      </c>
      <c r="B60" s="17" t="s">
        <v>224</v>
      </c>
      <c r="C60" s="17" t="s">
        <v>431</v>
      </c>
      <c r="D60" s="18" t="s">
        <v>17</v>
      </c>
    </row>
    <row r="61" spans="1:4" x14ac:dyDescent="0.25">
      <c r="A61" s="17" t="s">
        <v>225</v>
      </c>
      <c r="B61" s="17" t="s">
        <v>226</v>
      </c>
      <c r="C61" s="17" t="s">
        <v>431</v>
      </c>
      <c r="D61" s="18" t="s">
        <v>17</v>
      </c>
    </row>
    <row r="62" spans="1:4" x14ac:dyDescent="0.25">
      <c r="A62" s="17" t="s">
        <v>227</v>
      </c>
      <c r="B62" s="17" t="s">
        <v>228</v>
      </c>
      <c r="C62" s="17" t="s">
        <v>431</v>
      </c>
      <c r="D62" s="18" t="s">
        <v>16</v>
      </c>
    </row>
    <row r="63" spans="1:4" x14ac:dyDescent="0.25">
      <c r="A63" s="17" t="s">
        <v>232</v>
      </c>
      <c r="B63" s="17" t="s">
        <v>233</v>
      </c>
      <c r="C63" s="17" t="s">
        <v>432</v>
      </c>
      <c r="D63" s="18" t="s">
        <v>16</v>
      </c>
    </row>
    <row r="64" spans="1:4" x14ac:dyDescent="0.25">
      <c r="A64" s="17" t="s">
        <v>236</v>
      </c>
      <c r="B64" s="17" t="s">
        <v>237</v>
      </c>
      <c r="C64" s="17" t="s">
        <v>432</v>
      </c>
      <c r="D64" s="18" t="s">
        <v>16</v>
      </c>
    </row>
    <row r="65" spans="1:4" x14ac:dyDescent="0.25">
      <c r="A65" s="17" t="s">
        <v>240</v>
      </c>
      <c r="B65" s="17" t="s">
        <v>241</v>
      </c>
      <c r="C65" s="17" t="s">
        <v>432</v>
      </c>
      <c r="D65" s="18" t="s">
        <v>16</v>
      </c>
    </row>
    <row r="66" spans="1:4" x14ac:dyDescent="0.25">
      <c r="A66" s="17" t="s">
        <v>245</v>
      </c>
      <c r="B66" s="17" t="s">
        <v>246</v>
      </c>
      <c r="C66" s="17" t="s">
        <v>432</v>
      </c>
      <c r="D66" s="18" t="s">
        <v>16</v>
      </c>
    </row>
    <row r="67" spans="1:4" x14ac:dyDescent="0.25">
      <c r="A67" s="17" t="s">
        <v>250</v>
      </c>
      <c r="B67" s="17" t="s">
        <v>251</v>
      </c>
      <c r="C67" s="17" t="s">
        <v>432</v>
      </c>
      <c r="D67" s="18" t="s">
        <v>16</v>
      </c>
    </row>
    <row r="68" spans="1:4" x14ac:dyDescent="0.25">
      <c r="A68" s="17" t="s">
        <v>254</v>
      </c>
      <c r="B68" s="17" t="s">
        <v>255</v>
      </c>
      <c r="C68" s="17" t="s">
        <v>432</v>
      </c>
      <c r="D68" s="18" t="s">
        <v>16</v>
      </c>
    </row>
    <row r="69" spans="1:4" x14ac:dyDescent="0.25">
      <c r="A69" s="17" t="s">
        <v>256</v>
      </c>
      <c r="B69" s="17" t="s">
        <v>257</v>
      </c>
      <c r="C69" s="17" t="s">
        <v>431</v>
      </c>
      <c r="D69" s="18" t="s">
        <v>17</v>
      </c>
    </row>
    <row r="70" spans="1:4" x14ac:dyDescent="0.25">
      <c r="A70" s="17" t="s">
        <v>261</v>
      </c>
      <c r="B70" s="17" t="s">
        <v>262</v>
      </c>
      <c r="C70" s="17" t="s">
        <v>431</v>
      </c>
      <c r="D70" s="18" t="s">
        <v>17</v>
      </c>
    </row>
    <row r="71" spans="1:4" x14ac:dyDescent="0.25">
      <c r="A71" s="17" t="s">
        <v>266</v>
      </c>
      <c r="B71" s="17" t="s">
        <v>267</v>
      </c>
      <c r="C71" s="17" t="s">
        <v>431</v>
      </c>
      <c r="D71" s="18" t="s">
        <v>16</v>
      </c>
    </row>
    <row r="72" spans="1:4" x14ac:dyDescent="0.25">
      <c r="A72" s="17" t="s">
        <v>268</v>
      </c>
      <c r="B72" s="17" t="s">
        <v>269</v>
      </c>
      <c r="C72" s="17" t="s">
        <v>431</v>
      </c>
      <c r="D72" s="18" t="s">
        <v>17</v>
      </c>
    </row>
    <row r="73" spans="1:4" x14ac:dyDescent="0.25">
      <c r="A73" s="17" t="s">
        <v>273</v>
      </c>
      <c r="B73" s="17" t="s">
        <v>274</v>
      </c>
      <c r="C73" s="17" t="s">
        <v>431</v>
      </c>
      <c r="D73" s="18" t="s">
        <v>17</v>
      </c>
    </row>
    <row r="74" spans="1:4" x14ac:dyDescent="0.25">
      <c r="A74" s="17" t="s">
        <v>275</v>
      </c>
      <c r="B74" s="17" t="s">
        <v>276</v>
      </c>
      <c r="C74" s="17" t="s">
        <v>431</v>
      </c>
      <c r="D74" s="18" t="s">
        <v>17</v>
      </c>
    </row>
    <row r="75" spans="1:4" x14ac:dyDescent="0.25">
      <c r="A75" s="17" t="s">
        <v>277</v>
      </c>
      <c r="B75" s="17" t="s">
        <v>434</v>
      </c>
      <c r="C75" s="17" t="s">
        <v>431</v>
      </c>
      <c r="D75" s="18" t="s">
        <v>17</v>
      </c>
    </row>
    <row r="76" spans="1:4" x14ac:dyDescent="0.25">
      <c r="A76" s="17" t="s">
        <v>279</v>
      </c>
      <c r="B76" s="17" t="s">
        <v>435</v>
      </c>
      <c r="C76" s="17" t="s">
        <v>431</v>
      </c>
      <c r="D76" s="18" t="s">
        <v>17</v>
      </c>
    </row>
    <row r="77" spans="1:4" x14ac:dyDescent="0.25">
      <c r="A77" s="17" t="s">
        <v>281</v>
      </c>
      <c r="B77" s="17" t="s">
        <v>436</v>
      </c>
      <c r="C77" s="17" t="s">
        <v>432</v>
      </c>
      <c r="D77" s="18" t="s">
        <v>16</v>
      </c>
    </row>
    <row r="78" spans="1:4" x14ac:dyDescent="0.25">
      <c r="A78" s="17" t="s">
        <v>283</v>
      </c>
      <c r="B78" s="17" t="s">
        <v>284</v>
      </c>
      <c r="C78" s="17" t="s">
        <v>432</v>
      </c>
      <c r="D78" s="18" t="s">
        <v>16</v>
      </c>
    </row>
    <row r="79" spans="1:4" x14ac:dyDescent="0.25">
      <c r="A79" s="17" t="s">
        <v>285</v>
      </c>
      <c r="B79" s="17" t="s">
        <v>286</v>
      </c>
      <c r="C79" s="17" t="s">
        <v>432</v>
      </c>
      <c r="D79" s="18" t="s">
        <v>16</v>
      </c>
    </row>
    <row r="80" spans="1:4" x14ac:dyDescent="0.25">
      <c r="A80" s="17" t="s">
        <v>287</v>
      </c>
      <c r="B80" s="17" t="s">
        <v>288</v>
      </c>
      <c r="C80" s="17" t="s">
        <v>432</v>
      </c>
      <c r="D80" s="18" t="s">
        <v>16</v>
      </c>
    </row>
    <row r="81" spans="1:4" x14ac:dyDescent="0.25">
      <c r="A81" s="17" t="s">
        <v>291</v>
      </c>
      <c r="B81" s="17" t="s">
        <v>292</v>
      </c>
      <c r="C81" s="17" t="s">
        <v>432</v>
      </c>
      <c r="D81" s="18" t="s">
        <v>16</v>
      </c>
    </row>
    <row r="82" spans="1:4" x14ac:dyDescent="0.25">
      <c r="A82" s="17" t="s">
        <v>295</v>
      </c>
      <c r="B82" s="17" t="s">
        <v>296</v>
      </c>
      <c r="C82" s="17" t="s">
        <v>432</v>
      </c>
      <c r="D82" s="18" t="s">
        <v>16</v>
      </c>
    </row>
    <row r="83" spans="1:4" x14ac:dyDescent="0.25">
      <c r="A83" s="17" t="s">
        <v>297</v>
      </c>
      <c r="B83" s="17" t="s">
        <v>298</v>
      </c>
      <c r="C83" s="17" t="s">
        <v>432</v>
      </c>
      <c r="D83" s="18" t="s">
        <v>16</v>
      </c>
    </row>
    <row r="84" spans="1:4" x14ac:dyDescent="0.25">
      <c r="A84" s="17" t="s">
        <v>299</v>
      </c>
      <c r="B84" s="17" t="s">
        <v>300</v>
      </c>
      <c r="C84" s="17" t="s">
        <v>431</v>
      </c>
      <c r="D84" s="18" t="s">
        <v>16</v>
      </c>
    </row>
    <row r="85" spans="1:4" x14ac:dyDescent="0.25">
      <c r="A85" s="17" t="s">
        <v>304</v>
      </c>
      <c r="B85" s="17" t="s">
        <v>305</v>
      </c>
      <c r="C85" s="17" t="s">
        <v>431</v>
      </c>
      <c r="D85" s="18" t="s">
        <v>17</v>
      </c>
    </row>
    <row r="86" spans="1:4" x14ac:dyDescent="0.25">
      <c r="A86" s="17" t="s">
        <v>309</v>
      </c>
      <c r="B86" s="17" t="s">
        <v>310</v>
      </c>
      <c r="C86" s="17" t="s">
        <v>431</v>
      </c>
      <c r="D86" s="18" t="s">
        <v>17</v>
      </c>
    </row>
    <row r="87" spans="1:4" x14ac:dyDescent="0.25">
      <c r="A87" s="17" t="s">
        <v>311</v>
      </c>
      <c r="B87" s="17" t="s">
        <v>312</v>
      </c>
      <c r="C87" s="17" t="s">
        <v>431</v>
      </c>
      <c r="D87" s="18" t="s">
        <v>17</v>
      </c>
    </row>
    <row r="88" spans="1:4" x14ac:dyDescent="0.25">
      <c r="A88" s="17" t="s">
        <v>313</v>
      </c>
      <c r="B88" s="17" t="s">
        <v>314</v>
      </c>
      <c r="C88" s="17" t="s">
        <v>433</v>
      </c>
      <c r="D88" s="18" t="s">
        <v>16</v>
      </c>
    </row>
    <row r="89" spans="1:4" x14ac:dyDescent="0.25">
      <c r="A89" s="17" t="s">
        <v>316</v>
      </c>
      <c r="B89" s="17" t="s">
        <v>317</v>
      </c>
      <c r="C89" s="17" t="s">
        <v>431</v>
      </c>
      <c r="D89" s="18" t="s">
        <v>17</v>
      </c>
    </row>
    <row r="90" spans="1:4" x14ac:dyDescent="0.25">
      <c r="A90" s="17" t="s">
        <v>319</v>
      </c>
      <c r="B90" s="17" t="s">
        <v>320</v>
      </c>
      <c r="C90" s="17" t="s">
        <v>431</v>
      </c>
      <c r="D90" s="18" t="s">
        <v>17</v>
      </c>
    </row>
    <row r="91" spans="1:4" x14ac:dyDescent="0.25">
      <c r="A91" s="17" t="s">
        <v>321</v>
      </c>
      <c r="B91" s="17" t="s">
        <v>322</v>
      </c>
      <c r="C91" s="17" t="s">
        <v>431</v>
      </c>
      <c r="D91" s="18" t="s">
        <v>17</v>
      </c>
    </row>
    <row r="92" spans="1:4" x14ac:dyDescent="0.25">
      <c r="A92" s="17" t="s">
        <v>323</v>
      </c>
      <c r="B92" s="17" t="s">
        <v>324</v>
      </c>
      <c r="C92" s="17" t="s">
        <v>432</v>
      </c>
      <c r="D92" s="18" t="s">
        <v>16</v>
      </c>
    </row>
    <row r="93" spans="1:4" x14ac:dyDescent="0.25">
      <c r="A93" s="17" t="s">
        <v>325</v>
      </c>
      <c r="B93" s="17" t="s">
        <v>326</v>
      </c>
      <c r="C93" s="17" t="s">
        <v>432</v>
      </c>
      <c r="D93" s="18" t="s">
        <v>16</v>
      </c>
    </row>
    <row r="94" spans="1:4" x14ac:dyDescent="0.25">
      <c r="A94" s="17" t="s">
        <v>329</v>
      </c>
      <c r="B94" s="17" t="s">
        <v>330</v>
      </c>
      <c r="C94" s="17" t="s">
        <v>431</v>
      </c>
      <c r="D94" s="18" t="s">
        <v>17</v>
      </c>
    </row>
    <row r="95" spans="1:4" x14ac:dyDescent="0.25">
      <c r="A95" s="17" t="s">
        <v>334</v>
      </c>
      <c r="B95" s="17" t="s">
        <v>335</v>
      </c>
      <c r="C95" s="17" t="s">
        <v>432</v>
      </c>
      <c r="D95" s="18" t="s">
        <v>16</v>
      </c>
    </row>
    <row r="96" spans="1:4" x14ac:dyDescent="0.25">
      <c r="A96" s="17" t="s">
        <v>421</v>
      </c>
      <c r="B96" s="17" t="s">
        <v>437</v>
      </c>
      <c r="C96" s="17" t="s">
        <v>431</v>
      </c>
      <c r="D96" s="18" t="s">
        <v>17</v>
      </c>
    </row>
    <row r="97" spans="1:4" x14ac:dyDescent="0.25">
      <c r="A97" s="17" t="s">
        <v>422</v>
      </c>
      <c r="B97" s="17" t="s">
        <v>438</v>
      </c>
      <c r="C97" s="17" t="s">
        <v>431</v>
      </c>
      <c r="D97" s="18" t="s">
        <v>16</v>
      </c>
    </row>
    <row r="98" spans="1:4" x14ac:dyDescent="0.25">
      <c r="A98" s="17" t="s">
        <v>423</v>
      </c>
      <c r="B98" s="17" t="s">
        <v>439</v>
      </c>
      <c r="C98" s="17" t="s">
        <v>431</v>
      </c>
      <c r="D98" s="18" t="s">
        <v>17</v>
      </c>
    </row>
    <row r="99" spans="1:4" x14ac:dyDescent="0.25">
      <c r="A99" s="17" t="s">
        <v>424</v>
      </c>
      <c r="B99" s="17" t="s">
        <v>440</v>
      </c>
      <c r="C99" s="17" t="s">
        <v>431</v>
      </c>
      <c r="D99" s="18" t="s">
        <v>17</v>
      </c>
    </row>
    <row r="100" spans="1:4" x14ac:dyDescent="0.25">
      <c r="A100" s="17" t="s">
        <v>378</v>
      </c>
      <c r="B100" s="17" t="s">
        <v>441</v>
      </c>
      <c r="C100" s="17" t="s">
        <v>431</v>
      </c>
      <c r="D100" s="18" t="s">
        <v>16</v>
      </c>
    </row>
    <row r="101" spans="1:4" x14ac:dyDescent="0.25">
      <c r="A101" s="17" t="s">
        <v>425</v>
      </c>
      <c r="B101" s="17" t="s">
        <v>442</v>
      </c>
      <c r="C101" s="17" t="s">
        <v>431</v>
      </c>
      <c r="D101" s="18" t="s">
        <v>17</v>
      </c>
    </row>
  </sheetData>
  <conditionalFormatting sqref="A1:C1">
    <cfRule type="cellIs" dxfId="4" priority="1" operator="equal">
      <formula>"MED"</formula>
    </cfRule>
    <cfRule type="cellIs" dxfId="3" priority="2" operator="equal">
      <formula>"MOY"</formula>
    </cfRule>
    <cfRule type="cellIs" dxfId="2" priority="3" operator="equal">
      <formula>"B"</formula>
    </cfRule>
    <cfRule type="containsText" dxfId="1" priority="4" operator="containsText" text="MAUV">
      <formula>NOT(ISERROR(SEARCH("MAUV",A1)))</formula>
    </cfRule>
    <cfRule type="containsText" dxfId="0" priority="5" operator="containsText" text="TB">
      <formula>NOT(ISERROR(SEARCH("TB",A1)))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CI_Morpho_RM</vt:lpstr>
      <vt:lpstr>Comparaison SDAGE</vt:lpstr>
      <vt:lpstr>LHYMO_RM</vt:lpstr>
      <vt:lpstr>LHYMO_extraction</vt:lpstr>
      <vt:lpstr>Usage</vt:lpstr>
    </vt:vector>
  </TitlesOfParts>
  <Company>L'agence de l'eau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NAVARRO Lionel</dc:creator>
  <cp:lastModifiedBy>RETHORE Virginie</cp:lastModifiedBy>
  <dcterms:created xsi:type="dcterms:W3CDTF">2023-05-30T08:03:30Z</dcterms:created>
  <dcterms:modified xsi:type="dcterms:W3CDTF">2025-01-07T14:32:18Z</dcterms:modified>
</cp:coreProperties>
</file>