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Hydrologie\"/>
    </mc:Choice>
  </mc:AlternateContent>
  <xr:revisionPtr revIDLastSave="0" documentId="13_ncr:1_{0A28C0CB-7DE7-436D-B5B9-91CA80C2BEE5}" xr6:coauthVersionLast="47" xr6:coauthVersionMax="47" xr10:uidLastSave="{00000000-0000-0000-0000-000000000000}"/>
  <bookViews>
    <workbookView xWindow="45570" yWindow="-9285" windowWidth="25440" windowHeight="15390" xr2:uid="{00000000-000D-0000-FFFF-FFFF00000000}"/>
  </bookViews>
  <sheets>
    <sheet name="Hydro_CI_RM" sheetId="1" r:id="rId1"/>
    <sheet name="Marnage" sheetId="3" r:id="rId2"/>
    <sheet name="UsageHydroelec" sheetId="2" r:id="rId3"/>
    <sheet name="Maintien_cote_MEN" sheetId="5" r:id="rId4"/>
  </sheets>
  <definedNames>
    <definedName name="_xlnm._FilterDatabase" localSheetId="0" hidden="1">Hydro_CI_RM!$A$1:$F$1</definedName>
    <definedName name="_xlnm._FilterDatabase" localSheetId="3" hidden="1">Maintien_cote_MEN!$A$1:$D$101</definedName>
    <definedName name="_xlnm._FilterDatabase" localSheetId="2" hidden="1">UsageHydroelec!$A$1:$D$101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2" i="1"/>
  <c r="C3" i="1"/>
  <c r="C4" i="1"/>
  <c r="F4" i="1" s="1"/>
  <c r="C5" i="1"/>
  <c r="F5" i="1" s="1"/>
  <c r="C6" i="1"/>
  <c r="F6" i="1" s="1"/>
  <c r="C7" i="1"/>
  <c r="F7" i="1" s="1"/>
  <c r="C8" i="1"/>
  <c r="C9" i="1"/>
  <c r="C10" i="1"/>
  <c r="C11" i="1"/>
  <c r="C12" i="1"/>
  <c r="F12" i="1" s="1"/>
  <c r="C13" i="1"/>
  <c r="F13" i="1" s="1"/>
  <c r="C14" i="1"/>
  <c r="F14" i="1" s="1"/>
  <c r="C15" i="1"/>
  <c r="F15" i="1" s="1"/>
  <c r="C16" i="1"/>
  <c r="C17" i="1"/>
  <c r="C18" i="1"/>
  <c r="C19" i="1"/>
  <c r="F19" i="1" s="1"/>
  <c r="C20" i="1"/>
  <c r="C21" i="1"/>
  <c r="C22" i="1"/>
  <c r="F22" i="1" s="1"/>
  <c r="C23" i="1"/>
  <c r="F23" i="1" s="1"/>
  <c r="C24" i="1"/>
  <c r="C25" i="1"/>
  <c r="F25" i="1" s="1"/>
  <c r="C26" i="1"/>
  <c r="C27" i="1"/>
  <c r="C28" i="1"/>
  <c r="F28" i="1" s="1"/>
  <c r="C29" i="1"/>
  <c r="F29" i="1" s="1"/>
  <c r="C30" i="1"/>
  <c r="F30" i="1" s="1"/>
  <c r="C31" i="1"/>
  <c r="C32" i="1"/>
  <c r="F32" i="1" s="1"/>
  <c r="C33" i="1"/>
  <c r="C34" i="1"/>
  <c r="C35" i="1"/>
  <c r="C36" i="1"/>
  <c r="F36" i="1" s="1"/>
  <c r="C37" i="1"/>
  <c r="F37" i="1" s="1"/>
  <c r="C38" i="1"/>
  <c r="F38" i="1" s="1"/>
  <c r="C39" i="1"/>
  <c r="C40" i="1"/>
  <c r="C41" i="1"/>
  <c r="C42" i="1"/>
  <c r="C43" i="1"/>
  <c r="C44" i="1"/>
  <c r="F44" i="1" s="1"/>
  <c r="C45" i="1"/>
  <c r="F45" i="1" s="1"/>
  <c r="C46" i="1"/>
  <c r="F46" i="1" s="1"/>
  <c r="C47" i="1"/>
  <c r="F47" i="1" s="1"/>
  <c r="C48" i="1"/>
  <c r="C49" i="1"/>
  <c r="C50" i="1"/>
  <c r="C51" i="1"/>
  <c r="F51" i="1" s="1"/>
  <c r="C52" i="1"/>
  <c r="F52" i="1" s="1"/>
  <c r="C53" i="1"/>
  <c r="F53" i="1" s="1"/>
  <c r="C54" i="1"/>
  <c r="F54" i="1" s="1"/>
  <c r="C55" i="1"/>
  <c r="C56" i="1"/>
  <c r="C57" i="1"/>
  <c r="C58" i="1"/>
  <c r="C59" i="1"/>
  <c r="C60" i="1"/>
  <c r="C61" i="1"/>
  <c r="C62" i="1"/>
  <c r="F62" i="1" s="1"/>
  <c r="C63" i="1"/>
  <c r="C64" i="1"/>
  <c r="C65" i="1"/>
  <c r="C66" i="1"/>
  <c r="C67" i="1"/>
  <c r="C68" i="1"/>
  <c r="F68" i="1" s="1"/>
  <c r="C69" i="1"/>
  <c r="C70" i="1"/>
  <c r="F70" i="1" s="1"/>
  <c r="C71" i="1"/>
  <c r="F71" i="1" s="1"/>
  <c r="C72" i="1"/>
  <c r="F72" i="1" s="1"/>
  <c r="C73" i="1"/>
  <c r="C74" i="1"/>
  <c r="C75" i="1"/>
  <c r="C76" i="1"/>
  <c r="C77" i="1"/>
  <c r="C78" i="1"/>
  <c r="F78" i="1" s="1"/>
  <c r="C79" i="1"/>
  <c r="C80" i="1"/>
  <c r="C81" i="1"/>
  <c r="C82" i="1"/>
  <c r="C83" i="1"/>
  <c r="C84" i="1"/>
  <c r="F84" i="1" s="1"/>
  <c r="C85" i="1"/>
  <c r="C86" i="1"/>
  <c r="F86" i="1" s="1"/>
  <c r="C87" i="1"/>
  <c r="C88" i="1"/>
  <c r="C89" i="1"/>
  <c r="C90" i="1"/>
  <c r="F90" i="1" s="1"/>
  <c r="C91" i="1"/>
  <c r="F91" i="1" s="1"/>
  <c r="C92" i="1"/>
  <c r="F92" i="1" s="1"/>
  <c r="C93" i="1"/>
  <c r="F93" i="1" s="1"/>
  <c r="C94" i="1"/>
  <c r="F94" i="1" s="1"/>
  <c r="C9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2" i="1"/>
  <c r="F59" i="1" l="1"/>
  <c r="F11" i="1"/>
  <c r="F3" i="1"/>
  <c r="F26" i="1"/>
  <c r="F75" i="1"/>
  <c r="F89" i="1"/>
  <c r="F81" i="1"/>
  <c r="F73" i="1"/>
  <c r="F65" i="1"/>
  <c r="F57" i="1"/>
  <c r="F49" i="1"/>
  <c r="F41" i="1"/>
  <c r="F33" i="1"/>
  <c r="F17" i="1"/>
  <c r="F9" i="1"/>
  <c r="F88" i="1"/>
  <c r="F80" i="1"/>
  <c r="F64" i="1"/>
  <c r="F56" i="1"/>
  <c r="F48" i="1"/>
  <c r="F40" i="1"/>
  <c r="F24" i="1"/>
  <c r="F16" i="1"/>
  <c r="F8" i="1"/>
  <c r="F2" i="1"/>
  <c r="F95" i="1"/>
  <c r="F87" i="1"/>
  <c r="F79" i="1"/>
  <c r="F63" i="1"/>
  <c r="F55" i="1"/>
  <c r="F39" i="1"/>
  <c r="F31" i="1"/>
  <c r="F85" i="1"/>
  <c r="F77" i="1"/>
  <c r="F69" i="1"/>
  <c r="F61" i="1"/>
  <c r="F21" i="1"/>
  <c r="F83" i="1"/>
  <c r="F67" i="1"/>
  <c r="F43" i="1"/>
  <c r="F35" i="1"/>
  <c r="F27" i="1"/>
  <c r="F82" i="1"/>
  <c r="F74" i="1"/>
  <c r="F66" i="1"/>
  <c r="F58" i="1"/>
  <c r="F50" i="1"/>
  <c r="F42" i="1"/>
  <c r="F34" i="1"/>
  <c r="F18" i="1"/>
  <c r="F10" i="1"/>
  <c r="F76" i="1"/>
  <c r="F60" i="1"/>
  <c r="F20" i="1"/>
</calcChain>
</file>

<file path=xl/sharedStrings.xml><?xml version="1.0" encoding="utf-8"?>
<sst xmlns="http://schemas.openxmlformats.org/spreadsheetml/2006/main" count="916" uniqueCount="218">
  <si>
    <t>code_eu_mdo</t>
  </si>
  <si>
    <t>FRDL1</t>
  </si>
  <si>
    <t>FRDL10</t>
  </si>
  <si>
    <t>FRDL104</t>
  </si>
  <si>
    <t>FRDL105</t>
  </si>
  <si>
    <t>FRDL106</t>
  </si>
  <si>
    <t>FRDL107</t>
  </si>
  <si>
    <t>FRDL108</t>
  </si>
  <si>
    <t>FRDL109</t>
  </si>
  <si>
    <t>FRDL112</t>
  </si>
  <si>
    <t>FRDL113</t>
  </si>
  <si>
    <t>FRDL115</t>
  </si>
  <si>
    <t>FRDL116</t>
  </si>
  <si>
    <t>FRDL117</t>
  </si>
  <si>
    <t>FRDL118</t>
  </si>
  <si>
    <t>FRDL119</t>
  </si>
  <si>
    <t>FRDL12</t>
  </si>
  <si>
    <t>FRDL120</t>
  </si>
  <si>
    <t>FRDL121</t>
  </si>
  <si>
    <t>FRDL122</t>
  </si>
  <si>
    <t>FRDL123</t>
  </si>
  <si>
    <t>FRDL124</t>
  </si>
  <si>
    <t>FRDL125</t>
  </si>
  <si>
    <t>FRDL126</t>
  </si>
  <si>
    <t>FRDL127</t>
  </si>
  <si>
    <t>FRDL128</t>
  </si>
  <si>
    <t>FRDL129</t>
  </si>
  <si>
    <t>FRDL13</t>
  </si>
  <si>
    <t>FRDL130</t>
  </si>
  <si>
    <t>FRDL14</t>
  </si>
  <si>
    <t>FRDL15</t>
  </si>
  <si>
    <t>FRDL16</t>
  </si>
  <si>
    <t>FRDL17</t>
  </si>
  <si>
    <t>FRDL19</t>
  </si>
  <si>
    <t>FRDL2</t>
  </si>
  <si>
    <t>FRDL22</t>
  </si>
  <si>
    <t>FRDL23</t>
  </si>
  <si>
    <t>FRDL24</t>
  </si>
  <si>
    <t>FRDL25</t>
  </si>
  <si>
    <t>FRDL26</t>
  </si>
  <si>
    <t>FRDL27</t>
  </si>
  <si>
    <t>FRDL3</t>
  </si>
  <si>
    <t>FRDL30</t>
  </si>
  <si>
    <t>FRDL40</t>
  </si>
  <si>
    <t>FRDL41</t>
  </si>
  <si>
    <t>FRDL42</t>
  </si>
  <si>
    <t>FRDL43</t>
  </si>
  <si>
    <t>FRDL44</t>
  </si>
  <si>
    <t>FRDL45</t>
  </si>
  <si>
    <t>FRDL47</t>
  </si>
  <si>
    <t>FRDL48</t>
  </si>
  <si>
    <t>FRDL49</t>
  </si>
  <si>
    <t>FRDL5</t>
  </si>
  <si>
    <t>FRDL50</t>
  </si>
  <si>
    <t>FRDL51</t>
  </si>
  <si>
    <t>FRDL52</t>
  </si>
  <si>
    <t>FRDL53</t>
  </si>
  <si>
    <t>FRDL54</t>
  </si>
  <si>
    <t>FRDL55</t>
  </si>
  <si>
    <t>FRDL56</t>
  </si>
  <si>
    <t>FRDL57</t>
  </si>
  <si>
    <t>FRDL6</t>
  </si>
  <si>
    <t>FRDL60</t>
  </si>
  <si>
    <t>FRDL61</t>
  </si>
  <si>
    <t>FRDL62</t>
  </si>
  <si>
    <t>FRDL65</t>
  </si>
  <si>
    <t>FRDL66</t>
  </si>
  <si>
    <t>FRDL67</t>
  </si>
  <si>
    <t>FRDL68</t>
  </si>
  <si>
    <t>FRDL69</t>
  </si>
  <si>
    <t>FRDL7</t>
  </si>
  <si>
    <t>FRDL70</t>
  </si>
  <si>
    <t>FRDL71</t>
  </si>
  <si>
    <t>FRDL72</t>
  </si>
  <si>
    <t>FRDL74</t>
  </si>
  <si>
    <t>FRDL75</t>
  </si>
  <si>
    <t>FRDL76</t>
  </si>
  <si>
    <t>FRDL77</t>
  </si>
  <si>
    <t>FRDL79</t>
  </si>
  <si>
    <t>FRDL8</t>
  </si>
  <si>
    <t>FRDL81</t>
  </si>
  <si>
    <t>FRDL82</t>
  </si>
  <si>
    <t>FRDL83</t>
  </si>
  <si>
    <t>FRDL86</t>
  </si>
  <si>
    <t>FRDL87</t>
  </si>
  <si>
    <t>FRDL88</t>
  </si>
  <si>
    <t>FRDL89</t>
  </si>
  <si>
    <t>FRDL9</t>
  </si>
  <si>
    <t>FRDL90</t>
  </si>
  <si>
    <t>FRDL91</t>
  </si>
  <si>
    <t>FRDL92</t>
  </si>
  <si>
    <t>FRDL93</t>
  </si>
  <si>
    <t>FRDL94</t>
  </si>
  <si>
    <t>FRDL95</t>
  </si>
  <si>
    <t>FRDL96</t>
  </si>
  <si>
    <t>FREL131</t>
  </si>
  <si>
    <t>FREL132</t>
  </si>
  <si>
    <t>FREL133</t>
  </si>
  <si>
    <t>FREL134</t>
  </si>
  <si>
    <t>FREL135</t>
  </si>
  <si>
    <t>FREL140</t>
  </si>
  <si>
    <t>AmplitudeMarnage</t>
  </si>
  <si>
    <t>Code_ME</t>
  </si>
  <si>
    <t>NomMasseDE</t>
  </si>
  <si>
    <t>réservoir de la Vingeanne (ou Villegusien)</t>
  </si>
  <si>
    <t>lac de châtelot (ou Moron)</t>
  </si>
  <si>
    <t>lac nègre</t>
  </si>
  <si>
    <t>lacs de vens 1er</t>
  </si>
  <si>
    <t>lac de Sainte-Croix</t>
  </si>
  <si>
    <t>lac de saint-cassien</t>
  </si>
  <si>
    <t>lac de carcès</t>
  </si>
  <si>
    <t>retenue de la verne</t>
  </si>
  <si>
    <t>lac du bimont</t>
  </si>
  <si>
    <t>bassin de réaltor</t>
  </si>
  <si>
    <t>étang des aulnes</t>
  </si>
  <si>
    <t>étang d'entressen</t>
  </si>
  <si>
    <t>réservoir d'avène</t>
  </si>
  <si>
    <t>lac du saut de vezoles</t>
  </si>
  <si>
    <t>lac du Salagou</t>
  </si>
  <si>
    <t>lac de saint-point</t>
  </si>
  <si>
    <t>étang de jouarres</t>
  </si>
  <si>
    <t>lac de laprade basse</t>
  </si>
  <si>
    <t>retenue de matemale</t>
  </si>
  <si>
    <t>lac des Bouillouses</t>
  </si>
  <si>
    <t>étang de lanos</t>
  </si>
  <si>
    <t>retenue de Puyvalador</t>
  </si>
  <si>
    <t>retenue de villeneuve-de-la-raho</t>
  </si>
  <si>
    <t>retenue de caramany</t>
  </si>
  <si>
    <t>retenue de vinça</t>
  </si>
  <si>
    <t>estany de la pradella</t>
  </si>
  <si>
    <t>lac de remoray</t>
  </si>
  <si>
    <t>étang de llat</t>
  </si>
  <si>
    <t>lac de chaillexon</t>
  </si>
  <si>
    <t>étang de montaubry</t>
  </si>
  <si>
    <t>lac de vouglans</t>
  </si>
  <si>
    <t>lac de coiselet</t>
  </si>
  <si>
    <t>le grand lac (ou Etival)</t>
  </si>
  <si>
    <t>lac de vésoul</t>
  </si>
  <si>
    <t>lac de chalain</t>
  </si>
  <si>
    <t>lac de l'abbaye</t>
  </si>
  <si>
    <t>lac des rousses</t>
  </si>
  <si>
    <t>lac d'ilay</t>
  </si>
  <si>
    <t>grand lac de Clairvaux</t>
  </si>
  <si>
    <t>lac du Val</t>
  </si>
  <si>
    <t>bassin de champagney</t>
  </si>
  <si>
    <t>lac le grand maclu</t>
  </si>
  <si>
    <t>gravière de montrevel n°1</t>
  </si>
  <si>
    <t>gravière de saint-denis-lès-bourg</t>
  </si>
  <si>
    <t>Cize-Bolozon</t>
  </si>
  <si>
    <t>retenue de Charmine-Moux</t>
  </si>
  <si>
    <t>Allement</t>
  </si>
  <si>
    <t>lac de barterand</t>
  </si>
  <si>
    <t>lac de nantua</t>
  </si>
  <si>
    <t>lac de sylans</t>
  </si>
  <si>
    <t>le grand large</t>
  </si>
  <si>
    <t>étang du malsaucy</t>
  </si>
  <si>
    <t>lac des eaux bleues</t>
  </si>
  <si>
    <t>gravière d'anse</t>
  </si>
  <si>
    <t>lac du drapeau</t>
  </si>
  <si>
    <t>lac du mont-cenis</t>
  </si>
  <si>
    <t>lac de roselend</t>
  </si>
  <si>
    <t>lac du chevril</t>
  </si>
  <si>
    <t>lac de bissorte</t>
  </si>
  <si>
    <t>lac de la girotte</t>
  </si>
  <si>
    <t>réservoir de panthier</t>
  </si>
  <si>
    <t>lac du bourget</t>
  </si>
  <si>
    <t>lac d'aiguebelette</t>
  </si>
  <si>
    <t>lac d'anterne</t>
  </si>
  <si>
    <t>le léman</t>
  </si>
  <si>
    <t>lac d'annecy</t>
  </si>
  <si>
    <t>lac de montriond</t>
  </si>
  <si>
    <t>réservoir de grand-maison</t>
  </si>
  <si>
    <t>lac de Monteynard-Avignonet</t>
  </si>
  <si>
    <t>réservoir de chazilly</t>
  </si>
  <si>
    <t>lac du Sautet</t>
  </si>
  <si>
    <t>lac de notre-dame de commiers</t>
  </si>
  <si>
    <t>retenue de saint-pierre-cognet</t>
  </si>
  <si>
    <t>lac du chambon</t>
  </si>
  <si>
    <t>lac du verney</t>
  </si>
  <si>
    <t>Lauvitel</t>
  </si>
  <si>
    <t>lac du vallon (38)</t>
  </si>
  <si>
    <t>lac de pierre-châtel</t>
  </si>
  <si>
    <t>l'entonnoir</t>
  </si>
  <si>
    <t>lac de paladru</t>
  </si>
  <si>
    <t>grand lac de laffrey</t>
  </si>
  <si>
    <t>lac de pétichet</t>
  </si>
  <si>
    <t>lac de devesset</t>
  </si>
  <si>
    <t>lac de villefort</t>
  </si>
  <si>
    <t>retenue de puylaurent</t>
  </si>
  <si>
    <t>lac d'esparron</t>
  </si>
  <si>
    <t>étang de frasne</t>
  </si>
  <si>
    <t>lac de Castillon</t>
  </si>
  <si>
    <t>retenue de Chaudanne</t>
  </si>
  <si>
    <t>retenue de quinson</t>
  </si>
  <si>
    <t>lac d'allos</t>
  </si>
  <si>
    <t>lac des neuf couleurs</t>
  </si>
  <si>
    <t>lac de Serre-Ponçon</t>
  </si>
  <si>
    <t>lac de l'eychauda</t>
  </si>
  <si>
    <t>lac de Tolla</t>
  </si>
  <si>
    <t>retenue de Figari</t>
  </si>
  <si>
    <t>retenue de Calacuccia</t>
  </si>
  <si>
    <t>retenue de l'Alesani</t>
  </si>
  <si>
    <t>retenue de Codole</t>
  </si>
  <si>
    <t>retenue de l'Ospédale</t>
  </si>
  <si>
    <t>Usage_hydroelectrique_O/N</t>
  </si>
  <si>
    <t>O</t>
  </si>
  <si>
    <t>N</t>
  </si>
  <si>
    <t>Masse d'eau naturelle</t>
  </si>
  <si>
    <t>Masse d'eau fortement modifiée</t>
  </si>
  <si>
    <t>Masse d'eau artificielle</t>
  </si>
  <si>
    <t>Type</t>
  </si>
  <si>
    <t>Lib</t>
  </si>
  <si>
    <t>Marnage (m)</t>
  </si>
  <si>
    <t>Usage hydroelectrique - Pression marnage CTO</t>
  </si>
  <si>
    <t>Maintien artificiel du niveau (MEN) - O/N</t>
  </si>
  <si>
    <t>Pression établie liée au maintien côte (pour MEN)</t>
  </si>
  <si>
    <t>Classe d'impact initiale évaluée par les services du bassin</t>
  </si>
  <si>
    <t>Classe d'impact consolidée à la suite de la consultation des Acteurs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</si>
</sst>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0" borderId="0" xfId="0" applyBorder="1"/>
    <xf numFmtId="0" fontId="2" fillId="0" borderId="0" xfId="1" applyFont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0" fillId="0" borderId="0" xfId="0" applyFill="1" applyBorder="1"/>
    <xf numFmtId="0" fontId="4" fillId="3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</cellXfs>
  <cellStyles count="3">
    <cellStyle name="Normal" xfId="0" builtinId="0"/>
    <cellStyle name="Normal_Feuil1" xfId="2" xr:uid="{F8BC8CC9-11DC-42DD-B5F8-8FA087DA594C}"/>
    <cellStyle name="Normal_Synthèse" xfId="1" xr:uid="{7EC0FB06-25A1-404E-9CF1-B3EA7149F18C}"/>
  </cellStyles>
  <dxfs count="15">
    <dxf>
      <fill>
        <patternFill>
          <bgColor theme="3" tint="0.59996337778862885"/>
        </patternFill>
      </fill>
    </dxf>
    <dxf>
      <fill>
        <patternFill>
          <bgColor rgb="FFFF8F8F"/>
        </patternFill>
      </fill>
    </dxf>
    <dxf>
      <fill>
        <patternFill>
          <bgColor rgb="FFB8E08C"/>
        </patternFill>
      </fill>
    </dxf>
    <dxf>
      <fill>
        <patternFill>
          <bgColor rgb="FFFFFF66"/>
        </patternFill>
      </fill>
    </dxf>
    <dxf>
      <fill>
        <patternFill>
          <bgColor rgb="FFFFD85D"/>
        </patternFill>
      </fill>
    </dxf>
    <dxf>
      <fill>
        <patternFill>
          <bgColor theme="3" tint="0.59996337778862885"/>
        </patternFill>
      </fill>
    </dxf>
    <dxf>
      <fill>
        <patternFill>
          <bgColor rgb="FFFF8F8F"/>
        </patternFill>
      </fill>
    </dxf>
    <dxf>
      <fill>
        <patternFill>
          <bgColor rgb="FFB8E08C"/>
        </patternFill>
      </fill>
    </dxf>
    <dxf>
      <fill>
        <patternFill>
          <bgColor rgb="FFFFFF66"/>
        </patternFill>
      </fill>
    </dxf>
    <dxf>
      <fill>
        <patternFill>
          <bgColor rgb="FFFFD85D"/>
        </patternFill>
      </fill>
    </dxf>
    <dxf>
      <fill>
        <patternFill>
          <bgColor theme="3" tint="0.59996337778862885"/>
        </patternFill>
      </fill>
    </dxf>
    <dxf>
      <fill>
        <patternFill>
          <bgColor rgb="FFFF8F8F"/>
        </patternFill>
      </fill>
    </dxf>
    <dxf>
      <fill>
        <patternFill>
          <bgColor rgb="FFB8E08C"/>
        </patternFill>
      </fill>
    </dxf>
    <dxf>
      <fill>
        <patternFill>
          <bgColor rgb="FFFFFF66"/>
        </patternFill>
      </fill>
    </dxf>
    <dxf>
      <fill>
        <patternFill>
          <bgColor rgb="FFFFD8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workbookViewId="0">
      <selection activeCell="G1" sqref="G1:G1048576"/>
    </sheetView>
  </sheetViews>
  <sheetFormatPr baseColWidth="10" defaultColWidth="9.140625" defaultRowHeight="15" x14ac:dyDescent="0.25"/>
  <cols>
    <col min="1" max="1" width="13.5703125" style="5" bestFit="1" customWidth="1"/>
    <col min="2" max="2" width="39" style="5" bestFit="1" customWidth="1"/>
    <col min="3" max="3" width="15" style="5" customWidth="1"/>
    <col min="4" max="4" width="43.140625" style="14" bestFit="1" customWidth="1"/>
    <col min="5" max="5" width="45.85546875" style="14" bestFit="1" customWidth="1"/>
    <col min="6" max="6" width="17.140625" style="13" customWidth="1"/>
    <col min="7" max="7" width="25.28515625" style="2" customWidth="1"/>
    <col min="8" max="16384" width="9.140625" style="2"/>
  </cols>
  <sheetData>
    <row r="1" spans="1:7" s="8" customFormat="1" ht="60" x14ac:dyDescent="0.25">
      <c r="A1" s="17" t="s">
        <v>0</v>
      </c>
      <c r="B1" s="17" t="s">
        <v>211</v>
      </c>
      <c r="C1" s="17" t="s">
        <v>212</v>
      </c>
      <c r="D1" s="17" t="s">
        <v>213</v>
      </c>
      <c r="E1" s="17" t="s">
        <v>215</v>
      </c>
      <c r="F1" s="15" t="s">
        <v>216</v>
      </c>
      <c r="G1" s="16" t="s">
        <v>217</v>
      </c>
    </row>
    <row r="2" spans="1:7" x14ac:dyDescent="0.25">
      <c r="A2" s="18" t="s">
        <v>1</v>
      </c>
      <c r="B2" s="18" t="str">
        <f>VLOOKUP(A2,UsageHydroelec!A1:B101,2,FALSE)</f>
        <v>réservoir de la Vingeanne (ou Villegusien)</v>
      </c>
      <c r="C2" s="18">
        <f>VLOOKUP(A2,Marnage!A:B,2,FALSE)</f>
        <v>1.5</v>
      </c>
      <c r="D2" s="19" t="str">
        <f>VLOOKUP(A2,UsageHydroelec!A:D,4,FALSE)</f>
        <v>N</v>
      </c>
      <c r="E2" s="19" t="str">
        <f>IF((VLOOKUP(A2,Maintien_cote_MEN!A:D,4,FALSE))="O","O","N")</f>
        <v>N</v>
      </c>
      <c r="F2" s="20">
        <f>IF(C2&lt;=3,IF(E2="O",2,1),IF(C2&lt;10,2,IF(D2="O",2,3)))</f>
        <v>1</v>
      </c>
      <c r="G2" s="21">
        <v>2</v>
      </c>
    </row>
    <row r="3" spans="1:7" x14ac:dyDescent="0.25">
      <c r="A3" s="18" t="s">
        <v>2</v>
      </c>
      <c r="B3" s="18" t="str">
        <f>VLOOKUP(A3,UsageHydroelec!A2:B102,2,FALSE)</f>
        <v>lac de châtelot (ou Moron)</v>
      </c>
      <c r="C3" s="18">
        <f>VLOOKUP(A3,Marnage!A:B,2,FALSE)</f>
        <v>10</v>
      </c>
      <c r="D3" s="19" t="str">
        <f>VLOOKUP(A3,UsageHydroelec!A:D,4,FALSE)</f>
        <v>O</v>
      </c>
      <c r="E3" s="19" t="str">
        <f>IF((VLOOKUP(A3,Maintien_cote_MEN!A:D,4,FALSE))="O","O","N")</f>
        <v>N</v>
      </c>
      <c r="F3" s="20">
        <f t="shared" ref="F3:F66" si="0">IF(C3&lt;=3,IF(E3="O",2,1),IF(C3&lt;10,2,IF(D3="O",2,3)))</f>
        <v>2</v>
      </c>
      <c r="G3" s="21">
        <v>2</v>
      </c>
    </row>
    <row r="4" spans="1:7" x14ac:dyDescent="0.25">
      <c r="A4" s="18" t="s">
        <v>3</v>
      </c>
      <c r="B4" s="18" t="str">
        <f>VLOOKUP(A4,UsageHydroelec!A3:B103,2,FALSE)</f>
        <v>lac nègre</v>
      </c>
      <c r="C4" s="18">
        <f>VLOOKUP(A4,Marnage!A:B,2,FALSE)</f>
        <v>0.8</v>
      </c>
      <c r="D4" s="19" t="str">
        <f>VLOOKUP(A4,UsageHydroelec!A:D,4,FALSE)</f>
        <v>N</v>
      </c>
      <c r="E4" s="19" t="str">
        <f>IF((VLOOKUP(A4,Maintien_cote_MEN!A:D,4,FALSE))="O","O","N")</f>
        <v>N</v>
      </c>
      <c r="F4" s="20">
        <f t="shared" si="0"/>
        <v>1</v>
      </c>
      <c r="G4" s="21">
        <v>1</v>
      </c>
    </row>
    <row r="5" spans="1:7" x14ac:dyDescent="0.25">
      <c r="A5" s="18" t="s">
        <v>4</v>
      </c>
      <c r="B5" s="18" t="str">
        <f>VLOOKUP(A5,UsageHydroelec!A4:B104,2,FALSE)</f>
        <v>lacs de vens 1er</v>
      </c>
      <c r="C5" s="18">
        <f>VLOOKUP(A5,Marnage!A:B,2,FALSE)</f>
        <v>0.3</v>
      </c>
      <c r="D5" s="19" t="str">
        <f>VLOOKUP(A5,UsageHydroelec!A:D,4,FALSE)</f>
        <v>N</v>
      </c>
      <c r="E5" s="19" t="str">
        <f>IF((VLOOKUP(A5,Maintien_cote_MEN!A:D,4,FALSE))="O","O","N")</f>
        <v>N</v>
      </c>
      <c r="F5" s="20">
        <f t="shared" si="0"/>
        <v>1</v>
      </c>
      <c r="G5" s="21">
        <v>1</v>
      </c>
    </row>
    <row r="6" spans="1:7" x14ac:dyDescent="0.25">
      <c r="A6" s="18" t="s">
        <v>5</v>
      </c>
      <c r="B6" s="18" t="str">
        <f>VLOOKUP(A6,UsageHydroelec!A5:B105,2,FALSE)</f>
        <v>lac de Sainte-Croix</v>
      </c>
      <c r="C6" s="18">
        <f>VLOOKUP(A6,Marnage!A:B,2,FALSE)</f>
        <v>16</v>
      </c>
      <c r="D6" s="19" t="str">
        <f>VLOOKUP(A6,UsageHydroelec!A:D,4,FALSE)</f>
        <v>O</v>
      </c>
      <c r="E6" s="19" t="str">
        <f>IF((VLOOKUP(A6,Maintien_cote_MEN!A:D,4,FALSE))="O","O","N")</f>
        <v>N</v>
      </c>
      <c r="F6" s="20">
        <f t="shared" si="0"/>
        <v>2</v>
      </c>
      <c r="G6" s="21">
        <v>2</v>
      </c>
    </row>
    <row r="7" spans="1:7" x14ac:dyDescent="0.25">
      <c r="A7" s="18" t="s">
        <v>6</v>
      </c>
      <c r="B7" s="18" t="str">
        <f>VLOOKUP(A7,UsageHydroelec!A6:B106,2,FALSE)</f>
        <v>lac de saint-cassien</v>
      </c>
      <c r="C7" s="18">
        <f>VLOOKUP(A7,Marnage!A:B,2,FALSE)</f>
        <v>10</v>
      </c>
      <c r="D7" s="19" t="str">
        <f>VLOOKUP(A7,UsageHydroelec!A:D,4,FALSE)</f>
        <v>O</v>
      </c>
      <c r="E7" s="19" t="str">
        <f>IF((VLOOKUP(A7,Maintien_cote_MEN!A:D,4,FALSE))="O","O","N")</f>
        <v>N</v>
      </c>
      <c r="F7" s="20">
        <f t="shared" si="0"/>
        <v>2</v>
      </c>
      <c r="G7" s="21">
        <v>2</v>
      </c>
    </row>
    <row r="8" spans="1:7" x14ac:dyDescent="0.25">
      <c r="A8" s="18" t="s">
        <v>7</v>
      </c>
      <c r="B8" s="18" t="str">
        <f>VLOOKUP(A8,UsageHydroelec!A7:B107,2,FALSE)</f>
        <v>lac de carcès</v>
      </c>
      <c r="C8" s="18">
        <f>VLOOKUP(A8,Marnage!A:B,2,FALSE)</f>
        <v>1.5</v>
      </c>
      <c r="D8" s="19" t="str">
        <f>VLOOKUP(A8,UsageHydroelec!A:D,4,FALSE)</f>
        <v>N</v>
      </c>
      <c r="E8" s="19" t="str">
        <f>IF((VLOOKUP(A8,Maintien_cote_MEN!A:D,4,FALSE))="O","O","N")</f>
        <v>N</v>
      </c>
      <c r="F8" s="20">
        <f t="shared" si="0"/>
        <v>1</v>
      </c>
      <c r="G8" s="21">
        <v>1</v>
      </c>
    </row>
    <row r="9" spans="1:7" x14ac:dyDescent="0.25">
      <c r="A9" s="18" t="s">
        <v>8</v>
      </c>
      <c r="B9" s="18" t="str">
        <f>VLOOKUP(A9,UsageHydroelec!A8:B108,2,FALSE)</f>
        <v>retenue de la verne</v>
      </c>
      <c r="C9" s="18">
        <f>VLOOKUP(A9,Marnage!A:B,2,FALSE)</f>
        <v>11</v>
      </c>
      <c r="D9" s="19" t="str">
        <f>VLOOKUP(A9,UsageHydroelec!A:D,4,FALSE)</f>
        <v>N</v>
      </c>
      <c r="E9" s="19" t="str">
        <f>IF((VLOOKUP(A9,Maintien_cote_MEN!A:D,4,FALSE))="O","O","N")</f>
        <v>N</v>
      </c>
      <c r="F9" s="20">
        <f t="shared" si="0"/>
        <v>3</v>
      </c>
      <c r="G9" s="21">
        <v>2</v>
      </c>
    </row>
    <row r="10" spans="1:7" x14ac:dyDescent="0.25">
      <c r="A10" s="18" t="s">
        <v>9</v>
      </c>
      <c r="B10" s="18" t="str">
        <f>VLOOKUP(A10,UsageHydroelec!A9:B109,2,FALSE)</f>
        <v>lac du bimont</v>
      </c>
      <c r="C10" s="18">
        <f>VLOOKUP(A10,Marnage!A:B,2,FALSE)</f>
        <v>10</v>
      </c>
      <c r="D10" s="19" t="str">
        <f>VLOOKUP(A10,UsageHydroelec!A:D,4,FALSE)</f>
        <v>N</v>
      </c>
      <c r="E10" s="19" t="str">
        <f>IF((VLOOKUP(A10,Maintien_cote_MEN!A:D,4,FALSE))="O","O","N")</f>
        <v>N</v>
      </c>
      <c r="F10" s="20">
        <f t="shared" si="0"/>
        <v>3</v>
      </c>
      <c r="G10" s="21">
        <v>3</v>
      </c>
    </row>
    <row r="11" spans="1:7" x14ac:dyDescent="0.25">
      <c r="A11" s="18" t="s">
        <v>10</v>
      </c>
      <c r="B11" s="18" t="str">
        <f>VLOOKUP(A11,UsageHydroelec!A10:B110,2,FALSE)</f>
        <v>bassin de réaltor</v>
      </c>
      <c r="C11" s="18">
        <f>VLOOKUP(A11,Marnage!A:B,2,FALSE)</f>
        <v>10</v>
      </c>
      <c r="D11" s="19" t="str">
        <f>VLOOKUP(A11,UsageHydroelec!A:D,4,FALSE)</f>
        <v>N</v>
      </c>
      <c r="E11" s="19" t="str">
        <f>IF((VLOOKUP(A11,Maintien_cote_MEN!A:D,4,FALSE))="O","O","N")</f>
        <v>N</v>
      </c>
      <c r="F11" s="20">
        <f t="shared" si="0"/>
        <v>3</v>
      </c>
      <c r="G11" s="21">
        <v>2</v>
      </c>
    </row>
    <row r="12" spans="1:7" x14ac:dyDescent="0.25">
      <c r="A12" s="18" t="s">
        <v>11</v>
      </c>
      <c r="B12" s="18" t="str">
        <f>VLOOKUP(A12,UsageHydroelec!A11:B111,2,FALSE)</f>
        <v>étang des aulnes</v>
      </c>
      <c r="C12" s="18">
        <f>VLOOKUP(A12,Marnage!A:B,2,FALSE)</f>
        <v>0.6</v>
      </c>
      <c r="D12" s="19" t="str">
        <f>VLOOKUP(A12,UsageHydroelec!A:D,4,FALSE)</f>
        <v>N</v>
      </c>
      <c r="E12" s="19" t="str">
        <f>IF((VLOOKUP(A12,Maintien_cote_MEN!A:D,4,FALSE))="O","O","N")</f>
        <v>N</v>
      </c>
      <c r="F12" s="20">
        <f t="shared" si="0"/>
        <v>1</v>
      </c>
      <c r="G12" s="21">
        <v>2</v>
      </c>
    </row>
    <row r="13" spans="1:7" x14ac:dyDescent="0.25">
      <c r="A13" s="18" t="s">
        <v>12</v>
      </c>
      <c r="B13" s="18" t="str">
        <f>VLOOKUP(A13,UsageHydroelec!A12:B112,2,FALSE)</f>
        <v>étang d'entressen</v>
      </c>
      <c r="C13" s="18">
        <f>VLOOKUP(A13,Marnage!A:B,2,FALSE)</f>
        <v>1.5</v>
      </c>
      <c r="D13" s="19" t="str">
        <f>VLOOKUP(A13,UsageHydroelec!A:D,4,FALSE)</f>
        <v>N</v>
      </c>
      <c r="E13" s="19" t="str">
        <f>IF((VLOOKUP(A13,Maintien_cote_MEN!A:D,4,FALSE))="O","O","N")</f>
        <v>N</v>
      </c>
      <c r="F13" s="20">
        <f t="shared" si="0"/>
        <v>1</v>
      </c>
      <c r="G13" s="21">
        <v>2</v>
      </c>
    </row>
    <row r="14" spans="1:7" x14ac:dyDescent="0.25">
      <c r="A14" s="18" t="s">
        <v>13</v>
      </c>
      <c r="B14" s="18" t="str">
        <f>VLOOKUP(A14,UsageHydroelec!A13:B113,2,FALSE)</f>
        <v>réservoir d'avène</v>
      </c>
      <c r="C14" s="18">
        <f>VLOOKUP(A14,Marnage!A:B,2,FALSE)</f>
        <v>20</v>
      </c>
      <c r="D14" s="19" t="str">
        <f>VLOOKUP(A14,UsageHydroelec!A:D,4,FALSE)</f>
        <v>O</v>
      </c>
      <c r="E14" s="19" t="str">
        <f>IF((VLOOKUP(A14,Maintien_cote_MEN!A:D,4,FALSE))="O","O","N")</f>
        <v>N</v>
      </c>
      <c r="F14" s="20">
        <f t="shared" si="0"/>
        <v>2</v>
      </c>
      <c r="G14" s="21">
        <v>2</v>
      </c>
    </row>
    <row r="15" spans="1:7" x14ac:dyDescent="0.25">
      <c r="A15" s="18" t="s">
        <v>14</v>
      </c>
      <c r="B15" s="18" t="str">
        <f>VLOOKUP(A15,UsageHydroelec!A14:B114,2,FALSE)</f>
        <v>lac du saut de vezoles</v>
      </c>
      <c r="C15" s="18">
        <f>VLOOKUP(A15,Marnage!A:B,2,FALSE)</f>
        <v>4</v>
      </c>
      <c r="D15" s="19" t="str">
        <f>VLOOKUP(A15,UsageHydroelec!A:D,4,FALSE)</f>
        <v>O</v>
      </c>
      <c r="E15" s="19" t="str">
        <f>IF((VLOOKUP(A15,Maintien_cote_MEN!A:D,4,FALSE))="O","O","N")</f>
        <v>N</v>
      </c>
      <c r="F15" s="20">
        <f t="shared" si="0"/>
        <v>2</v>
      </c>
      <c r="G15" s="21">
        <v>2</v>
      </c>
    </row>
    <row r="16" spans="1:7" x14ac:dyDescent="0.25">
      <c r="A16" s="18" t="s">
        <v>15</v>
      </c>
      <c r="B16" s="18" t="str">
        <f>VLOOKUP(A16,UsageHydroelec!A15:B115,2,FALSE)</f>
        <v>lac du Salagou</v>
      </c>
      <c r="C16" s="18">
        <f>VLOOKUP(A16,Marnage!A:B,2,FALSE)</f>
        <v>1</v>
      </c>
      <c r="D16" s="19" t="str">
        <f>VLOOKUP(A16,UsageHydroelec!A:D,4,FALSE)</f>
        <v>N</v>
      </c>
      <c r="E16" s="19" t="str">
        <f>IF((VLOOKUP(A16,Maintien_cote_MEN!A:D,4,FALSE))="O","O","N")</f>
        <v>N</v>
      </c>
      <c r="F16" s="20">
        <f t="shared" si="0"/>
        <v>1</v>
      </c>
      <c r="G16" s="21">
        <v>1</v>
      </c>
    </row>
    <row r="17" spans="1:7" x14ac:dyDescent="0.25">
      <c r="A17" s="18" t="s">
        <v>16</v>
      </c>
      <c r="B17" s="18" t="str">
        <f>VLOOKUP(A17,UsageHydroelec!A16:B116,2,FALSE)</f>
        <v>lac de saint-point</v>
      </c>
      <c r="C17" s="18">
        <f>VLOOKUP(A17,Marnage!A:B,2,FALSE)</f>
        <v>1.5</v>
      </c>
      <c r="D17" s="19" t="str">
        <f>VLOOKUP(A17,UsageHydroelec!A:D,4,FALSE)</f>
        <v>N</v>
      </c>
      <c r="E17" s="19" t="str">
        <f>IF((VLOOKUP(A17,Maintien_cote_MEN!A:D,4,FALSE))="O","O","N")</f>
        <v>N</v>
      </c>
      <c r="F17" s="20">
        <f t="shared" si="0"/>
        <v>1</v>
      </c>
      <c r="G17" s="21">
        <v>1</v>
      </c>
    </row>
    <row r="18" spans="1:7" x14ac:dyDescent="0.25">
      <c r="A18" s="18" t="s">
        <v>17</v>
      </c>
      <c r="B18" s="18" t="str">
        <f>VLOOKUP(A18,UsageHydroelec!A17:B117,2,FALSE)</f>
        <v>étang de jouarres</v>
      </c>
      <c r="C18" s="18">
        <f>VLOOKUP(A18,Marnage!A:B,2,FALSE)</f>
        <v>1.5</v>
      </c>
      <c r="D18" s="19" t="str">
        <f>VLOOKUP(A18,UsageHydroelec!A:D,4,FALSE)</f>
        <v>N</v>
      </c>
      <c r="E18" s="19" t="str">
        <f>IF((VLOOKUP(A18,Maintien_cote_MEN!A:D,4,FALSE))="O","O","N")</f>
        <v>N</v>
      </c>
      <c r="F18" s="20">
        <f t="shared" si="0"/>
        <v>1</v>
      </c>
      <c r="G18" s="21">
        <v>1</v>
      </c>
    </row>
    <row r="19" spans="1:7" x14ac:dyDescent="0.25">
      <c r="A19" s="18" t="s">
        <v>18</v>
      </c>
      <c r="B19" s="18" t="str">
        <f>VLOOKUP(A19,UsageHydroelec!A18:B118,2,FALSE)</f>
        <v>lac de laprade basse</v>
      </c>
      <c r="C19" s="18">
        <f>VLOOKUP(A19,Marnage!A:B,2,FALSE)</f>
        <v>4</v>
      </c>
      <c r="D19" s="19" t="str">
        <f>VLOOKUP(A19,UsageHydroelec!A:D,4,FALSE)</f>
        <v>O</v>
      </c>
      <c r="E19" s="19" t="str">
        <f>IF((VLOOKUP(A19,Maintien_cote_MEN!A:D,4,FALSE))="O","O","N")</f>
        <v>N</v>
      </c>
      <c r="F19" s="20">
        <f t="shared" si="0"/>
        <v>2</v>
      </c>
      <c r="G19" s="21">
        <v>2</v>
      </c>
    </row>
    <row r="20" spans="1:7" x14ac:dyDescent="0.25">
      <c r="A20" s="18" t="s">
        <v>19</v>
      </c>
      <c r="B20" s="18" t="str">
        <f>VLOOKUP(A20,UsageHydroelec!A19:B119,2,FALSE)</f>
        <v>retenue de matemale</v>
      </c>
      <c r="C20" s="18">
        <f>VLOOKUP(A20,Marnage!A:B,2,FALSE)</f>
        <v>16</v>
      </c>
      <c r="D20" s="19" t="str">
        <f>VLOOKUP(A20,UsageHydroelec!A:D,4,FALSE)</f>
        <v>O</v>
      </c>
      <c r="E20" s="19" t="str">
        <f>IF((VLOOKUP(A20,Maintien_cote_MEN!A:D,4,FALSE))="O","O","N")</f>
        <v>N</v>
      </c>
      <c r="F20" s="20">
        <f t="shared" si="0"/>
        <v>2</v>
      </c>
      <c r="G20" s="21">
        <v>2</v>
      </c>
    </row>
    <row r="21" spans="1:7" x14ac:dyDescent="0.25">
      <c r="A21" s="18" t="s">
        <v>20</v>
      </c>
      <c r="B21" s="18" t="str">
        <f>VLOOKUP(A21,UsageHydroelec!A20:B120,2,FALSE)</f>
        <v>lac des Bouillouses</v>
      </c>
      <c r="C21" s="18">
        <f>VLOOKUP(A21,Marnage!A:B,2,FALSE)</f>
        <v>15</v>
      </c>
      <c r="D21" s="19" t="str">
        <f>VLOOKUP(A21,UsageHydroelec!A:D,4,FALSE)</f>
        <v>O</v>
      </c>
      <c r="E21" s="19" t="str">
        <f>IF((VLOOKUP(A21,Maintien_cote_MEN!A:D,4,FALSE))="O","O","N")</f>
        <v>N</v>
      </c>
      <c r="F21" s="20">
        <f t="shared" si="0"/>
        <v>2</v>
      </c>
      <c r="G21" s="21">
        <v>2</v>
      </c>
    </row>
    <row r="22" spans="1:7" x14ac:dyDescent="0.25">
      <c r="A22" s="18" t="s">
        <v>21</v>
      </c>
      <c r="B22" s="18" t="str">
        <f>VLOOKUP(A22,UsageHydroelec!A21:B121,2,FALSE)</f>
        <v>étang de lanos</v>
      </c>
      <c r="C22" s="18">
        <f>VLOOKUP(A22,Marnage!A:B,2,FALSE)</f>
        <v>33</v>
      </c>
      <c r="D22" s="19" t="str">
        <f>VLOOKUP(A22,UsageHydroelec!A:D,4,FALSE)</f>
        <v>O</v>
      </c>
      <c r="E22" s="19" t="str">
        <f>IF((VLOOKUP(A22,Maintien_cote_MEN!A:D,4,FALSE))="O","O","N")</f>
        <v>N</v>
      </c>
      <c r="F22" s="20">
        <f t="shared" si="0"/>
        <v>2</v>
      </c>
      <c r="G22" s="21">
        <v>2</v>
      </c>
    </row>
    <row r="23" spans="1:7" x14ac:dyDescent="0.25">
      <c r="A23" s="18" t="s">
        <v>22</v>
      </c>
      <c r="B23" s="18" t="str">
        <f>VLOOKUP(A23,UsageHydroelec!A22:B122,2,FALSE)</f>
        <v>retenue de Puyvalador</v>
      </c>
      <c r="C23" s="18">
        <f>VLOOKUP(A23,Marnage!A:B,2,FALSE)</f>
        <v>13</v>
      </c>
      <c r="D23" s="19" t="str">
        <f>VLOOKUP(A23,UsageHydroelec!A:D,4,FALSE)</f>
        <v>O</v>
      </c>
      <c r="E23" s="19" t="str">
        <f>IF((VLOOKUP(A23,Maintien_cote_MEN!A:D,4,FALSE))="O","O","N")</f>
        <v>N</v>
      </c>
      <c r="F23" s="20">
        <f t="shared" si="0"/>
        <v>2</v>
      </c>
      <c r="G23" s="21">
        <v>2</v>
      </c>
    </row>
    <row r="24" spans="1:7" x14ac:dyDescent="0.25">
      <c r="A24" s="18" t="s">
        <v>23</v>
      </c>
      <c r="B24" s="18" t="str">
        <f>VLOOKUP(A24,UsageHydroelec!A23:B123,2,FALSE)</f>
        <v>retenue de villeneuve-de-la-raho</v>
      </c>
      <c r="C24" s="18">
        <f>VLOOKUP(A24,Marnage!A:B,2,FALSE)</f>
        <v>2</v>
      </c>
      <c r="D24" s="19" t="str">
        <f>VLOOKUP(A24,UsageHydroelec!A:D,4,FALSE)</f>
        <v>N</v>
      </c>
      <c r="E24" s="19" t="str">
        <f>IF((VLOOKUP(A24,Maintien_cote_MEN!A:D,4,FALSE))="O","O","N")</f>
        <v>N</v>
      </c>
      <c r="F24" s="20">
        <f t="shared" si="0"/>
        <v>1</v>
      </c>
      <c r="G24" s="21">
        <v>1</v>
      </c>
    </row>
    <row r="25" spans="1:7" x14ac:dyDescent="0.25">
      <c r="A25" s="18" t="s">
        <v>24</v>
      </c>
      <c r="B25" s="18" t="str">
        <f>VLOOKUP(A25,UsageHydroelec!A24:B124,2,FALSE)</f>
        <v>retenue de caramany</v>
      </c>
      <c r="C25" s="18">
        <f>VLOOKUP(A25,Marnage!A:B,2,FALSE)</f>
        <v>5</v>
      </c>
      <c r="D25" s="19" t="str">
        <f>VLOOKUP(A25,UsageHydroelec!A:D,4,FALSE)</f>
        <v>O</v>
      </c>
      <c r="E25" s="19" t="str">
        <f>IF((VLOOKUP(A25,Maintien_cote_MEN!A:D,4,FALSE))="O","O","N")</f>
        <v>N</v>
      </c>
      <c r="F25" s="20">
        <f t="shared" si="0"/>
        <v>2</v>
      </c>
      <c r="G25" s="21">
        <v>2</v>
      </c>
    </row>
    <row r="26" spans="1:7" x14ac:dyDescent="0.25">
      <c r="A26" s="18" t="s">
        <v>25</v>
      </c>
      <c r="B26" s="18" t="str">
        <f>VLOOKUP(A26,UsageHydroelec!A25:B125,2,FALSE)</f>
        <v>retenue de vinça</v>
      </c>
      <c r="C26" s="18">
        <f>VLOOKUP(A26,Marnage!A:B,2,FALSE)</f>
        <v>13</v>
      </c>
      <c r="D26" s="19" t="str">
        <f>VLOOKUP(A26,UsageHydroelec!A:D,4,FALSE)</f>
        <v>N</v>
      </c>
      <c r="E26" s="19" t="str">
        <f>IF((VLOOKUP(A26,Maintien_cote_MEN!A:D,4,FALSE))="O","O","N")</f>
        <v>N</v>
      </c>
      <c r="F26" s="20">
        <f t="shared" si="0"/>
        <v>3</v>
      </c>
      <c r="G26" s="21">
        <v>3</v>
      </c>
    </row>
    <row r="27" spans="1:7" x14ac:dyDescent="0.25">
      <c r="A27" s="18" t="s">
        <v>26</v>
      </c>
      <c r="B27" s="18" t="str">
        <f>VLOOKUP(A27,UsageHydroelec!A26:B126,2,FALSE)</f>
        <v>estany de la pradella</v>
      </c>
      <c r="C27" s="18">
        <f>VLOOKUP(A27,Marnage!A:B,2,FALSE)</f>
        <v>0</v>
      </c>
      <c r="D27" s="19" t="str">
        <f>VLOOKUP(A27,UsageHydroelec!A:D,4,FALSE)</f>
        <v>N</v>
      </c>
      <c r="E27" s="19" t="str">
        <f>IF((VLOOKUP(A27,Maintien_cote_MEN!A:D,4,FALSE))="O","O","N")</f>
        <v>N</v>
      </c>
      <c r="F27" s="20">
        <f t="shared" si="0"/>
        <v>1</v>
      </c>
      <c r="G27" s="21">
        <v>1</v>
      </c>
    </row>
    <row r="28" spans="1:7" x14ac:dyDescent="0.25">
      <c r="A28" s="18" t="s">
        <v>27</v>
      </c>
      <c r="B28" s="18" t="str">
        <f>VLOOKUP(A28,UsageHydroelec!A27:B127,2,FALSE)</f>
        <v>lac de remoray</v>
      </c>
      <c r="C28" s="18">
        <f>VLOOKUP(A28,Marnage!A:B,2,FALSE)</f>
        <v>2</v>
      </c>
      <c r="D28" s="19" t="str">
        <f>VLOOKUP(A28,UsageHydroelec!A:D,4,FALSE)</f>
        <v>N</v>
      </c>
      <c r="E28" s="19" t="str">
        <f>IF((VLOOKUP(A28,Maintien_cote_MEN!A:D,4,FALSE))="O","O","N")</f>
        <v>N</v>
      </c>
      <c r="F28" s="20">
        <f t="shared" si="0"/>
        <v>1</v>
      </c>
      <c r="G28" s="21">
        <v>1</v>
      </c>
    </row>
    <row r="29" spans="1:7" x14ac:dyDescent="0.25">
      <c r="A29" s="18" t="s">
        <v>28</v>
      </c>
      <c r="B29" s="18" t="str">
        <f>VLOOKUP(A29,UsageHydroelec!A28:B128,2,FALSE)</f>
        <v>étang de llat</v>
      </c>
      <c r="C29" s="18">
        <f>VLOOKUP(A29,Marnage!A:B,2,FALSE)</f>
        <v>0</v>
      </c>
      <c r="D29" s="19" t="str">
        <f>VLOOKUP(A29,UsageHydroelec!A:D,4,FALSE)</f>
        <v>N</v>
      </c>
      <c r="E29" s="19" t="str">
        <f>IF((VLOOKUP(A29,Maintien_cote_MEN!A:D,4,FALSE))="O","O","N")</f>
        <v>N</v>
      </c>
      <c r="F29" s="20">
        <f t="shared" si="0"/>
        <v>1</v>
      </c>
      <c r="G29" s="21">
        <v>1</v>
      </c>
    </row>
    <row r="30" spans="1:7" x14ac:dyDescent="0.25">
      <c r="A30" s="18" t="s">
        <v>29</v>
      </c>
      <c r="B30" s="18" t="str">
        <f>VLOOKUP(A30,UsageHydroelec!A29:B129,2,FALSE)</f>
        <v>lac de chaillexon</v>
      </c>
      <c r="C30" s="18">
        <f>VLOOKUP(A30,Marnage!A:B,2,FALSE)</f>
        <v>6</v>
      </c>
      <c r="D30" s="19" t="str">
        <f>VLOOKUP(A30,UsageHydroelec!A:D,4,FALSE)</f>
        <v>N</v>
      </c>
      <c r="E30" s="19" t="str">
        <f>IF((VLOOKUP(A30,Maintien_cote_MEN!A:D,4,FALSE))="O","O","N")</f>
        <v>N</v>
      </c>
      <c r="F30" s="20">
        <f t="shared" si="0"/>
        <v>2</v>
      </c>
      <c r="G30" s="21">
        <v>2</v>
      </c>
    </row>
    <row r="31" spans="1:7" x14ac:dyDescent="0.25">
      <c r="A31" s="18" t="s">
        <v>30</v>
      </c>
      <c r="B31" s="18" t="str">
        <f>VLOOKUP(A31,UsageHydroelec!A30:B130,2,FALSE)</f>
        <v>étang de montaubry</v>
      </c>
      <c r="C31" s="18">
        <f>VLOOKUP(A31,Marnage!A:B,2,FALSE)</f>
        <v>3</v>
      </c>
      <c r="D31" s="19" t="str">
        <f>VLOOKUP(A31,UsageHydroelec!A:D,4,FALSE)</f>
        <v>N</v>
      </c>
      <c r="E31" s="19" t="str">
        <f>IF((VLOOKUP(A31,Maintien_cote_MEN!A:D,4,FALSE))="O","O","N")</f>
        <v>N</v>
      </c>
      <c r="F31" s="20">
        <f t="shared" si="0"/>
        <v>1</v>
      </c>
      <c r="G31" s="21">
        <v>1</v>
      </c>
    </row>
    <row r="32" spans="1:7" x14ac:dyDescent="0.25">
      <c r="A32" s="18" t="s">
        <v>31</v>
      </c>
      <c r="B32" s="18" t="str">
        <f>VLOOKUP(A32,UsageHydroelec!A31:B131,2,FALSE)</f>
        <v>lac de vouglans</v>
      </c>
      <c r="C32" s="18">
        <f>VLOOKUP(A32,Marnage!A:B,2,FALSE)</f>
        <v>34</v>
      </c>
      <c r="D32" s="19" t="str">
        <f>VLOOKUP(A32,UsageHydroelec!A:D,4,FALSE)</f>
        <v>O</v>
      </c>
      <c r="E32" s="19" t="str">
        <f>IF((VLOOKUP(A32,Maintien_cote_MEN!A:D,4,FALSE))="O","O","N")</f>
        <v>N</v>
      </c>
      <c r="F32" s="20">
        <f t="shared" si="0"/>
        <v>2</v>
      </c>
      <c r="G32" s="21">
        <v>2</v>
      </c>
    </row>
    <row r="33" spans="1:7" x14ac:dyDescent="0.25">
      <c r="A33" s="18" t="s">
        <v>32</v>
      </c>
      <c r="B33" s="18" t="str">
        <f>VLOOKUP(A33,UsageHydroelec!A32:B132,2,FALSE)</f>
        <v>lac de coiselet</v>
      </c>
      <c r="C33" s="18">
        <f>VLOOKUP(A33,Marnage!A:B,2,FALSE)</f>
        <v>1</v>
      </c>
      <c r="D33" s="19" t="str">
        <f>VLOOKUP(A33,UsageHydroelec!A:D,4,FALSE)</f>
        <v>O</v>
      </c>
      <c r="E33" s="19" t="str">
        <f>IF((VLOOKUP(A33,Maintien_cote_MEN!A:D,4,FALSE))="O","O","N")</f>
        <v>N</v>
      </c>
      <c r="F33" s="20">
        <f t="shared" si="0"/>
        <v>1</v>
      </c>
      <c r="G33" s="21">
        <v>2</v>
      </c>
    </row>
    <row r="34" spans="1:7" x14ac:dyDescent="0.25">
      <c r="A34" s="18" t="s">
        <v>33</v>
      </c>
      <c r="B34" s="18" t="str">
        <f>VLOOKUP(A34,UsageHydroelec!A33:B133,2,FALSE)</f>
        <v>le grand lac (ou Etival)</v>
      </c>
      <c r="C34" s="18">
        <f>VLOOKUP(A34,Marnage!A:B,2,FALSE)</f>
        <v>2</v>
      </c>
      <c r="D34" s="19" t="str">
        <f>VLOOKUP(A34,UsageHydroelec!A:D,4,FALSE)</f>
        <v>N</v>
      </c>
      <c r="E34" s="19" t="str">
        <f>IF((VLOOKUP(A34,Maintien_cote_MEN!A:D,4,FALSE))="O","O","N")</f>
        <v>N</v>
      </c>
      <c r="F34" s="20">
        <f t="shared" si="0"/>
        <v>1</v>
      </c>
      <c r="G34" s="21">
        <v>1</v>
      </c>
    </row>
    <row r="35" spans="1:7" x14ac:dyDescent="0.25">
      <c r="A35" s="18" t="s">
        <v>34</v>
      </c>
      <c r="B35" s="18" t="str">
        <f>VLOOKUP(A35,UsageHydroelec!A34:B134,2,FALSE)</f>
        <v>lac de vésoul</v>
      </c>
      <c r="C35" s="18">
        <f>VLOOKUP(A35,Marnage!A:B,2,FALSE)</f>
        <v>0.4</v>
      </c>
      <c r="D35" s="19" t="str">
        <f>VLOOKUP(A35,UsageHydroelec!A:D,4,FALSE)</f>
        <v>N</v>
      </c>
      <c r="E35" s="19" t="str">
        <f>IF((VLOOKUP(A35,Maintien_cote_MEN!A:D,4,FALSE))="O","O","N")</f>
        <v>N</v>
      </c>
      <c r="F35" s="20">
        <f t="shared" si="0"/>
        <v>1</v>
      </c>
      <c r="G35" s="21">
        <v>1</v>
      </c>
    </row>
    <row r="36" spans="1:7" x14ac:dyDescent="0.25">
      <c r="A36" s="18" t="s">
        <v>35</v>
      </c>
      <c r="B36" s="18" t="str">
        <f>VLOOKUP(A36,UsageHydroelec!A35:B135,2,FALSE)</f>
        <v>lac de chalain</v>
      </c>
      <c r="C36" s="18">
        <f>VLOOKUP(A36,Marnage!A:B,2,FALSE)</f>
        <v>2</v>
      </c>
      <c r="D36" s="19" t="str">
        <f>VLOOKUP(A36,UsageHydroelec!A:D,4,FALSE)</f>
        <v>N</v>
      </c>
      <c r="E36" s="19" t="str">
        <f>IF((VLOOKUP(A36,Maintien_cote_MEN!A:D,4,FALSE))="O","O","N")</f>
        <v>N</v>
      </c>
      <c r="F36" s="20">
        <f t="shared" si="0"/>
        <v>1</v>
      </c>
      <c r="G36" s="21">
        <v>3</v>
      </c>
    </row>
    <row r="37" spans="1:7" x14ac:dyDescent="0.25">
      <c r="A37" s="18" t="s">
        <v>36</v>
      </c>
      <c r="B37" s="18" t="str">
        <f>VLOOKUP(A37,UsageHydroelec!A36:B136,2,FALSE)</f>
        <v>lac de l'abbaye</v>
      </c>
      <c r="C37" s="18">
        <f>VLOOKUP(A37,Marnage!A:B,2,FALSE)</f>
        <v>2</v>
      </c>
      <c r="D37" s="19" t="str">
        <f>VLOOKUP(A37,UsageHydroelec!A:D,4,FALSE)</f>
        <v>N</v>
      </c>
      <c r="E37" s="19" t="str">
        <f>IF((VLOOKUP(A37,Maintien_cote_MEN!A:D,4,FALSE))="O","O","N")</f>
        <v>N</v>
      </c>
      <c r="F37" s="20">
        <f t="shared" si="0"/>
        <v>1</v>
      </c>
      <c r="G37" s="21">
        <v>1</v>
      </c>
    </row>
    <row r="38" spans="1:7" x14ac:dyDescent="0.25">
      <c r="A38" s="18" t="s">
        <v>37</v>
      </c>
      <c r="B38" s="18" t="str">
        <f>VLOOKUP(A38,UsageHydroelec!A37:B137,2,FALSE)</f>
        <v>lac des rousses</v>
      </c>
      <c r="C38" s="18">
        <f>VLOOKUP(A38,Marnage!A:B,2,FALSE)</f>
        <v>2</v>
      </c>
      <c r="D38" s="19" t="str">
        <f>VLOOKUP(A38,UsageHydroelec!A:D,4,FALSE)</f>
        <v>N</v>
      </c>
      <c r="E38" s="19" t="str">
        <f>IF((VLOOKUP(A38,Maintien_cote_MEN!A:D,4,FALSE))="O","O","N")</f>
        <v>N</v>
      </c>
      <c r="F38" s="20">
        <f t="shared" si="0"/>
        <v>1</v>
      </c>
      <c r="G38" s="21">
        <v>1</v>
      </c>
    </row>
    <row r="39" spans="1:7" x14ac:dyDescent="0.25">
      <c r="A39" s="18" t="s">
        <v>38</v>
      </c>
      <c r="B39" s="18" t="str">
        <f>VLOOKUP(A39,UsageHydroelec!A38:B138,2,FALSE)</f>
        <v>lac d'ilay</v>
      </c>
      <c r="C39" s="18">
        <f>VLOOKUP(A39,Marnage!A:B,2,FALSE)</f>
        <v>2</v>
      </c>
      <c r="D39" s="19" t="str">
        <f>VLOOKUP(A39,UsageHydroelec!A:D,4,FALSE)</f>
        <v>N</v>
      </c>
      <c r="E39" s="19" t="str">
        <f>IF((VLOOKUP(A39,Maintien_cote_MEN!A:D,4,FALSE))="O","O","N")</f>
        <v>N</v>
      </c>
      <c r="F39" s="20">
        <f t="shared" si="0"/>
        <v>1</v>
      </c>
      <c r="G39" s="21">
        <v>1</v>
      </c>
    </row>
    <row r="40" spans="1:7" x14ac:dyDescent="0.25">
      <c r="A40" s="18" t="s">
        <v>39</v>
      </c>
      <c r="B40" s="18" t="str">
        <f>VLOOKUP(A40,UsageHydroelec!A39:B139,2,FALSE)</f>
        <v>grand lac de Clairvaux</v>
      </c>
      <c r="C40" s="18">
        <f>VLOOKUP(A40,Marnage!A:B,2,FALSE)</f>
        <v>2</v>
      </c>
      <c r="D40" s="19" t="str">
        <f>VLOOKUP(A40,UsageHydroelec!A:D,4,FALSE)</f>
        <v>N</v>
      </c>
      <c r="E40" s="19" t="str">
        <f>IF((VLOOKUP(A40,Maintien_cote_MEN!A:D,4,FALSE))="O","O","N")</f>
        <v>N</v>
      </c>
      <c r="F40" s="20">
        <f t="shared" si="0"/>
        <v>1</v>
      </c>
      <c r="G40" s="21">
        <v>2</v>
      </c>
    </row>
    <row r="41" spans="1:7" x14ac:dyDescent="0.25">
      <c r="A41" s="18" t="s">
        <v>40</v>
      </c>
      <c r="B41" s="18" t="str">
        <f>VLOOKUP(A41,UsageHydroelec!A40:B140,2,FALSE)</f>
        <v>lac du Val</v>
      </c>
      <c r="C41" s="18">
        <f>VLOOKUP(A41,Marnage!A:B,2,FALSE)</f>
        <v>0</v>
      </c>
      <c r="D41" s="19" t="str">
        <f>VLOOKUP(A41,UsageHydroelec!A:D,4,FALSE)</f>
        <v>N</v>
      </c>
      <c r="E41" s="19" t="str">
        <f>IF((VLOOKUP(A41,Maintien_cote_MEN!A:D,4,FALSE))="O","O","N")</f>
        <v>N</v>
      </c>
      <c r="F41" s="20">
        <f t="shared" si="0"/>
        <v>1</v>
      </c>
      <c r="G41" s="21">
        <v>1</v>
      </c>
    </row>
    <row r="42" spans="1:7" x14ac:dyDescent="0.25">
      <c r="A42" s="18" t="s">
        <v>41</v>
      </c>
      <c r="B42" s="18" t="str">
        <f>VLOOKUP(A42,UsageHydroelec!A41:B141,2,FALSE)</f>
        <v>bassin de champagney</v>
      </c>
      <c r="C42" s="18">
        <f>VLOOKUP(A42,Marnage!A:B,2,FALSE)</f>
        <v>10</v>
      </c>
      <c r="D42" s="19" t="str">
        <f>VLOOKUP(A42,UsageHydroelec!A:D,4,FALSE)</f>
        <v>O</v>
      </c>
      <c r="E42" s="19" t="str">
        <f>IF((VLOOKUP(A42,Maintien_cote_MEN!A:D,4,FALSE))="O","O","N")</f>
        <v>N</v>
      </c>
      <c r="F42" s="20">
        <f t="shared" si="0"/>
        <v>2</v>
      </c>
      <c r="G42" s="21">
        <v>2</v>
      </c>
    </row>
    <row r="43" spans="1:7" x14ac:dyDescent="0.25">
      <c r="A43" s="18" t="s">
        <v>42</v>
      </c>
      <c r="B43" s="18" t="str">
        <f>VLOOKUP(A43,UsageHydroelec!A42:B142,2,FALSE)</f>
        <v>lac le grand maclu</v>
      </c>
      <c r="C43" s="18">
        <f>VLOOKUP(A43,Marnage!A:B,2,FALSE)</f>
        <v>2</v>
      </c>
      <c r="D43" s="19" t="str">
        <f>VLOOKUP(A43,UsageHydroelec!A:D,4,FALSE)</f>
        <v>N</v>
      </c>
      <c r="E43" s="19" t="str">
        <f>IF((VLOOKUP(A43,Maintien_cote_MEN!A:D,4,FALSE))="O","O","N")</f>
        <v>N</v>
      </c>
      <c r="F43" s="20">
        <f t="shared" si="0"/>
        <v>1</v>
      </c>
      <c r="G43" s="21">
        <v>1</v>
      </c>
    </row>
    <row r="44" spans="1:7" x14ac:dyDescent="0.25">
      <c r="A44" s="18" t="s">
        <v>43</v>
      </c>
      <c r="B44" s="18" t="str">
        <f>VLOOKUP(A44,UsageHydroelec!A43:B143,2,FALSE)</f>
        <v>gravière de montrevel n°1</v>
      </c>
      <c r="C44" s="18">
        <f>VLOOKUP(A44,Marnage!A:B,2,FALSE)</f>
        <v>1</v>
      </c>
      <c r="D44" s="19" t="str">
        <f>VLOOKUP(A44,UsageHydroelec!A:D,4,FALSE)</f>
        <v>N</v>
      </c>
      <c r="E44" s="19" t="str">
        <f>IF((VLOOKUP(A44,Maintien_cote_MEN!A:D,4,FALSE))="O","O","N")</f>
        <v>N</v>
      </c>
      <c r="F44" s="20">
        <f t="shared" si="0"/>
        <v>1</v>
      </c>
      <c r="G44" s="21">
        <v>1</v>
      </c>
    </row>
    <row r="45" spans="1:7" x14ac:dyDescent="0.25">
      <c r="A45" s="18" t="s">
        <v>44</v>
      </c>
      <c r="B45" s="18" t="str">
        <f>VLOOKUP(A45,UsageHydroelec!A44:B144,2,FALSE)</f>
        <v>gravière de saint-denis-lès-bourg</v>
      </c>
      <c r="C45" s="18">
        <f>VLOOKUP(A45,Marnage!A:B,2,FALSE)</f>
        <v>1</v>
      </c>
      <c r="D45" s="19" t="str">
        <f>VLOOKUP(A45,UsageHydroelec!A:D,4,FALSE)</f>
        <v>N</v>
      </c>
      <c r="E45" s="19" t="str">
        <f>IF((VLOOKUP(A45,Maintien_cote_MEN!A:D,4,FALSE))="O","O","N")</f>
        <v>N</v>
      </c>
      <c r="F45" s="20">
        <f t="shared" si="0"/>
        <v>1</v>
      </c>
      <c r="G45" s="21">
        <v>1</v>
      </c>
    </row>
    <row r="46" spans="1:7" x14ac:dyDescent="0.25">
      <c r="A46" s="18" t="s">
        <v>45</v>
      </c>
      <c r="B46" s="18" t="str">
        <f>VLOOKUP(A46,UsageHydroelec!A45:B145,2,FALSE)</f>
        <v>Cize-Bolozon</v>
      </c>
      <c r="C46" s="18">
        <f>VLOOKUP(A46,Marnage!A:B,2,FALSE)</f>
        <v>1.9</v>
      </c>
      <c r="D46" s="19" t="str">
        <f>VLOOKUP(A46,UsageHydroelec!A:D,4,FALSE)</f>
        <v>O</v>
      </c>
      <c r="E46" s="19" t="str">
        <f>IF((VLOOKUP(A46,Maintien_cote_MEN!A:D,4,FALSE))="O","O","N")</f>
        <v>N</v>
      </c>
      <c r="F46" s="20">
        <f t="shared" si="0"/>
        <v>1</v>
      </c>
      <c r="G46" s="21">
        <v>1</v>
      </c>
    </row>
    <row r="47" spans="1:7" x14ac:dyDescent="0.25">
      <c r="A47" s="18" t="s">
        <v>46</v>
      </c>
      <c r="B47" s="18" t="str">
        <f>VLOOKUP(A47,UsageHydroelec!A46:B146,2,FALSE)</f>
        <v>retenue de Charmine-Moux</v>
      </c>
      <c r="C47" s="18">
        <f>VLOOKUP(A47,Marnage!A:B,2,FALSE)</f>
        <v>9.1</v>
      </c>
      <c r="D47" s="19" t="str">
        <f>VLOOKUP(A47,UsageHydroelec!A:D,4,FALSE)</f>
        <v>O</v>
      </c>
      <c r="E47" s="19" t="str">
        <f>IF((VLOOKUP(A47,Maintien_cote_MEN!A:D,4,FALSE))="O","O","N")</f>
        <v>N</v>
      </c>
      <c r="F47" s="20">
        <f t="shared" si="0"/>
        <v>2</v>
      </c>
      <c r="G47" s="21">
        <v>2</v>
      </c>
    </row>
    <row r="48" spans="1:7" x14ac:dyDescent="0.25">
      <c r="A48" s="18" t="s">
        <v>47</v>
      </c>
      <c r="B48" s="18" t="str">
        <f>VLOOKUP(A48,UsageHydroelec!A47:B147,2,FALSE)</f>
        <v>Allement</v>
      </c>
      <c r="C48" s="18">
        <f>VLOOKUP(A48,Marnage!A:B,2,FALSE)</f>
        <v>1.5</v>
      </c>
      <c r="D48" s="19" t="str">
        <f>VLOOKUP(A48,UsageHydroelec!A:D,4,FALSE)</f>
        <v>O</v>
      </c>
      <c r="E48" s="19" t="str">
        <f>IF((VLOOKUP(A48,Maintien_cote_MEN!A:D,4,FALSE))="O","O","N")</f>
        <v>N</v>
      </c>
      <c r="F48" s="20">
        <f t="shared" si="0"/>
        <v>1</v>
      </c>
      <c r="G48" s="21">
        <v>1</v>
      </c>
    </row>
    <row r="49" spans="1:7" x14ac:dyDescent="0.25">
      <c r="A49" s="18" t="s">
        <v>48</v>
      </c>
      <c r="B49" s="18" t="str">
        <f>VLOOKUP(A49,UsageHydroelec!A48:B148,2,FALSE)</f>
        <v>lac de barterand</v>
      </c>
      <c r="C49" s="18">
        <f>VLOOKUP(A49,Marnage!A:B,2,FALSE)</f>
        <v>0.1</v>
      </c>
      <c r="D49" s="19" t="str">
        <f>VLOOKUP(A49,UsageHydroelec!A:D,4,FALSE)</f>
        <v>N</v>
      </c>
      <c r="E49" s="19" t="str">
        <f>IF((VLOOKUP(A49,Maintien_cote_MEN!A:D,4,FALSE))="O","O","N")</f>
        <v>N</v>
      </c>
      <c r="F49" s="20">
        <f t="shared" si="0"/>
        <v>1</v>
      </c>
      <c r="G49" s="21">
        <v>1</v>
      </c>
    </row>
    <row r="50" spans="1:7" x14ac:dyDescent="0.25">
      <c r="A50" s="18" t="s">
        <v>49</v>
      </c>
      <c r="B50" s="18" t="str">
        <f>VLOOKUP(A50,UsageHydroelec!A49:B149,2,FALSE)</f>
        <v>lac de nantua</v>
      </c>
      <c r="C50" s="18">
        <f>VLOOKUP(A50,Marnage!A:B,2,FALSE)</f>
        <v>0</v>
      </c>
      <c r="D50" s="19" t="str">
        <f>VLOOKUP(A50,UsageHydroelec!A:D,4,FALSE)</f>
        <v>N</v>
      </c>
      <c r="E50" s="19" t="str">
        <f>IF((VLOOKUP(A50,Maintien_cote_MEN!A:D,4,FALSE))="O","O","N")</f>
        <v>N</v>
      </c>
      <c r="F50" s="20">
        <f t="shared" si="0"/>
        <v>1</v>
      </c>
      <c r="G50" s="21">
        <v>1</v>
      </c>
    </row>
    <row r="51" spans="1:7" x14ac:dyDescent="0.25">
      <c r="A51" s="18" t="s">
        <v>50</v>
      </c>
      <c r="B51" s="18" t="str">
        <f>VLOOKUP(A51,UsageHydroelec!A50:B150,2,FALSE)</f>
        <v>lac de sylans</v>
      </c>
      <c r="C51" s="18">
        <f>VLOOKUP(A51,Marnage!A:B,2,FALSE)</f>
        <v>5</v>
      </c>
      <c r="D51" s="19" t="str">
        <f>VLOOKUP(A51,UsageHydroelec!A:D,4,FALSE)</f>
        <v>N</v>
      </c>
      <c r="E51" s="19" t="str">
        <f>IF((VLOOKUP(A51,Maintien_cote_MEN!A:D,4,FALSE))="O","O","N")</f>
        <v>N</v>
      </c>
      <c r="F51" s="20">
        <f t="shared" si="0"/>
        <v>2</v>
      </c>
      <c r="G51" s="21">
        <v>2</v>
      </c>
    </row>
    <row r="52" spans="1:7" x14ac:dyDescent="0.25">
      <c r="A52" s="18" t="s">
        <v>51</v>
      </c>
      <c r="B52" s="18" t="str">
        <f>VLOOKUP(A52,UsageHydroelec!A51:B151,2,FALSE)</f>
        <v>le grand large</v>
      </c>
      <c r="C52" s="18">
        <f>VLOOKUP(A52,Marnage!A:B,2,FALSE)</f>
        <v>1</v>
      </c>
      <c r="D52" s="19" t="str">
        <f>VLOOKUP(A52,UsageHydroelec!A:D,4,FALSE)</f>
        <v>N</v>
      </c>
      <c r="E52" s="19" t="str">
        <f>IF((VLOOKUP(A52,Maintien_cote_MEN!A:D,4,FALSE))="O","O","N")</f>
        <v>N</v>
      </c>
      <c r="F52" s="20">
        <f t="shared" si="0"/>
        <v>1</v>
      </c>
      <c r="G52" s="21">
        <v>1</v>
      </c>
    </row>
    <row r="53" spans="1:7" x14ac:dyDescent="0.25">
      <c r="A53" s="18" t="s">
        <v>52</v>
      </c>
      <c r="B53" s="18" t="str">
        <f>VLOOKUP(A53,UsageHydroelec!A52:B152,2,FALSE)</f>
        <v>étang du malsaucy</v>
      </c>
      <c r="C53" s="18">
        <f>VLOOKUP(A53,Marnage!A:B,2,FALSE)</f>
        <v>0</v>
      </c>
      <c r="D53" s="19" t="str">
        <f>VLOOKUP(A53,UsageHydroelec!A:D,4,FALSE)</f>
        <v>N</v>
      </c>
      <c r="E53" s="19" t="str">
        <f>IF((VLOOKUP(A53,Maintien_cote_MEN!A:D,4,FALSE))="O","O","N")</f>
        <v>N</v>
      </c>
      <c r="F53" s="20">
        <f t="shared" si="0"/>
        <v>1</v>
      </c>
      <c r="G53" s="21">
        <v>1</v>
      </c>
    </row>
    <row r="54" spans="1:7" x14ac:dyDescent="0.25">
      <c r="A54" s="18" t="s">
        <v>53</v>
      </c>
      <c r="B54" s="18" t="str">
        <f>VLOOKUP(A54,UsageHydroelec!A53:B153,2,FALSE)</f>
        <v>lac des eaux bleues</v>
      </c>
      <c r="C54" s="18">
        <f>VLOOKUP(A54,Marnage!A:B,2,FALSE)</f>
        <v>2</v>
      </c>
      <c r="D54" s="19" t="str">
        <f>VLOOKUP(A54,UsageHydroelec!A:D,4,FALSE)</f>
        <v>N</v>
      </c>
      <c r="E54" s="19" t="str">
        <f>IF((VLOOKUP(A54,Maintien_cote_MEN!A:D,4,FALSE))="O","O","N")</f>
        <v>N</v>
      </c>
      <c r="F54" s="20">
        <f t="shared" si="0"/>
        <v>1</v>
      </c>
      <c r="G54" s="21">
        <v>1</v>
      </c>
    </row>
    <row r="55" spans="1:7" x14ac:dyDescent="0.25">
      <c r="A55" s="18" t="s">
        <v>54</v>
      </c>
      <c r="B55" s="18" t="str">
        <f>VLOOKUP(A55,UsageHydroelec!A54:B154,2,FALSE)</f>
        <v>gravière d'anse</v>
      </c>
      <c r="C55" s="18">
        <f>VLOOKUP(A55,Marnage!A:B,2,FALSE)</f>
        <v>1</v>
      </c>
      <c r="D55" s="19" t="str">
        <f>VLOOKUP(A55,UsageHydroelec!A:D,4,FALSE)</f>
        <v>N</v>
      </c>
      <c r="E55" s="19" t="str">
        <f>IF((VLOOKUP(A55,Maintien_cote_MEN!A:D,4,FALSE))="O","O","N")</f>
        <v>N</v>
      </c>
      <c r="F55" s="20">
        <f t="shared" si="0"/>
        <v>1</v>
      </c>
      <c r="G55" s="21">
        <v>1</v>
      </c>
    </row>
    <row r="56" spans="1:7" x14ac:dyDescent="0.25">
      <c r="A56" s="18" t="s">
        <v>55</v>
      </c>
      <c r="B56" s="18" t="str">
        <f>VLOOKUP(A56,UsageHydroelec!A55:B155,2,FALSE)</f>
        <v>lac du drapeau</v>
      </c>
      <c r="C56" s="18">
        <f>VLOOKUP(A56,Marnage!A:B,2,FALSE)</f>
        <v>2</v>
      </c>
      <c r="D56" s="19" t="str">
        <f>VLOOKUP(A56,UsageHydroelec!A:D,4,FALSE)</f>
        <v>N</v>
      </c>
      <c r="E56" s="19" t="str">
        <f>IF((VLOOKUP(A56,Maintien_cote_MEN!A:D,4,FALSE))="O","O","N")</f>
        <v>N</v>
      </c>
      <c r="F56" s="20">
        <f t="shared" si="0"/>
        <v>1</v>
      </c>
      <c r="G56" s="21">
        <v>1</v>
      </c>
    </row>
    <row r="57" spans="1:7" x14ac:dyDescent="0.25">
      <c r="A57" s="18" t="s">
        <v>56</v>
      </c>
      <c r="B57" s="18" t="str">
        <f>VLOOKUP(A57,UsageHydroelec!A56:B156,2,FALSE)</f>
        <v>lac du mont-cenis</v>
      </c>
      <c r="C57" s="18">
        <f>VLOOKUP(A57,Marnage!A:B,2,FALSE)</f>
        <v>82</v>
      </c>
      <c r="D57" s="19" t="str">
        <f>VLOOKUP(A57,UsageHydroelec!A:D,4,FALSE)</f>
        <v>O</v>
      </c>
      <c r="E57" s="19" t="str">
        <f>IF((VLOOKUP(A57,Maintien_cote_MEN!A:D,4,FALSE))="O","O","N")</f>
        <v>N</v>
      </c>
      <c r="F57" s="20">
        <f t="shared" si="0"/>
        <v>2</v>
      </c>
      <c r="G57" s="21">
        <v>2</v>
      </c>
    </row>
    <row r="58" spans="1:7" x14ac:dyDescent="0.25">
      <c r="A58" s="18" t="s">
        <v>57</v>
      </c>
      <c r="B58" s="18" t="str">
        <f>VLOOKUP(A58,UsageHydroelec!A57:B157,2,FALSE)</f>
        <v>lac de roselend</v>
      </c>
      <c r="C58" s="18">
        <f>VLOOKUP(A58,Marnage!A:B,2,FALSE)</f>
        <v>97</v>
      </c>
      <c r="D58" s="19" t="str">
        <f>VLOOKUP(A58,UsageHydroelec!A:D,4,FALSE)</f>
        <v>O</v>
      </c>
      <c r="E58" s="19" t="str">
        <f>IF((VLOOKUP(A58,Maintien_cote_MEN!A:D,4,FALSE))="O","O","N")</f>
        <v>N</v>
      </c>
      <c r="F58" s="20">
        <f t="shared" si="0"/>
        <v>2</v>
      </c>
      <c r="G58" s="21">
        <v>2</v>
      </c>
    </row>
    <row r="59" spans="1:7" x14ac:dyDescent="0.25">
      <c r="A59" s="18" t="s">
        <v>58</v>
      </c>
      <c r="B59" s="18" t="str">
        <f>VLOOKUP(A59,UsageHydroelec!A58:B158,2,FALSE)</f>
        <v>lac du chevril</v>
      </c>
      <c r="C59" s="18">
        <f>VLOOKUP(A59,Marnage!A:B,2,FALSE)</f>
        <v>135</v>
      </c>
      <c r="D59" s="19" t="str">
        <f>VLOOKUP(A59,UsageHydroelec!A:D,4,FALSE)</f>
        <v>O</v>
      </c>
      <c r="E59" s="19" t="str">
        <f>IF((VLOOKUP(A59,Maintien_cote_MEN!A:D,4,FALSE))="O","O","N")</f>
        <v>N</v>
      </c>
      <c r="F59" s="20">
        <f t="shared" si="0"/>
        <v>2</v>
      </c>
      <c r="G59" s="21">
        <v>2</v>
      </c>
    </row>
    <row r="60" spans="1:7" x14ac:dyDescent="0.25">
      <c r="A60" s="18" t="s">
        <v>59</v>
      </c>
      <c r="B60" s="18" t="str">
        <f>VLOOKUP(A60,UsageHydroelec!A59:B159,2,FALSE)</f>
        <v>lac de bissorte</v>
      </c>
      <c r="C60" s="18">
        <f>VLOOKUP(A60,Marnage!A:B,2,FALSE)</f>
        <v>49</v>
      </c>
      <c r="D60" s="19" t="str">
        <f>VLOOKUP(A60,UsageHydroelec!A:D,4,FALSE)</f>
        <v>O</v>
      </c>
      <c r="E60" s="19" t="str">
        <f>IF((VLOOKUP(A60,Maintien_cote_MEN!A:D,4,FALSE))="O","O","N")</f>
        <v>N</v>
      </c>
      <c r="F60" s="20">
        <f t="shared" si="0"/>
        <v>2</v>
      </c>
      <c r="G60" s="21">
        <v>2</v>
      </c>
    </row>
    <row r="61" spans="1:7" x14ac:dyDescent="0.25">
      <c r="A61" s="18" t="s">
        <v>60</v>
      </c>
      <c r="B61" s="18" t="str">
        <f>VLOOKUP(A61,UsageHydroelec!A60:B160,2,FALSE)</f>
        <v>lac de la girotte</v>
      </c>
      <c r="C61" s="18">
        <f>VLOOKUP(A61,Marnage!A:B,2,FALSE)</f>
        <v>103.5</v>
      </c>
      <c r="D61" s="19" t="str">
        <f>VLOOKUP(A61,UsageHydroelec!A:D,4,FALSE)</f>
        <v>O</v>
      </c>
      <c r="E61" s="19" t="str">
        <f>IF((VLOOKUP(A61,Maintien_cote_MEN!A:D,4,FALSE))="O","O","N")</f>
        <v>N</v>
      </c>
      <c r="F61" s="20">
        <f t="shared" si="0"/>
        <v>2</v>
      </c>
      <c r="G61" s="21">
        <v>2</v>
      </c>
    </row>
    <row r="62" spans="1:7" x14ac:dyDescent="0.25">
      <c r="A62" s="18" t="s">
        <v>61</v>
      </c>
      <c r="B62" s="18" t="str">
        <f>VLOOKUP(A62,UsageHydroelec!A61:B161,2,FALSE)</f>
        <v>réservoir de panthier</v>
      </c>
      <c r="C62" s="18">
        <f>VLOOKUP(A62,Marnage!A:B,2,FALSE)</f>
        <v>10</v>
      </c>
      <c r="D62" s="19" t="str">
        <f>VLOOKUP(A62,UsageHydroelec!A:D,4,FALSE)</f>
        <v>N</v>
      </c>
      <c r="E62" s="19" t="str">
        <f>IF((VLOOKUP(A62,Maintien_cote_MEN!A:D,4,FALSE))="O","O","N")</f>
        <v>N</v>
      </c>
      <c r="F62" s="20">
        <f t="shared" si="0"/>
        <v>3</v>
      </c>
      <c r="G62" s="21">
        <v>3</v>
      </c>
    </row>
    <row r="63" spans="1:7" x14ac:dyDescent="0.25">
      <c r="A63" s="18" t="s">
        <v>62</v>
      </c>
      <c r="B63" s="18" t="str">
        <f>VLOOKUP(A63,UsageHydroelec!A62:B162,2,FALSE)</f>
        <v>lac du bourget</v>
      </c>
      <c r="C63" s="18">
        <f>VLOOKUP(A63,Marnage!A:B,2,FALSE)</f>
        <v>0.7</v>
      </c>
      <c r="D63" s="19" t="str">
        <f>VLOOKUP(A63,UsageHydroelec!A:D,4,FALSE)</f>
        <v>N</v>
      </c>
      <c r="E63" s="19" t="str">
        <f>IF((VLOOKUP(A63,Maintien_cote_MEN!A:D,4,FALSE))="O","O","N")</f>
        <v>O</v>
      </c>
      <c r="F63" s="20">
        <f t="shared" si="0"/>
        <v>2</v>
      </c>
      <c r="G63" s="21">
        <v>3</v>
      </c>
    </row>
    <row r="64" spans="1:7" x14ac:dyDescent="0.25">
      <c r="A64" s="18" t="s">
        <v>63</v>
      </c>
      <c r="B64" s="18" t="str">
        <f>VLOOKUP(A64,UsageHydroelec!A63:B163,2,FALSE)</f>
        <v>lac d'aiguebelette</v>
      </c>
      <c r="C64" s="18">
        <f>VLOOKUP(A64,Marnage!A:B,2,FALSE)</f>
        <v>2</v>
      </c>
      <c r="D64" s="19" t="str">
        <f>VLOOKUP(A64,UsageHydroelec!A:D,4,FALSE)</f>
        <v>N</v>
      </c>
      <c r="E64" s="19" t="str">
        <f>IF((VLOOKUP(A64,Maintien_cote_MEN!A:D,4,FALSE))="O","O","N")</f>
        <v>O</v>
      </c>
      <c r="F64" s="20">
        <f t="shared" si="0"/>
        <v>2</v>
      </c>
      <c r="G64" s="21">
        <v>2</v>
      </c>
    </row>
    <row r="65" spans="1:7" x14ac:dyDescent="0.25">
      <c r="A65" s="18" t="s">
        <v>64</v>
      </c>
      <c r="B65" s="18" t="str">
        <f>VLOOKUP(A65,UsageHydroelec!A64:B164,2,FALSE)</f>
        <v>lac d'anterne</v>
      </c>
      <c r="C65" s="18">
        <f>VLOOKUP(A65,Marnage!A:B,2,FALSE)</f>
        <v>1</v>
      </c>
      <c r="D65" s="19" t="str">
        <f>VLOOKUP(A65,UsageHydroelec!A:D,4,FALSE)</f>
        <v>N</v>
      </c>
      <c r="E65" s="19" t="str">
        <f>IF((VLOOKUP(A65,Maintien_cote_MEN!A:D,4,FALSE))="O","O","N")</f>
        <v>N</v>
      </c>
      <c r="F65" s="20">
        <f t="shared" si="0"/>
        <v>1</v>
      </c>
      <c r="G65" s="21">
        <v>1</v>
      </c>
    </row>
    <row r="66" spans="1:7" x14ac:dyDescent="0.25">
      <c r="A66" s="18" t="s">
        <v>65</v>
      </c>
      <c r="B66" s="18" t="str">
        <f>VLOOKUP(A66,UsageHydroelec!A65:B165,2,FALSE)</f>
        <v>le léman</v>
      </c>
      <c r="C66" s="18">
        <f>VLOOKUP(A66,Marnage!A:B,2,FALSE)</f>
        <v>0.6</v>
      </c>
      <c r="D66" s="19" t="str">
        <f>VLOOKUP(A66,UsageHydroelec!A:D,4,FALSE)</f>
        <v>N</v>
      </c>
      <c r="E66" s="19" t="str">
        <f>IF((VLOOKUP(A66,Maintien_cote_MEN!A:D,4,FALSE))="O","O","N")</f>
        <v>O</v>
      </c>
      <c r="F66" s="20">
        <f t="shared" si="0"/>
        <v>2</v>
      </c>
      <c r="G66" s="21">
        <v>2</v>
      </c>
    </row>
    <row r="67" spans="1:7" x14ac:dyDescent="0.25">
      <c r="A67" s="18" t="s">
        <v>66</v>
      </c>
      <c r="B67" s="18" t="str">
        <f>VLOOKUP(A67,UsageHydroelec!A66:B166,2,FALSE)</f>
        <v>lac d'annecy</v>
      </c>
      <c r="C67" s="18">
        <f>VLOOKUP(A67,Marnage!A:B,2,FALSE)</f>
        <v>0.5</v>
      </c>
      <c r="D67" s="19" t="str">
        <f>VLOOKUP(A67,UsageHydroelec!A:D,4,FALSE)</f>
        <v>N</v>
      </c>
      <c r="E67" s="19" t="str">
        <f>IF((VLOOKUP(A67,Maintien_cote_MEN!A:D,4,FALSE))="O","O","N")</f>
        <v>O</v>
      </c>
      <c r="F67" s="20">
        <f t="shared" ref="F67:F95" si="1">IF(C67&lt;=3,IF(E67="O",2,1),IF(C67&lt;10,2,IF(D67="O",2,3)))</f>
        <v>2</v>
      </c>
      <c r="G67" s="21">
        <v>3</v>
      </c>
    </row>
    <row r="68" spans="1:7" x14ac:dyDescent="0.25">
      <c r="A68" s="18" t="s">
        <v>67</v>
      </c>
      <c r="B68" s="18" t="str">
        <f>VLOOKUP(A68,UsageHydroelec!A67:B167,2,FALSE)</f>
        <v>lac de montriond</v>
      </c>
      <c r="C68" s="18">
        <f>VLOOKUP(A68,Marnage!A:B,2,FALSE)</f>
        <v>0.5</v>
      </c>
      <c r="D68" s="19" t="str">
        <f>VLOOKUP(A68,UsageHydroelec!A:D,4,FALSE)</f>
        <v>N</v>
      </c>
      <c r="E68" s="19" t="str">
        <f>IF((VLOOKUP(A68,Maintien_cote_MEN!A:D,4,FALSE))="O","O","N")</f>
        <v>N</v>
      </c>
      <c r="F68" s="20">
        <f t="shared" si="1"/>
        <v>1</v>
      </c>
      <c r="G68" s="21">
        <v>1</v>
      </c>
    </row>
    <row r="69" spans="1:7" x14ac:dyDescent="0.25">
      <c r="A69" s="18" t="s">
        <v>68</v>
      </c>
      <c r="B69" s="18" t="str">
        <f>VLOOKUP(A69,UsageHydroelec!A68:B168,2,FALSE)</f>
        <v>réservoir de grand-maison</v>
      </c>
      <c r="C69" s="18">
        <f>VLOOKUP(A69,Marnage!A:B,2,FALSE)</f>
        <v>105</v>
      </c>
      <c r="D69" s="19" t="str">
        <f>VLOOKUP(A69,UsageHydroelec!A:D,4,FALSE)</f>
        <v>O</v>
      </c>
      <c r="E69" s="19" t="str">
        <f>IF((VLOOKUP(A69,Maintien_cote_MEN!A:D,4,FALSE))="O","O","N")</f>
        <v>N</v>
      </c>
      <c r="F69" s="20">
        <f t="shared" si="1"/>
        <v>2</v>
      </c>
      <c r="G69" s="21">
        <v>2</v>
      </c>
    </row>
    <row r="70" spans="1:7" x14ac:dyDescent="0.25">
      <c r="A70" s="18" t="s">
        <v>69</v>
      </c>
      <c r="B70" s="18" t="str">
        <f>VLOOKUP(A70,UsageHydroelec!A69:B169,2,FALSE)</f>
        <v>lac de Monteynard-Avignonet</v>
      </c>
      <c r="C70" s="18">
        <f>VLOOKUP(A70,Marnage!A:B,2,FALSE)</f>
        <v>40</v>
      </c>
      <c r="D70" s="19" t="str">
        <f>VLOOKUP(A70,UsageHydroelec!A:D,4,FALSE)</f>
        <v>O</v>
      </c>
      <c r="E70" s="19" t="str">
        <f>IF((VLOOKUP(A70,Maintien_cote_MEN!A:D,4,FALSE))="O","O","N")</f>
        <v>N</v>
      </c>
      <c r="F70" s="20">
        <f t="shared" si="1"/>
        <v>2</v>
      </c>
      <c r="G70" s="21">
        <v>2</v>
      </c>
    </row>
    <row r="71" spans="1:7" x14ac:dyDescent="0.25">
      <c r="A71" s="18" t="s">
        <v>70</v>
      </c>
      <c r="B71" s="18" t="str">
        <f>VLOOKUP(A71,UsageHydroelec!A70:B170,2,FALSE)</f>
        <v>réservoir de chazilly</v>
      </c>
      <c r="C71" s="18">
        <f>VLOOKUP(A71,Marnage!A:B,2,FALSE)</f>
        <v>9</v>
      </c>
      <c r="D71" s="19" t="str">
        <f>VLOOKUP(A71,UsageHydroelec!A:D,4,FALSE)</f>
        <v>N</v>
      </c>
      <c r="E71" s="19" t="str">
        <f>IF((VLOOKUP(A71,Maintien_cote_MEN!A:D,4,FALSE))="O","O","N")</f>
        <v>N</v>
      </c>
      <c r="F71" s="20">
        <f t="shared" si="1"/>
        <v>2</v>
      </c>
      <c r="G71" s="21">
        <v>2</v>
      </c>
    </row>
    <row r="72" spans="1:7" x14ac:dyDescent="0.25">
      <c r="A72" s="18" t="s">
        <v>71</v>
      </c>
      <c r="B72" s="18" t="str">
        <f>VLOOKUP(A72,UsageHydroelec!A71:B171,2,FALSE)</f>
        <v>lac du Sautet</v>
      </c>
      <c r="C72" s="18">
        <f>VLOOKUP(A72,Marnage!A:B,2,FALSE)</f>
        <v>40</v>
      </c>
      <c r="D72" s="19" t="str">
        <f>VLOOKUP(A72,UsageHydroelec!A:D,4,FALSE)</f>
        <v>O</v>
      </c>
      <c r="E72" s="19" t="str">
        <f>IF((VLOOKUP(A72,Maintien_cote_MEN!A:D,4,FALSE))="O","O","N")</f>
        <v>N</v>
      </c>
      <c r="F72" s="20">
        <f t="shared" si="1"/>
        <v>2</v>
      </c>
      <c r="G72" s="21">
        <v>2</v>
      </c>
    </row>
    <row r="73" spans="1:7" x14ac:dyDescent="0.25">
      <c r="A73" s="18" t="s">
        <v>72</v>
      </c>
      <c r="B73" s="18" t="str">
        <f>VLOOKUP(A73,UsageHydroelec!A72:B172,2,FALSE)</f>
        <v>lac de notre-dame de commiers</v>
      </c>
      <c r="C73" s="18">
        <f>VLOOKUP(A73,Marnage!A:B,2,FALSE)</f>
        <v>13</v>
      </c>
      <c r="D73" s="19" t="str">
        <f>VLOOKUP(A73,UsageHydroelec!A:D,4,FALSE)</f>
        <v>O</v>
      </c>
      <c r="E73" s="19" t="str">
        <f>IF((VLOOKUP(A73,Maintien_cote_MEN!A:D,4,FALSE))="O","O","N")</f>
        <v>N</v>
      </c>
      <c r="F73" s="20">
        <f t="shared" si="1"/>
        <v>2</v>
      </c>
      <c r="G73" s="21">
        <v>2</v>
      </c>
    </row>
    <row r="74" spans="1:7" x14ac:dyDescent="0.25">
      <c r="A74" s="18" t="s">
        <v>73</v>
      </c>
      <c r="B74" s="18" t="str">
        <f>VLOOKUP(A74,UsageHydroelec!A73:B173,2,FALSE)</f>
        <v>retenue de saint-pierre-cognet</v>
      </c>
      <c r="C74" s="18">
        <f>VLOOKUP(A74,Marnage!A:B,2,FALSE)</f>
        <v>11</v>
      </c>
      <c r="D74" s="19" t="str">
        <f>VLOOKUP(A74,UsageHydroelec!A:D,4,FALSE)</f>
        <v>O</v>
      </c>
      <c r="E74" s="19" t="str">
        <f>IF((VLOOKUP(A74,Maintien_cote_MEN!A:D,4,FALSE))="O","O","N")</f>
        <v>N</v>
      </c>
      <c r="F74" s="20">
        <f t="shared" si="1"/>
        <v>2</v>
      </c>
      <c r="G74" s="21">
        <v>2</v>
      </c>
    </row>
    <row r="75" spans="1:7" x14ac:dyDescent="0.25">
      <c r="A75" s="18" t="s">
        <v>74</v>
      </c>
      <c r="B75" s="18" t="str">
        <f>VLOOKUP(A75,UsageHydroelec!A74:B174,2,FALSE)</f>
        <v>lac du chambon</v>
      </c>
      <c r="C75" s="18">
        <f>VLOOKUP(A75,Marnage!A:B,2,FALSE)</f>
        <v>60</v>
      </c>
      <c r="D75" s="19" t="str">
        <f>VLOOKUP(A75,UsageHydroelec!A:D,4,FALSE)</f>
        <v>O</v>
      </c>
      <c r="E75" s="19" t="str">
        <f>IF((VLOOKUP(A75,Maintien_cote_MEN!A:D,4,FALSE))="O","O","N")</f>
        <v>N</v>
      </c>
      <c r="F75" s="20">
        <f t="shared" si="1"/>
        <v>2</v>
      </c>
      <c r="G75" s="21">
        <v>2</v>
      </c>
    </row>
    <row r="76" spans="1:7" x14ac:dyDescent="0.25">
      <c r="A76" s="18" t="s">
        <v>75</v>
      </c>
      <c r="B76" s="18" t="str">
        <f>VLOOKUP(A76,UsageHydroelec!A75:B175,2,FALSE)</f>
        <v>lac du verney</v>
      </c>
      <c r="C76" s="18">
        <f>VLOOKUP(A76,Marnage!A:B,2,FALSE)</f>
        <v>28.5</v>
      </c>
      <c r="D76" s="19" t="str">
        <f>VLOOKUP(A76,UsageHydroelec!A:D,4,FALSE)</f>
        <v>O</v>
      </c>
      <c r="E76" s="19" t="str">
        <f>IF((VLOOKUP(A76,Maintien_cote_MEN!A:D,4,FALSE))="O","O","N")</f>
        <v>N</v>
      </c>
      <c r="F76" s="20">
        <f t="shared" si="1"/>
        <v>2</v>
      </c>
      <c r="G76" s="21">
        <v>2</v>
      </c>
    </row>
    <row r="77" spans="1:7" x14ac:dyDescent="0.25">
      <c r="A77" s="18" t="s">
        <v>76</v>
      </c>
      <c r="B77" s="18" t="str">
        <f>VLOOKUP(A77,UsageHydroelec!A76:B176,2,FALSE)</f>
        <v>Lauvitel</v>
      </c>
      <c r="C77" s="18">
        <f>VLOOKUP(A77,Marnage!A:B,2,FALSE)</f>
        <v>21</v>
      </c>
      <c r="D77" s="19" t="str">
        <f>VLOOKUP(A77,UsageHydroelec!A:D,4,FALSE)</f>
        <v>N</v>
      </c>
      <c r="E77" s="19" t="str">
        <f>IF((VLOOKUP(A77,Maintien_cote_MEN!A:D,4,FALSE))="O","O","N")</f>
        <v>N</v>
      </c>
      <c r="F77" s="20">
        <f t="shared" si="1"/>
        <v>3</v>
      </c>
      <c r="G77" s="21">
        <v>1</v>
      </c>
    </row>
    <row r="78" spans="1:7" x14ac:dyDescent="0.25">
      <c r="A78" s="18" t="s">
        <v>77</v>
      </c>
      <c r="B78" s="18" t="str">
        <f>VLOOKUP(A78,UsageHydroelec!A77:B177,2,FALSE)</f>
        <v>lac du vallon (38)</v>
      </c>
      <c r="C78" s="18">
        <f>VLOOKUP(A78,Marnage!A:B,2,FALSE)</f>
        <v>0</v>
      </c>
      <c r="D78" s="19" t="str">
        <f>VLOOKUP(A78,UsageHydroelec!A:D,4,FALSE)</f>
        <v>N</v>
      </c>
      <c r="E78" s="19" t="str">
        <f>IF((VLOOKUP(A78,Maintien_cote_MEN!A:D,4,FALSE))="O","O","N")</f>
        <v>N</v>
      </c>
      <c r="F78" s="20">
        <f t="shared" si="1"/>
        <v>1</v>
      </c>
      <c r="G78" s="21">
        <v>1</v>
      </c>
    </row>
    <row r="79" spans="1:7" x14ac:dyDescent="0.25">
      <c r="A79" s="18" t="s">
        <v>78</v>
      </c>
      <c r="B79" s="18" t="str">
        <f>VLOOKUP(A79,UsageHydroelec!A78:B178,2,FALSE)</f>
        <v>lac de pierre-châtel</v>
      </c>
      <c r="C79" s="18">
        <f>VLOOKUP(A79,Marnage!A:B,2,FALSE)</f>
        <v>0.2</v>
      </c>
      <c r="D79" s="19" t="str">
        <f>VLOOKUP(A79,UsageHydroelec!A:D,4,FALSE)</f>
        <v>N</v>
      </c>
      <c r="E79" s="19" t="str">
        <f>IF((VLOOKUP(A79,Maintien_cote_MEN!A:D,4,FALSE))="O","O","N")</f>
        <v>N</v>
      </c>
      <c r="F79" s="20">
        <f t="shared" si="1"/>
        <v>1</v>
      </c>
      <c r="G79" s="21">
        <v>1</v>
      </c>
    </row>
    <row r="80" spans="1:7" x14ac:dyDescent="0.25">
      <c r="A80" s="18" t="s">
        <v>79</v>
      </c>
      <c r="B80" s="18" t="str">
        <f>VLOOKUP(A80,UsageHydroelec!A79:B179,2,FALSE)</f>
        <v>l'entonnoir</v>
      </c>
      <c r="C80" s="18">
        <f>VLOOKUP(A80,Marnage!A:B,2,FALSE)</f>
        <v>2</v>
      </c>
      <c r="D80" s="19" t="str">
        <f>VLOOKUP(A80,UsageHydroelec!A:D,4,FALSE)</f>
        <v>N</v>
      </c>
      <c r="E80" s="19" t="str">
        <f>IF((VLOOKUP(A80,Maintien_cote_MEN!A:D,4,FALSE))="O","O","N")</f>
        <v>N</v>
      </c>
      <c r="F80" s="20">
        <f t="shared" si="1"/>
        <v>1</v>
      </c>
      <c r="G80" s="21">
        <v>1</v>
      </c>
    </row>
    <row r="81" spans="1:7" x14ac:dyDescent="0.25">
      <c r="A81" s="18" t="s">
        <v>80</v>
      </c>
      <c r="B81" s="18" t="str">
        <f>VLOOKUP(A81,UsageHydroelec!A80:B180,2,FALSE)</f>
        <v>lac de paladru</v>
      </c>
      <c r="C81" s="18">
        <f>VLOOKUP(A81,Marnage!A:B,2,FALSE)</f>
        <v>0.8</v>
      </c>
      <c r="D81" s="19" t="str">
        <f>VLOOKUP(A81,UsageHydroelec!A:D,4,FALSE)</f>
        <v>N</v>
      </c>
      <c r="E81" s="19" t="str">
        <f>IF((VLOOKUP(A81,Maintien_cote_MEN!A:D,4,FALSE))="O","O","N")</f>
        <v>O</v>
      </c>
      <c r="F81" s="20">
        <f t="shared" si="1"/>
        <v>2</v>
      </c>
      <c r="G81" s="21">
        <v>3</v>
      </c>
    </row>
    <row r="82" spans="1:7" x14ac:dyDescent="0.25">
      <c r="A82" s="18" t="s">
        <v>81</v>
      </c>
      <c r="B82" s="18" t="str">
        <f>VLOOKUP(A82,UsageHydroelec!A81:B181,2,FALSE)</f>
        <v>grand lac de laffrey</v>
      </c>
      <c r="C82" s="18">
        <f>VLOOKUP(A82,Marnage!A:B,2,FALSE)</f>
        <v>1.5</v>
      </c>
      <c r="D82" s="19" t="str">
        <f>VLOOKUP(A82,UsageHydroelec!A:D,4,FALSE)</f>
        <v>N</v>
      </c>
      <c r="E82" s="19" t="str">
        <f>IF((VLOOKUP(A82,Maintien_cote_MEN!A:D,4,FALSE))="O","O","N")</f>
        <v>N</v>
      </c>
      <c r="F82" s="20">
        <f t="shared" si="1"/>
        <v>1</v>
      </c>
      <c r="G82" s="21">
        <v>2</v>
      </c>
    </row>
    <row r="83" spans="1:7" x14ac:dyDescent="0.25">
      <c r="A83" s="18" t="s">
        <v>82</v>
      </c>
      <c r="B83" s="18" t="str">
        <f>VLOOKUP(A83,UsageHydroelec!A82:B182,2,FALSE)</f>
        <v>lac de pétichet</v>
      </c>
      <c r="C83" s="18">
        <f>VLOOKUP(A83,Marnage!A:B,2,FALSE)</f>
        <v>3</v>
      </c>
      <c r="D83" s="19" t="str">
        <f>VLOOKUP(A83,UsageHydroelec!A:D,4,FALSE)</f>
        <v>N</v>
      </c>
      <c r="E83" s="19" t="str">
        <f>IF((VLOOKUP(A83,Maintien_cote_MEN!A:D,4,FALSE))="O","O","N")</f>
        <v>N</v>
      </c>
      <c r="F83" s="20">
        <f t="shared" si="1"/>
        <v>1</v>
      </c>
      <c r="G83" s="21">
        <v>2</v>
      </c>
    </row>
    <row r="84" spans="1:7" x14ac:dyDescent="0.25">
      <c r="A84" s="18" t="s">
        <v>83</v>
      </c>
      <c r="B84" s="18" t="str">
        <f>VLOOKUP(A84,UsageHydroelec!A83:B183,2,FALSE)</f>
        <v>lac de devesset</v>
      </c>
      <c r="C84" s="18">
        <f>VLOOKUP(A84,Marnage!A:B,2,FALSE)</f>
        <v>0.5</v>
      </c>
      <c r="D84" s="19" t="str">
        <f>VLOOKUP(A84,UsageHydroelec!A:D,4,FALSE)</f>
        <v>N</v>
      </c>
      <c r="E84" s="19" t="str">
        <f>IF((VLOOKUP(A84,Maintien_cote_MEN!A:D,4,FALSE))="O","O","N")</f>
        <v>N</v>
      </c>
      <c r="F84" s="20">
        <f t="shared" si="1"/>
        <v>1</v>
      </c>
      <c r="G84" s="21">
        <v>1</v>
      </c>
    </row>
    <row r="85" spans="1:7" x14ac:dyDescent="0.25">
      <c r="A85" s="18" t="s">
        <v>84</v>
      </c>
      <c r="B85" s="18" t="str">
        <f>VLOOKUP(A85,UsageHydroelec!A84:B184,2,FALSE)</f>
        <v>lac de villefort</v>
      </c>
      <c r="C85" s="18">
        <f>VLOOKUP(A85,Marnage!A:B,2,FALSE)</f>
        <v>30</v>
      </c>
      <c r="D85" s="19" t="str">
        <f>VLOOKUP(A85,UsageHydroelec!A:D,4,FALSE)</f>
        <v>O</v>
      </c>
      <c r="E85" s="19" t="str">
        <f>IF((VLOOKUP(A85,Maintien_cote_MEN!A:D,4,FALSE))="O","O","N")</f>
        <v>N</v>
      </c>
      <c r="F85" s="20">
        <f t="shared" si="1"/>
        <v>2</v>
      </c>
      <c r="G85" s="21">
        <v>2</v>
      </c>
    </row>
    <row r="86" spans="1:7" x14ac:dyDescent="0.25">
      <c r="A86" s="18" t="s">
        <v>85</v>
      </c>
      <c r="B86" s="18" t="str">
        <f>VLOOKUP(A86,UsageHydroelec!A85:B185,2,FALSE)</f>
        <v>retenue de puylaurent</v>
      </c>
      <c r="C86" s="18">
        <f>VLOOKUP(A86,Marnage!A:B,2,FALSE)</f>
        <v>60</v>
      </c>
      <c r="D86" s="19" t="str">
        <f>VLOOKUP(A86,UsageHydroelec!A:D,4,FALSE)</f>
        <v>O</v>
      </c>
      <c r="E86" s="19" t="str">
        <f>IF((VLOOKUP(A86,Maintien_cote_MEN!A:D,4,FALSE))="O","O","N")</f>
        <v>N</v>
      </c>
      <c r="F86" s="20">
        <f t="shared" si="1"/>
        <v>2</v>
      </c>
      <c r="G86" s="21">
        <v>2</v>
      </c>
    </row>
    <row r="87" spans="1:7" x14ac:dyDescent="0.25">
      <c r="A87" s="18" t="s">
        <v>86</v>
      </c>
      <c r="B87" s="18" t="str">
        <f>VLOOKUP(A87,UsageHydroelec!A86:B186,2,FALSE)</f>
        <v>lac d'esparron</v>
      </c>
      <c r="C87" s="18">
        <f>VLOOKUP(A87,Marnage!A:B,2,FALSE)</f>
        <v>1.5</v>
      </c>
      <c r="D87" s="19" t="str">
        <f>VLOOKUP(A87,UsageHydroelec!A:D,4,FALSE)</f>
        <v>O</v>
      </c>
      <c r="E87" s="19" t="str">
        <f>IF((VLOOKUP(A87,Maintien_cote_MEN!A:D,4,FALSE))="O","O","N")</f>
        <v>N</v>
      </c>
      <c r="F87" s="20">
        <f t="shared" si="1"/>
        <v>1</v>
      </c>
      <c r="G87" s="21">
        <v>1</v>
      </c>
    </row>
    <row r="88" spans="1:7" x14ac:dyDescent="0.25">
      <c r="A88" s="18" t="s">
        <v>87</v>
      </c>
      <c r="B88" s="18" t="str">
        <f>VLOOKUP(A88,UsageHydroelec!A87:B187,2,FALSE)</f>
        <v>étang de frasne</v>
      </c>
      <c r="C88" s="18">
        <f>VLOOKUP(A88,Marnage!A:B,2,FALSE)</f>
        <v>0</v>
      </c>
      <c r="D88" s="19" t="str">
        <f>VLOOKUP(A88,UsageHydroelec!A:D,4,FALSE)</f>
        <v>N</v>
      </c>
      <c r="E88" s="19" t="str">
        <f>IF((VLOOKUP(A88,Maintien_cote_MEN!A:D,4,FALSE))="O","O","N")</f>
        <v>N</v>
      </c>
      <c r="F88" s="20">
        <f t="shared" si="1"/>
        <v>1</v>
      </c>
      <c r="G88" s="21">
        <v>1</v>
      </c>
    </row>
    <row r="89" spans="1:7" x14ac:dyDescent="0.25">
      <c r="A89" s="18" t="s">
        <v>88</v>
      </c>
      <c r="B89" s="18" t="str">
        <f>VLOOKUP(A89,UsageHydroelec!A88:B188,2,FALSE)</f>
        <v>lac de Castillon</v>
      </c>
      <c r="C89" s="18">
        <f>VLOOKUP(A89,Marnage!A:B,2,FALSE)</f>
        <v>35</v>
      </c>
      <c r="D89" s="19" t="str">
        <f>VLOOKUP(A89,UsageHydroelec!A:D,4,FALSE)</f>
        <v>O</v>
      </c>
      <c r="E89" s="19" t="str">
        <f>IF((VLOOKUP(A89,Maintien_cote_MEN!A:D,4,FALSE))="O","O","N")</f>
        <v>N</v>
      </c>
      <c r="F89" s="20">
        <f t="shared" si="1"/>
        <v>2</v>
      </c>
      <c r="G89" s="21">
        <v>2</v>
      </c>
    </row>
    <row r="90" spans="1:7" x14ac:dyDescent="0.25">
      <c r="A90" s="18" t="s">
        <v>89</v>
      </c>
      <c r="B90" s="18" t="str">
        <f>VLOOKUP(A90,UsageHydroelec!A89:B189,2,FALSE)</f>
        <v>retenue de Chaudanne</v>
      </c>
      <c r="C90" s="18">
        <f>VLOOKUP(A90,Marnage!A:B,2,FALSE)</f>
        <v>4</v>
      </c>
      <c r="D90" s="19" t="str">
        <f>VLOOKUP(A90,UsageHydroelec!A:D,4,FALSE)</f>
        <v>O</v>
      </c>
      <c r="E90" s="19" t="str">
        <f>IF((VLOOKUP(A90,Maintien_cote_MEN!A:D,4,FALSE))="O","O","N")</f>
        <v>N</v>
      </c>
      <c r="F90" s="20">
        <f t="shared" si="1"/>
        <v>2</v>
      </c>
      <c r="G90" s="21">
        <v>2</v>
      </c>
    </row>
    <row r="91" spans="1:7" x14ac:dyDescent="0.25">
      <c r="A91" s="18" t="s">
        <v>90</v>
      </c>
      <c r="B91" s="18" t="str">
        <f>VLOOKUP(A91,UsageHydroelec!A90:B190,2,FALSE)</f>
        <v>retenue de quinson</v>
      </c>
      <c r="C91" s="18">
        <f>VLOOKUP(A91,Marnage!A:B,2,FALSE)</f>
        <v>5</v>
      </c>
      <c r="D91" s="19" t="str">
        <f>VLOOKUP(A91,UsageHydroelec!A:D,4,FALSE)</f>
        <v>O</v>
      </c>
      <c r="E91" s="19" t="str">
        <f>IF((VLOOKUP(A91,Maintien_cote_MEN!A:D,4,FALSE))="O","O","N")</f>
        <v>N</v>
      </c>
      <c r="F91" s="20">
        <f t="shared" si="1"/>
        <v>2</v>
      </c>
      <c r="G91" s="21">
        <v>2</v>
      </c>
    </row>
    <row r="92" spans="1:7" x14ac:dyDescent="0.25">
      <c r="A92" s="18" t="s">
        <v>91</v>
      </c>
      <c r="B92" s="18" t="str">
        <f>VLOOKUP(A92,UsageHydroelec!A91:B191,2,FALSE)</f>
        <v>lac d'allos</v>
      </c>
      <c r="C92" s="18">
        <f>VLOOKUP(A92,Marnage!A:B,2,FALSE)</f>
        <v>9</v>
      </c>
      <c r="D92" s="19" t="str">
        <f>VLOOKUP(A92,UsageHydroelec!A:D,4,FALSE)</f>
        <v>N</v>
      </c>
      <c r="E92" s="19" t="str">
        <f>IF((VLOOKUP(A92,Maintien_cote_MEN!A:D,4,FALSE))="O","O","N")</f>
        <v>N</v>
      </c>
      <c r="F92" s="20">
        <f t="shared" si="1"/>
        <v>2</v>
      </c>
      <c r="G92" s="21">
        <v>2</v>
      </c>
    </row>
    <row r="93" spans="1:7" x14ac:dyDescent="0.25">
      <c r="A93" s="18" t="s">
        <v>92</v>
      </c>
      <c r="B93" s="18" t="str">
        <f>VLOOKUP(A93,UsageHydroelec!A92:B192,2,FALSE)</f>
        <v>lac des neuf couleurs</v>
      </c>
      <c r="C93" s="18">
        <f>VLOOKUP(A93,Marnage!A:B,2,FALSE)</f>
        <v>2</v>
      </c>
      <c r="D93" s="19" t="str">
        <f>VLOOKUP(A93,UsageHydroelec!A:D,4,FALSE)</f>
        <v>N</v>
      </c>
      <c r="E93" s="19" t="str">
        <f>IF((VLOOKUP(A93,Maintien_cote_MEN!A:D,4,FALSE))="O","O","N")</f>
        <v>N</v>
      </c>
      <c r="F93" s="20">
        <f t="shared" si="1"/>
        <v>1</v>
      </c>
      <c r="G93" s="21">
        <v>1</v>
      </c>
    </row>
    <row r="94" spans="1:7" x14ac:dyDescent="0.25">
      <c r="A94" s="18" t="s">
        <v>93</v>
      </c>
      <c r="B94" s="18" t="str">
        <f>VLOOKUP(A94,UsageHydroelec!A93:B193,2,FALSE)</f>
        <v>lac de Serre-Ponçon</v>
      </c>
      <c r="C94" s="18">
        <f>VLOOKUP(A94,Marnage!A:B,2,FALSE)</f>
        <v>23</v>
      </c>
      <c r="D94" s="19" t="str">
        <f>VLOOKUP(A94,UsageHydroelec!A:D,4,FALSE)</f>
        <v>O</v>
      </c>
      <c r="E94" s="19" t="str">
        <f>IF((VLOOKUP(A94,Maintien_cote_MEN!A:D,4,FALSE))="O","O","N")</f>
        <v>N</v>
      </c>
      <c r="F94" s="20">
        <f t="shared" si="1"/>
        <v>2</v>
      </c>
      <c r="G94" s="21">
        <v>2</v>
      </c>
    </row>
    <row r="95" spans="1:7" x14ac:dyDescent="0.25">
      <c r="A95" s="18" t="s">
        <v>94</v>
      </c>
      <c r="B95" s="18" t="str">
        <f>VLOOKUP(A95,UsageHydroelec!A94:B194,2,FALSE)</f>
        <v>lac de l'eychauda</v>
      </c>
      <c r="C95" s="18">
        <f>VLOOKUP(A95,Marnage!A:B,2,FALSE)</f>
        <v>0</v>
      </c>
      <c r="D95" s="19" t="str">
        <f>VLOOKUP(A95,UsageHydroelec!A:D,4,FALSE)</f>
        <v>N</v>
      </c>
      <c r="E95" s="19" t="str">
        <f>IF((VLOOKUP(A95,Maintien_cote_MEN!A:D,4,FALSE))="O","O","N")</f>
        <v>N</v>
      </c>
      <c r="F95" s="20">
        <f t="shared" si="1"/>
        <v>1</v>
      </c>
      <c r="G95" s="21">
        <v>1</v>
      </c>
    </row>
  </sheetData>
  <autoFilter ref="A1:F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7ADD-C9D1-4688-BFA8-9DE79ECF8AD5}">
  <dimension ref="A1:B101"/>
  <sheetViews>
    <sheetView workbookViewId="0">
      <selection activeCell="A11" sqref="A11"/>
    </sheetView>
  </sheetViews>
  <sheetFormatPr baseColWidth="10" defaultRowHeight="15" x14ac:dyDescent="0.25"/>
  <cols>
    <col min="1" max="1" width="13.5703125" style="5" bestFit="1" customWidth="1"/>
    <col min="2" max="2" width="18.28515625" style="2" bestFit="1" customWidth="1"/>
  </cols>
  <sheetData>
    <row r="1" spans="1:2" x14ac:dyDescent="0.25">
      <c r="A1" s="1" t="s">
        <v>0</v>
      </c>
      <c r="B1" s="1" t="s">
        <v>101</v>
      </c>
    </row>
    <row r="2" spans="1:2" x14ac:dyDescent="0.25">
      <c r="A2" s="4" t="s">
        <v>1</v>
      </c>
      <c r="B2" s="3">
        <v>1.5</v>
      </c>
    </row>
    <row r="3" spans="1:2" x14ac:dyDescent="0.25">
      <c r="A3" s="4" t="s">
        <v>2</v>
      </c>
      <c r="B3" s="3">
        <v>10</v>
      </c>
    </row>
    <row r="4" spans="1:2" x14ac:dyDescent="0.25">
      <c r="A4" s="4" t="s">
        <v>3</v>
      </c>
      <c r="B4" s="3">
        <v>0.8</v>
      </c>
    </row>
    <row r="5" spans="1:2" x14ac:dyDescent="0.25">
      <c r="A5" s="4" t="s">
        <v>4</v>
      </c>
      <c r="B5" s="3">
        <v>0.3</v>
      </c>
    </row>
    <row r="6" spans="1:2" x14ac:dyDescent="0.25">
      <c r="A6" s="4" t="s">
        <v>5</v>
      </c>
      <c r="B6" s="3">
        <v>16</v>
      </c>
    </row>
    <row r="7" spans="1:2" x14ac:dyDescent="0.25">
      <c r="A7" s="4" t="s">
        <v>6</v>
      </c>
      <c r="B7" s="3">
        <v>10</v>
      </c>
    </row>
    <row r="8" spans="1:2" x14ac:dyDescent="0.25">
      <c r="A8" s="4" t="s">
        <v>7</v>
      </c>
      <c r="B8" s="3">
        <v>1.5</v>
      </c>
    </row>
    <row r="9" spans="1:2" x14ac:dyDescent="0.25">
      <c r="A9" s="4" t="s">
        <v>8</v>
      </c>
      <c r="B9" s="3">
        <v>11</v>
      </c>
    </row>
    <row r="10" spans="1:2" x14ac:dyDescent="0.25">
      <c r="A10" s="4" t="s">
        <v>9</v>
      </c>
      <c r="B10" s="3">
        <v>10</v>
      </c>
    </row>
    <row r="11" spans="1:2" x14ac:dyDescent="0.25">
      <c r="A11" s="4" t="s">
        <v>10</v>
      </c>
      <c r="B11" s="3">
        <v>10</v>
      </c>
    </row>
    <row r="12" spans="1:2" x14ac:dyDescent="0.25">
      <c r="A12" s="4" t="s">
        <v>11</v>
      </c>
      <c r="B12" s="3">
        <v>0.6</v>
      </c>
    </row>
    <row r="13" spans="1:2" x14ac:dyDescent="0.25">
      <c r="A13" s="4" t="s">
        <v>12</v>
      </c>
      <c r="B13" s="3">
        <v>1.5</v>
      </c>
    </row>
    <row r="14" spans="1:2" x14ac:dyDescent="0.25">
      <c r="A14" s="4" t="s">
        <v>13</v>
      </c>
      <c r="B14" s="3">
        <v>20</v>
      </c>
    </row>
    <row r="15" spans="1:2" x14ac:dyDescent="0.25">
      <c r="A15" s="4" t="s">
        <v>14</v>
      </c>
      <c r="B15" s="3">
        <v>4</v>
      </c>
    </row>
    <row r="16" spans="1:2" x14ac:dyDescent="0.25">
      <c r="A16" s="4" t="s">
        <v>15</v>
      </c>
      <c r="B16" s="3">
        <v>1</v>
      </c>
    </row>
    <row r="17" spans="1:2" x14ac:dyDescent="0.25">
      <c r="A17" s="4" t="s">
        <v>16</v>
      </c>
      <c r="B17" s="3">
        <v>1.5</v>
      </c>
    </row>
    <row r="18" spans="1:2" x14ac:dyDescent="0.25">
      <c r="A18" s="4" t="s">
        <v>17</v>
      </c>
      <c r="B18" s="3">
        <v>1.5</v>
      </c>
    </row>
    <row r="19" spans="1:2" x14ac:dyDescent="0.25">
      <c r="A19" s="4" t="s">
        <v>18</v>
      </c>
      <c r="B19" s="3">
        <v>4</v>
      </c>
    </row>
    <row r="20" spans="1:2" x14ac:dyDescent="0.25">
      <c r="A20" s="4" t="s">
        <v>19</v>
      </c>
      <c r="B20" s="3">
        <v>16</v>
      </c>
    </row>
    <row r="21" spans="1:2" x14ac:dyDescent="0.25">
      <c r="A21" s="4" t="s">
        <v>20</v>
      </c>
      <c r="B21" s="3">
        <v>15</v>
      </c>
    </row>
    <row r="22" spans="1:2" x14ac:dyDescent="0.25">
      <c r="A22" s="4" t="s">
        <v>21</v>
      </c>
      <c r="B22" s="3">
        <v>33</v>
      </c>
    </row>
    <row r="23" spans="1:2" x14ac:dyDescent="0.25">
      <c r="A23" s="4" t="s">
        <v>22</v>
      </c>
      <c r="B23" s="3">
        <v>13</v>
      </c>
    </row>
    <row r="24" spans="1:2" x14ac:dyDescent="0.25">
      <c r="A24" s="4" t="s">
        <v>23</v>
      </c>
      <c r="B24" s="3">
        <v>2</v>
      </c>
    </row>
    <row r="25" spans="1:2" x14ac:dyDescent="0.25">
      <c r="A25" s="4" t="s">
        <v>24</v>
      </c>
      <c r="B25" s="3">
        <v>5</v>
      </c>
    </row>
    <row r="26" spans="1:2" x14ac:dyDescent="0.25">
      <c r="A26" s="4" t="s">
        <v>25</v>
      </c>
      <c r="B26" s="3">
        <v>13</v>
      </c>
    </row>
    <row r="27" spans="1:2" x14ac:dyDescent="0.25">
      <c r="A27" s="4" t="s">
        <v>26</v>
      </c>
      <c r="B27" s="3">
        <v>0</v>
      </c>
    </row>
    <row r="28" spans="1:2" x14ac:dyDescent="0.25">
      <c r="A28" s="4" t="s">
        <v>27</v>
      </c>
      <c r="B28" s="3">
        <v>2</v>
      </c>
    </row>
    <row r="29" spans="1:2" x14ac:dyDescent="0.25">
      <c r="A29" s="4" t="s">
        <v>28</v>
      </c>
      <c r="B29" s="3">
        <v>0</v>
      </c>
    </row>
    <row r="30" spans="1:2" x14ac:dyDescent="0.25">
      <c r="A30" s="4" t="s">
        <v>29</v>
      </c>
      <c r="B30" s="3">
        <v>6</v>
      </c>
    </row>
    <row r="31" spans="1:2" x14ac:dyDescent="0.25">
      <c r="A31" s="4" t="s">
        <v>30</v>
      </c>
      <c r="B31" s="3">
        <v>3</v>
      </c>
    </row>
    <row r="32" spans="1:2" x14ac:dyDescent="0.25">
      <c r="A32" s="4" t="s">
        <v>31</v>
      </c>
      <c r="B32" s="3">
        <v>34</v>
      </c>
    </row>
    <row r="33" spans="1:2" x14ac:dyDescent="0.25">
      <c r="A33" s="4" t="s">
        <v>32</v>
      </c>
      <c r="B33" s="3">
        <v>1</v>
      </c>
    </row>
    <row r="34" spans="1:2" x14ac:dyDescent="0.25">
      <c r="A34" s="4" t="s">
        <v>33</v>
      </c>
      <c r="B34" s="3">
        <v>2</v>
      </c>
    </row>
    <row r="35" spans="1:2" x14ac:dyDescent="0.25">
      <c r="A35" s="4" t="s">
        <v>34</v>
      </c>
      <c r="B35" s="3">
        <v>0.4</v>
      </c>
    </row>
    <row r="36" spans="1:2" x14ac:dyDescent="0.25">
      <c r="A36" s="4" t="s">
        <v>35</v>
      </c>
      <c r="B36" s="3">
        <v>2</v>
      </c>
    </row>
    <row r="37" spans="1:2" x14ac:dyDescent="0.25">
      <c r="A37" s="4" t="s">
        <v>36</v>
      </c>
      <c r="B37" s="3">
        <v>2</v>
      </c>
    </row>
    <row r="38" spans="1:2" x14ac:dyDescent="0.25">
      <c r="A38" s="4" t="s">
        <v>37</v>
      </c>
      <c r="B38" s="3">
        <v>2</v>
      </c>
    </row>
    <row r="39" spans="1:2" x14ac:dyDescent="0.25">
      <c r="A39" s="4" t="s">
        <v>38</v>
      </c>
      <c r="B39" s="3">
        <v>2</v>
      </c>
    </row>
    <row r="40" spans="1:2" x14ac:dyDescent="0.25">
      <c r="A40" s="4" t="s">
        <v>39</v>
      </c>
      <c r="B40" s="3">
        <v>2</v>
      </c>
    </row>
    <row r="41" spans="1:2" x14ac:dyDescent="0.25">
      <c r="A41" s="4" t="s">
        <v>40</v>
      </c>
      <c r="B41" s="3">
        <v>0</v>
      </c>
    </row>
    <row r="42" spans="1:2" x14ac:dyDescent="0.25">
      <c r="A42" s="4" t="s">
        <v>41</v>
      </c>
      <c r="B42" s="3">
        <v>10</v>
      </c>
    </row>
    <row r="43" spans="1:2" x14ac:dyDescent="0.25">
      <c r="A43" s="4" t="s">
        <v>42</v>
      </c>
      <c r="B43" s="3">
        <v>2</v>
      </c>
    </row>
    <row r="44" spans="1:2" x14ac:dyDescent="0.25">
      <c r="A44" s="4" t="s">
        <v>43</v>
      </c>
      <c r="B44" s="3">
        <v>1</v>
      </c>
    </row>
    <row r="45" spans="1:2" x14ac:dyDescent="0.25">
      <c r="A45" s="4" t="s">
        <v>44</v>
      </c>
      <c r="B45" s="3">
        <v>1</v>
      </c>
    </row>
    <row r="46" spans="1:2" x14ac:dyDescent="0.25">
      <c r="A46" s="4" t="s">
        <v>45</v>
      </c>
      <c r="B46" s="3">
        <v>1.9</v>
      </c>
    </row>
    <row r="47" spans="1:2" x14ac:dyDescent="0.25">
      <c r="A47" s="4" t="s">
        <v>46</v>
      </c>
      <c r="B47" s="3">
        <v>9.1</v>
      </c>
    </row>
    <row r="48" spans="1:2" x14ac:dyDescent="0.25">
      <c r="A48" s="4" t="s">
        <v>47</v>
      </c>
      <c r="B48" s="3">
        <v>1.5</v>
      </c>
    </row>
    <row r="49" spans="1:2" x14ac:dyDescent="0.25">
      <c r="A49" s="4" t="s">
        <v>48</v>
      </c>
      <c r="B49" s="3">
        <v>0.1</v>
      </c>
    </row>
    <row r="50" spans="1:2" x14ac:dyDescent="0.25">
      <c r="A50" s="4" t="s">
        <v>49</v>
      </c>
      <c r="B50" s="3">
        <v>0</v>
      </c>
    </row>
    <row r="51" spans="1:2" x14ac:dyDescent="0.25">
      <c r="A51" s="4" t="s">
        <v>50</v>
      </c>
      <c r="B51" s="3">
        <v>5</v>
      </c>
    </row>
    <row r="52" spans="1:2" x14ac:dyDescent="0.25">
      <c r="A52" s="4" t="s">
        <v>51</v>
      </c>
      <c r="B52" s="3">
        <v>1</v>
      </c>
    </row>
    <row r="53" spans="1:2" x14ac:dyDescent="0.25">
      <c r="A53" s="4" t="s">
        <v>52</v>
      </c>
      <c r="B53" s="3">
        <v>0</v>
      </c>
    </row>
    <row r="54" spans="1:2" x14ac:dyDescent="0.25">
      <c r="A54" s="4" t="s">
        <v>53</v>
      </c>
      <c r="B54" s="3">
        <v>2</v>
      </c>
    </row>
    <row r="55" spans="1:2" x14ac:dyDescent="0.25">
      <c r="A55" s="4" t="s">
        <v>54</v>
      </c>
      <c r="B55" s="3">
        <v>1</v>
      </c>
    </row>
    <row r="56" spans="1:2" x14ac:dyDescent="0.25">
      <c r="A56" s="4" t="s">
        <v>55</v>
      </c>
      <c r="B56" s="3">
        <v>2</v>
      </c>
    </row>
    <row r="57" spans="1:2" x14ac:dyDescent="0.25">
      <c r="A57" s="4" t="s">
        <v>56</v>
      </c>
      <c r="B57" s="3">
        <v>82</v>
      </c>
    </row>
    <row r="58" spans="1:2" x14ac:dyDescent="0.25">
      <c r="A58" s="4" t="s">
        <v>57</v>
      </c>
      <c r="B58" s="3">
        <v>97</v>
      </c>
    </row>
    <row r="59" spans="1:2" x14ac:dyDescent="0.25">
      <c r="A59" s="4" t="s">
        <v>58</v>
      </c>
      <c r="B59" s="3">
        <v>135</v>
      </c>
    </row>
    <row r="60" spans="1:2" x14ac:dyDescent="0.25">
      <c r="A60" s="4" t="s">
        <v>59</v>
      </c>
      <c r="B60" s="3">
        <v>49</v>
      </c>
    </row>
    <row r="61" spans="1:2" x14ac:dyDescent="0.25">
      <c r="A61" s="4" t="s">
        <v>60</v>
      </c>
      <c r="B61" s="3">
        <v>103.5</v>
      </c>
    </row>
    <row r="62" spans="1:2" x14ac:dyDescent="0.25">
      <c r="A62" s="4" t="s">
        <v>61</v>
      </c>
      <c r="B62" s="3">
        <v>10</v>
      </c>
    </row>
    <row r="63" spans="1:2" x14ac:dyDescent="0.25">
      <c r="A63" s="4" t="s">
        <v>62</v>
      </c>
      <c r="B63" s="3">
        <v>0.7</v>
      </c>
    </row>
    <row r="64" spans="1:2" x14ac:dyDescent="0.25">
      <c r="A64" s="4" t="s">
        <v>63</v>
      </c>
      <c r="B64" s="3">
        <v>2</v>
      </c>
    </row>
    <row r="65" spans="1:2" x14ac:dyDescent="0.25">
      <c r="A65" s="4" t="s">
        <v>64</v>
      </c>
      <c r="B65" s="3">
        <v>1</v>
      </c>
    </row>
    <row r="66" spans="1:2" x14ac:dyDescent="0.25">
      <c r="A66" s="4" t="s">
        <v>65</v>
      </c>
      <c r="B66" s="3">
        <v>0.6</v>
      </c>
    </row>
    <row r="67" spans="1:2" x14ac:dyDescent="0.25">
      <c r="A67" s="4" t="s">
        <v>66</v>
      </c>
      <c r="B67" s="3">
        <v>0.5</v>
      </c>
    </row>
    <row r="68" spans="1:2" x14ac:dyDescent="0.25">
      <c r="A68" s="4" t="s">
        <v>67</v>
      </c>
      <c r="B68" s="3">
        <v>0.5</v>
      </c>
    </row>
    <row r="69" spans="1:2" x14ac:dyDescent="0.25">
      <c r="A69" s="4" t="s">
        <v>68</v>
      </c>
      <c r="B69" s="3">
        <v>105</v>
      </c>
    </row>
    <row r="70" spans="1:2" x14ac:dyDescent="0.25">
      <c r="A70" s="4" t="s">
        <v>69</v>
      </c>
      <c r="B70" s="3">
        <v>40</v>
      </c>
    </row>
    <row r="71" spans="1:2" x14ac:dyDescent="0.25">
      <c r="A71" s="4" t="s">
        <v>70</v>
      </c>
      <c r="B71" s="3">
        <v>9</v>
      </c>
    </row>
    <row r="72" spans="1:2" x14ac:dyDescent="0.25">
      <c r="A72" s="4" t="s">
        <v>71</v>
      </c>
      <c r="B72" s="3">
        <v>40</v>
      </c>
    </row>
    <row r="73" spans="1:2" x14ac:dyDescent="0.25">
      <c r="A73" s="4" t="s">
        <v>72</v>
      </c>
      <c r="B73" s="3">
        <v>13</v>
      </c>
    </row>
    <row r="74" spans="1:2" x14ac:dyDescent="0.25">
      <c r="A74" s="4" t="s">
        <v>73</v>
      </c>
      <c r="B74" s="3">
        <v>11</v>
      </c>
    </row>
    <row r="75" spans="1:2" x14ac:dyDescent="0.25">
      <c r="A75" s="4" t="s">
        <v>74</v>
      </c>
      <c r="B75" s="3">
        <v>60</v>
      </c>
    </row>
    <row r="76" spans="1:2" x14ac:dyDescent="0.25">
      <c r="A76" s="4" t="s">
        <v>75</v>
      </c>
      <c r="B76" s="3">
        <v>28.5</v>
      </c>
    </row>
    <row r="77" spans="1:2" x14ac:dyDescent="0.25">
      <c r="A77" s="4" t="s">
        <v>76</v>
      </c>
      <c r="B77" s="3">
        <v>21</v>
      </c>
    </row>
    <row r="78" spans="1:2" x14ac:dyDescent="0.25">
      <c r="A78" s="4" t="s">
        <v>77</v>
      </c>
      <c r="B78" s="3">
        <v>0</v>
      </c>
    </row>
    <row r="79" spans="1:2" x14ac:dyDescent="0.25">
      <c r="A79" s="4" t="s">
        <v>78</v>
      </c>
      <c r="B79" s="3">
        <v>0.2</v>
      </c>
    </row>
    <row r="80" spans="1:2" x14ac:dyDescent="0.25">
      <c r="A80" s="4" t="s">
        <v>79</v>
      </c>
      <c r="B80" s="3">
        <v>2</v>
      </c>
    </row>
    <row r="81" spans="1:2" x14ac:dyDescent="0.25">
      <c r="A81" s="4" t="s">
        <v>80</v>
      </c>
      <c r="B81" s="3">
        <v>0.8</v>
      </c>
    </row>
    <row r="82" spans="1:2" x14ac:dyDescent="0.25">
      <c r="A82" s="4" t="s">
        <v>81</v>
      </c>
      <c r="B82" s="3">
        <v>1.5</v>
      </c>
    </row>
    <row r="83" spans="1:2" x14ac:dyDescent="0.25">
      <c r="A83" s="4" t="s">
        <v>82</v>
      </c>
      <c r="B83" s="3">
        <v>3</v>
      </c>
    </row>
    <row r="84" spans="1:2" x14ac:dyDescent="0.25">
      <c r="A84" s="4" t="s">
        <v>83</v>
      </c>
      <c r="B84" s="3">
        <v>0.5</v>
      </c>
    </row>
    <row r="85" spans="1:2" x14ac:dyDescent="0.25">
      <c r="A85" s="4" t="s">
        <v>84</v>
      </c>
      <c r="B85" s="3">
        <v>30</v>
      </c>
    </row>
    <row r="86" spans="1:2" x14ac:dyDescent="0.25">
      <c r="A86" s="4" t="s">
        <v>85</v>
      </c>
      <c r="B86" s="3">
        <v>60</v>
      </c>
    </row>
    <row r="87" spans="1:2" x14ac:dyDescent="0.25">
      <c r="A87" s="4" t="s">
        <v>86</v>
      </c>
      <c r="B87" s="3">
        <v>1.5</v>
      </c>
    </row>
    <row r="88" spans="1:2" x14ac:dyDescent="0.25">
      <c r="A88" s="4" t="s">
        <v>87</v>
      </c>
      <c r="B88" s="3">
        <v>0</v>
      </c>
    </row>
    <row r="89" spans="1:2" x14ac:dyDescent="0.25">
      <c r="A89" s="4" t="s">
        <v>88</v>
      </c>
      <c r="B89" s="3">
        <v>35</v>
      </c>
    </row>
    <row r="90" spans="1:2" x14ac:dyDescent="0.25">
      <c r="A90" s="4" t="s">
        <v>89</v>
      </c>
      <c r="B90" s="3">
        <v>4</v>
      </c>
    </row>
    <row r="91" spans="1:2" x14ac:dyDescent="0.25">
      <c r="A91" s="4" t="s">
        <v>90</v>
      </c>
      <c r="B91" s="3">
        <v>5</v>
      </c>
    </row>
    <row r="92" spans="1:2" x14ac:dyDescent="0.25">
      <c r="A92" s="4" t="s">
        <v>91</v>
      </c>
      <c r="B92" s="3">
        <v>9</v>
      </c>
    </row>
    <row r="93" spans="1:2" x14ac:dyDescent="0.25">
      <c r="A93" s="4" t="s">
        <v>92</v>
      </c>
      <c r="B93" s="3">
        <v>2</v>
      </c>
    </row>
    <row r="94" spans="1:2" x14ac:dyDescent="0.25">
      <c r="A94" s="4" t="s">
        <v>93</v>
      </c>
      <c r="B94" s="3">
        <v>23</v>
      </c>
    </row>
    <row r="95" spans="1:2" x14ac:dyDescent="0.25">
      <c r="A95" s="4" t="s">
        <v>94</v>
      </c>
      <c r="B95" s="3">
        <v>0</v>
      </c>
    </row>
    <row r="96" spans="1:2" x14ac:dyDescent="0.25">
      <c r="A96" s="4" t="s">
        <v>95</v>
      </c>
      <c r="B96" s="3">
        <v>20</v>
      </c>
    </row>
    <row r="97" spans="1:2" x14ac:dyDescent="0.25">
      <c r="A97" s="4" t="s">
        <v>96</v>
      </c>
      <c r="B97" s="3">
        <v>10</v>
      </c>
    </row>
    <row r="98" spans="1:2" x14ac:dyDescent="0.25">
      <c r="A98" s="4" t="s">
        <v>97</v>
      </c>
      <c r="B98" s="3">
        <v>47</v>
      </c>
    </row>
    <row r="99" spans="1:2" x14ac:dyDescent="0.25">
      <c r="A99" s="4" t="s">
        <v>98</v>
      </c>
      <c r="B99" s="3">
        <v>14</v>
      </c>
    </row>
    <row r="100" spans="1:2" x14ac:dyDescent="0.25">
      <c r="A100" s="4" t="s">
        <v>99</v>
      </c>
      <c r="B100" s="3">
        <v>2</v>
      </c>
    </row>
    <row r="101" spans="1:2" x14ac:dyDescent="0.25">
      <c r="A101" s="4" t="s">
        <v>100</v>
      </c>
      <c r="B101" s="3">
        <v>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7BB0-2697-4B53-9A66-2E3C17E210E4}">
  <dimension ref="A1:D101"/>
  <sheetViews>
    <sheetView workbookViewId="0">
      <selection activeCell="C6" sqref="C6"/>
    </sheetView>
  </sheetViews>
  <sheetFormatPr baseColWidth="10" defaultRowHeight="15" x14ac:dyDescent="0.25"/>
  <cols>
    <col min="1" max="1" width="15.7109375" style="7" bestFit="1" customWidth="1"/>
    <col min="2" max="3" width="41" style="7" customWidth="1"/>
    <col min="4" max="4" width="31.42578125" style="10" bestFit="1" customWidth="1"/>
    <col min="5" max="16384" width="11.42578125" style="2"/>
  </cols>
  <sheetData>
    <row r="1" spans="1:4" x14ac:dyDescent="0.25">
      <c r="A1" s="6" t="s">
        <v>102</v>
      </c>
      <c r="B1" s="6" t="s">
        <v>103</v>
      </c>
      <c r="C1" s="6" t="s">
        <v>210</v>
      </c>
      <c r="D1" s="9" t="s">
        <v>204</v>
      </c>
    </row>
    <row r="2" spans="1:4" x14ac:dyDescent="0.25">
      <c r="A2" s="7" t="s">
        <v>1</v>
      </c>
      <c r="B2" s="7" t="s">
        <v>104</v>
      </c>
      <c r="C2" s="7" t="s">
        <v>208</v>
      </c>
      <c r="D2" s="10" t="s">
        <v>206</v>
      </c>
    </row>
    <row r="3" spans="1:4" x14ac:dyDescent="0.25">
      <c r="A3" s="7" t="s">
        <v>2</v>
      </c>
      <c r="B3" s="7" t="s">
        <v>105</v>
      </c>
      <c r="C3" s="7" t="s">
        <v>208</v>
      </c>
      <c r="D3" s="8" t="s">
        <v>205</v>
      </c>
    </row>
    <row r="4" spans="1:4" x14ac:dyDescent="0.25">
      <c r="A4" s="7" t="s">
        <v>3</v>
      </c>
      <c r="B4" s="7" t="s">
        <v>106</v>
      </c>
      <c r="C4" s="7" t="s">
        <v>207</v>
      </c>
      <c r="D4" s="8" t="s">
        <v>206</v>
      </c>
    </row>
    <row r="5" spans="1:4" x14ac:dyDescent="0.25">
      <c r="A5" s="7" t="s">
        <v>4</v>
      </c>
      <c r="B5" s="7" t="s">
        <v>107</v>
      </c>
      <c r="C5" s="7" t="s">
        <v>207</v>
      </c>
      <c r="D5" s="8" t="s">
        <v>206</v>
      </c>
    </row>
    <row r="6" spans="1:4" x14ac:dyDescent="0.25">
      <c r="A6" s="7" t="s">
        <v>5</v>
      </c>
      <c r="B6" s="7" t="s">
        <v>108</v>
      </c>
      <c r="C6" s="7" t="s">
        <v>208</v>
      </c>
      <c r="D6" s="8" t="s">
        <v>205</v>
      </c>
    </row>
    <row r="7" spans="1:4" x14ac:dyDescent="0.25">
      <c r="A7" s="7" t="s">
        <v>6</v>
      </c>
      <c r="B7" s="7" t="s">
        <v>109</v>
      </c>
      <c r="C7" s="7" t="s">
        <v>208</v>
      </c>
      <c r="D7" s="10" t="s">
        <v>205</v>
      </c>
    </row>
    <row r="8" spans="1:4" x14ac:dyDescent="0.25">
      <c r="A8" s="7" t="s">
        <v>7</v>
      </c>
      <c r="B8" s="7" t="s">
        <v>110</v>
      </c>
      <c r="C8" s="7" t="s">
        <v>208</v>
      </c>
      <c r="D8" s="10" t="s">
        <v>206</v>
      </c>
    </row>
    <row r="9" spans="1:4" x14ac:dyDescent="0.25">
      <c r="A9" s="7" t="s">
        <v>8</v>
      </c>
      <c r="B9" s="7" t="s">
        <v>111</v>
      </c>
      <c r="C9" s="7" t="s">
        <v>208</v>
      </c>
      <c r="D9" s="8" t="s">
        <v>206</v>
      </c>
    </row>
    <row r="10" spans="1:4" x14ac:dyDescent="0.25">
      <c r="A10" s="7" t="s">
        <v>9</v>
      </c>
      <c r="B10" s="7" t="s">
        <v>112</v>
      </c>
      <c r="C10" s="7" t="s">
        <v>209</v>
      </c>
      <c r="D10" s="8" t="s">
        <v>206</v>
      </c>
    </row>
    <row r="11" spans="1:4" x14ac:dyDescent="0.25">
      <c r="A11" s="7" t="s">
        <v>10</v>
      </c>
      <c r="B11" s="7" t="s">
        <v>113</v>
      </c>
      <c r="C11" s="7" t="s">
        <v>209</v>
      </c>
      <c r="D11" s="10" t="s">
        <v>206</v>
      </c>
    </row>
    <row r="12" spans="1:4" x14ac:dyDescent="0.25">
      <c r="A12" s="7" t="s">
        <v>11</v>
      </c>
      <c r="B12" s="7" t="s">
        <v>114</v>
      </c>
      <c r="C12" s="7" t="s">
        <v>207</v>
      </c>
      <c r="D12" s="8" t="s">
        <v>206</v>
      </c>
    </row>
    <row r="13" spans="1:4" x14ac:dyDescent="0.25">
      <c r="A13" s="7" t="s">
        <v>12</v>
      </c>
      <c r="B13" s="7" t="s">
        <v>115</v>
      </c>
      <c r="C13" s="7" t="s">
        <v>207</v>
      </c>
      <c r="D13" s="8" t="s">
        <v>206</v>
      </c>
    </row>
    <row r="14" spans="1:4" x14ac:dyDescent="0.25">
      <c r="A14" s="7" t="s">
        <v>13</v>
      </c>
      <c r="B14" s="7" t="s">
        <v>116</v>
      </c>
      <c r="C14" s="7" t="s">
        <v>208</v>
      </c>
      <c r="D14" s="8" t="s">
        <v>205</v>
      </c>
    </row>
    <row r="15" spans="1:4" x14ac:dyDescent="0.25">
      <c r="A15" s="7" t="s">
        <v>14</v>
      </c>
      <c r="B15" s="7" t="s">
        <v>117</v>
      </c>
      <c r="C15" s="7" t="s">
        <v>208</v>
      </c>
      <c r="D15" s="10" t="s">
        <v>205</v>
      </c>
    </row>
    <row r="16" spans="1:4" x14ac:dyDescent="0.25">
      <c r="A16" s="7" t="s">
        <v>15</v>
      </c>
      <c r="B16" s="7" t="s">
        <v>118</v>
      </c>
      <c r="C16" s="7" t="s">
        <v>208</v>
      </c>
      <c r="D16" s="10" t="s">
        <v>206</v>
      </c>
    </row>
    <row r="17" spans="1:4" x14ac:dyDescent="0.25">
      <c r="A17" s="7" t="s">
        <v>16</v>
      </c>
      <c r="B17" s="7" t="s">
        <v>119</v>
      </c>
      <c r="C17" s="7" t="s">
        <v>207</v>
      </c>
      <c r="D17" s="8" t="s">
        <v>206</v>
      </c>
    </row>
    <row r="18" spans="1:4" x14ac:dyDescent="0.25">
      <c r="A18" s="7" t="s">
        <v>17</v>
      </c>
      <c r="B18" s="7" t="s">
        <v>120</v>
      </c>
      <c r="C18" s="7" t="s">
        <v>209</v>
      </c>
      <c r="D18" s="10" t="s">
        <v>206</v>
      </c>
    </row>
    <row r="19" spans="1:4" x14ac:dyDescent="0.25">
      <c r="A19" s="7" t="s">
        <v>18</v>
      </c>
      <c r="B19" s="7" t="s">
        <v>121</v>
      </c>
      <c r="C19" s="7" t="s">
        <v>208</v>
      </c>
      <c r="D19" s="8" t="s">
        <v>205</v>
      </c>
    </row>
    <row r="20" spans="1:4" x14ac:dyDescent="0.25">
      <c r="A20" s="7" t="s">
        <v>19</v>
      </c>
      <c r="B20" s="7" t="s">
        <v>122</v>
      </c>
      <c r="C20" s="7" t="s">
        <v>208</v>
      </c>
      <c r="D20" s="8" t="s">
        <v>205</v>
      </c>
    </row>
    <row r="21" spans="1:4" x14ac:dyDescent="0.25">
      <c r="A21" s="7" t="s">
        <v>20</v>
      </c>
      <c r="B21" s="7" t="s">
        <v>123</v>
      </c>
      <c r="C21" s="7" t="s">
        <v>208</v>
      </c>
      <c r="D21" s="8" t="s">
        <v>205</v>
      </c>
    </row>
    <row r="22" spans="1:4" x14ac:dyDescent="0.25">
      <c r="A22" s="7" t="s">
        <v>21</v>
      </c>
      <c r="B22" s="7" t="s">
        <v>124</v>
      </c>
      <c r="C22" s="7" t="s">
        <v>208</v>
      </c>
      <c r="D22" s="8" t="s">
        <v>205</v>
      </c>
    </row>
    <row r="23" spans="1:4" x14ac:dyDescent="0.25">
      <c r="A23" s="7" t="s">
        <v>22</v>
      </c>
      <c r="B23" s="7" t="s">
        <v>125</v>
      </c>
      <c r="C23" s="7" t="s">
        <v>208</v>
      </c>
      <c r="D23" s="8" t="s">
        <v>205</v>
      </c>
    </row>
    <row r="24" spans="1:4" x14ac:dyDescent="0.25">
      <c r="A24" s="7" t="s">
        <v>23</v>
      </c>
      <c r="B24" s="7" t="s">
        <v>126</v>
      </c>
      <c r="C24" s="7" t="s">
        <v>208</v>
      </c>
      <c r="D24" s="10" t="s">
        <v>206</v>
      </c>
    </row>
    <row r="25" spans="1:4" x14ac:dyDescent="0.25">
      <c r="A25" s="7" t="s">
        <v>24</v>
      </c>
      <c r="B25" s="7" t="s">
        <v>127</v>
      </c>
      <c r="C25" s="7" t="s">
        <v>208</v>
      </c>
      <c r="D25" s="8" t="s">
        <v>205</v>
      </c>
    </row>
    <row r="26" spans="1:4" x14ac:dyDescent="0.25">
      <c r="A26" s="7" t="s">
        <v>25</v>
      </c>
      <c r="B26" s="7" t="s">
        <v>128</v>
      </c>
      <c r="C26" s="7" t="s">
        <v>208</v>
      </c>
      <c r="D26" s="8" t="s">
        <v>206</v>
      </c>
    </row>
    <row r="27" spans="1:4" x14ac:dyDescent="0.25">
      <c r="A27" s="7" t="s">
        <v>26</v>
      </c>
      <c r="B27" s="7" t="s">
        <v>129</v>
      </c>
      <c r="C27" s="7" t="s">
        <v>207</v>
      </c>
      <c r="D27" s="8" t="s">
        <v>206</v>
      </c>
    </row>
    <row r="28" spans="1:4" x14ac:dyDescent="0.25">
      <c r="A28" s="7" t="s">
        <v>27</v>
      </c>
      <c r="B28" s="7" t="s">
        <v>130</v>
      </c>
      <c r="C28" s="7" t="s">
        <v>207</v>
      </c>
      <c r="D28" s="8" t="s">
        <v>206</v>
      </c>
    </row>
    <row r="29" spans="1:4" x14ac:dyDescent="0.25">
      <c r="A29" s="7" t="s">
        <v>28</v>
      </c>
      <c r="B29" s="7" t="s">
        <v>131</v>
      </c>
      <c r="C29" s="7" t="s">
        <v>207</v>
      </c>
      <c r="D29" s="8" t="s">
        <v>206</v>
      </c>
    </row>
    <row r="30" spans="1:4" x14ac:dyDescent="0.25">
      <c r="A30" s="7" t="s">
        <v>29</v>
      </c>
      <c r="B30" s="7" t="s">
        <v>132</v>
      </c>
      <c r="C30" s="7" t="s">
        <v>207</v>
      </c>
      <c r="D30" s="8" t="s">
        <v>206</v>
      </c>
    </row>
    <row r="31" spans="1:4" x14ac:dyDescent="0.25">
      <c r="A31" s="7" t="s">
        <v>30</v>
      </c>
      <c r="B31" s="7" t="s">
        <v>133</v>
      </c>
      <c r="C31" s="7" t="s">
        <v>209</v>
      </c>
      <c r="D31" s="10" t="s">
        <v>206</v>
      </c>
    </row>
    <row r="32" spans="1:4" x14ac:dyDescent="0.25">
      <c r="A32" s="7" t="s">
        <v>31</v>
      </c>
      <c r="B32" s="7" t="s">
        <v>134</v>
      </c>
      <c r="C32" s="7" t="s">
        <v>208</v>
      </c>
      <c r="D32" s="8" t="s">
        <v>205</v>
      </c>
    </row>
    <row r="33" spans="1:4" x14ac:dyDescent="0.25">
      <c r="A33" s="7" t="s">
        <v>32</v>
      </c>
      <c r="B33" s="7" t="s">
        <v>135</v>
      </c>
      <c r="C33" s="7" t="s">
        <v>208</v>
      </c>
      <c r="D33" s="10" t="s">
        <v>205</v>
      </c>
    </row>
    <row r="34" spans="1:4" x14ac:dyDescent="0.25">
      <c r="A34" s="7" t="s">
        <v>33</v>
      </c>
      <c r="B34" s="7" t="s">
        <v>136</v>
      </c>
      <c r="C34" s="7" t="s">
        <v>207</v>
      </c>
      <c r="D34" s="8" t="s">
        <v>206</v>
      </c>
    </row>
    <row r="35" spans="1:4" x14ac:dyDescent="0.25">
      <c r="A35" s="7" t="s">
        <v>34</v>
      </c>
      <c r="B35" s="7" t="s">
        <v>137</v>
      </c>
      <c r="C35" s="7" t="s">
        <v>209</v>
      </c>
      <c r="D35" s="10" t="s">
        <v>206</v>
      </c>
    </row>
    <row r="36" spans="1:4" x14ac:dyDescent="0.25">
      <c r="A36" s="7" t="s">
        <v>35</v>
      </c>
      <c r="B36" s="7" t="s">
        <v>138</v>
      </c>
      <c r="C36" s="7" t="s">
        <v>207</v>
      </c>
      <c r="D36" s="8" t="s">
        <v>206</v>
      </c>
    </row>
    <row r="37" spans="1:4" x14ac:dyDescent="0.25">
      <c r="A37" s="7" t="s">
        <v>36</v>
      </c>
      <c r="B37" s="7" t="s">
        <v>139</v>
      </c>
      <c r="C37" s="7" t="s">
        <v>207</v>
      </c>
      <c r="D37" s="8" t="s">
        <v>206</v>
      </c>
    </row>
    <row r="38" spans="1:4" x14ac:dyDescent="0.25">
      <c r="A38" s="7" t="s">
        <v>37</v>
      </c>
      <c r="B38" s="7" t="s">
        <v>140</v>
      </c>
      <c r="C38" s="7" t="s">
        <v>207</v>
      </c>
      <c r="D38" s="8" t="s">
        <v>206</v>
      </c>
    </row>
    <row r="39" spans="1:4" x14ac:dyDescent="0.25">
      <c r="A39" s="7" t="s">
        <v>38</v>
      </c>
      <c r="B39" s="7" t="s">
        <v>141</v>
      </c>
      <c r="C39" s="7" t="s">
        <v>207</v>
      </c>
      <c r="D39" s="8" t="s">
        <v>206</v>
      </c>
    </row>
    <row r="40" spans="1:4" x14ac:dyDescent="0.25">
      <c r="A40" s="7" t="s">
        <v>39</v>
      </c>
      <c r="B40" s="7" t="s">
        <v>142</v>
      </c>
      <c r="C40" s="7" t="s">
        <v>207</v>
      </c>
      <c r="D40" s="8" t="s">
        <v>206</v>
      </c>
    </row>
    <row r="41" spans="1:4" x14ac:dyDescent="0.25">
      <c r="A41" s="7" t="s">
        <v>40</v>
      </c>
      <c r="B41" s="7" t="s">
        <v>143</v>
      </c>
      <c r="C41" s="7" t="s">
        <v>207</v>
      </c>
      <c r="D41" s="8" t="s">
        <v>206</v>
      </c>
    </row>
    <row r="42" spans="1:4" x14ac:dyDescent="0.25">
      <c r="A42" s="7" t="s">
        <v>41</v>
      </c>
      <c r="B42" s="7" t="s">
        <v>144</v>
      </c>
      <c r="C42" s="7" t="s">
        <v>208</v>
      </c>
      <c r="D42" s="8" t="s">
        <v>205</v>
      </c>
    </row>
    <row r="43" spans="1:4" x14ac:dyDescent="0.25">
      <c r="A43" s="7" t="s">
        <v>42</v>
      </c>
      <c r="B43" s="7" t="s">
        <v>145</v>
      </c>
      <c r="C43" s="7" t="s">
        <v>207</v>
      </c>
      <c r="D43" s="8" t="s">
        <v>206</v>
      </c>
    </row>
    <row r="44" spans="1:4" x14ac:dyDescent="0.25">
      <c r="A44" s="7" t="s">
        <v>43</v>
      </c>
      <c r="B44" s="7" t="s">
        <v>146</v>
      </c>
      <c r="C44" s="7" t="s">
        <v>209</v>
      </c>
      <c r="D44" s="10" t="s">
        <v>206</v>
      </c>
    </row>
    <row r="45" spans="1:4" x14ac:dyDescent="0.25">
      <c r="A45" s="7" t="s">
        <v>44</v>
      </c>
      <c r="B45" s="7" t="s">
        <v>147</v>
      </c>
      <c r="C45" s="7" t="s">
        <v>209</v>
      </c>
      <c r="D45" s="10" t="s">
        <v>206</v>
      </c>
    </row>
    <row r="46" spans="1:4" x14ac:dyDescent="0.25">
      <c r="A46" s="7" t="s">
        <v>45</v>
      </c>
      <c r="B46" s="7" t="s">
        <v>148</v>
      </c>
      <c r="C46" s="7" t="s">
        <v>208</v>
      </c>
      <c r="D46" s="10" t="s">
        <v>205</v>
      </c>
    </row>
    <row r="47" spans="1:4" x14ac:dyDescent="0.25">
      <c r="A47" s="7" t="s">
        <v>46</v>
      </c>
      <c r="B47" s="7" t="s">
        <v>149</v>
      </c>
      <c r="C47" s="7" t="s">
        <v>208</v>
      </c>
      <c r="D47" s="8" t="s">
        <v>205</v>
      </c>
    </row>
    <row r="48" spans="1:4" x14ac:dyDescent="0.25">
      <c r="A48" s="7" t="s">
        <v>47</v>
      </c>
      <c r="B48" s="7" t="s">
        <v>150</v>
      </c>
      <c r="C48" s="7" t="s">
        <v>208</v>
      </c>
      <c r="D48" s="10" t="s">
        <v>205</v>
      </c>
    </row>
    <row r="49" spans="1:4" x14ac:dyDescent="0.25">
      <c r="A49" s="7" t="s">
        <v>48</v>
      </c>
      <c r="B49" s="7" t="s">
        <v>151</v>
      </c>
      <c r="C49" s="7" t="s">
        <v>207</v>
      </c>
      <c r="D49" s="8" t="s">
        <v>206</v>
      </c>
    </row>
    <row r="50" spans="1:4" x14ac:dyDescent="0.25">
      <c r="A50" s="7" t="s">
        <v>49</v>
      </c>
      <c r="B50" s="7" t="s">
        <v>152</v>
      </c>
      <c r="C50" s="7" t="s">
        <v>207</v>
      </c>
      <c r="D50" s="8" t="s">
        <v>206</v>
      </c>
    </row>
    <row r="51" spans="1:4" x14ac:dyDescent="0.25">
      <c r="A51" s="7" t="s">
        <v>50</v>
      </c>
      <c r="B51" s="7" t="s">
        <v>153</v>
      </c>
      <c r="C51" s="7" t="s">
        <v>207</v>
      </c>
      <c r="D51" s="8" t="s">
        <v>206</v>
      </c>
    </row>
    <row r="52" spans="1:4" x14ac:dyDescent="0.25">
      <c r="A52" s="7" t="s">
        <v>51</v>
      </c>
      <c r="B52" s="7" t="s">
        <v>154</v>
      </c>
      <c r="C52" s="7" t="s">
        <v>209</v>
      </c>
      <c r="D52" s="10" t="s">
        <v>206</v>
      </c>
    </row>
    <row r="53" spans="1:4" x14ac:dyDescent="0.25">
      <c r="A53" s="7" t="s">
        <v>52</v>
      </c>
      <c r="B53" s="7" t="s">
        <v>155</v>
      </c>
      <c r="C53" s="7" t="s">
        <v>209</v>
      </c>
      <c r="D53" s="10" t="s">
        <v>206</v>
      </c>
    </row>
    <row r="54" spans="1:4" x14ac:dyDescent="0.25">
      <c r="A54" s="7" t="s">
        <v>53</v>
      </c>
      <c r="B54" s="7" t="s">
        <v>156</v>
      </c>
      <c r="C54" s="7" t="s">
        <v>209</v>
      </c>
      <c r="D54" s="10" t="s">
        <v>206</v>
      </c>
    </row>
    <row r="55" spans="1:4" x14ac:dyDescent="0.25">
      <c r="A55" s="7" t="s">
        <v>54</v>
      </c>
      <c r="B55" s="7" t="s">
        <v>157</v>
      </c>
      <c r="C55" s="7" t="s">
        <v>209</v>
      </c>
      <c r="D55" s="10" t="s">
        <v>206</v>
      </c>
    </row>
    <row r="56" spans="1:4" x14ac:dyDescent="0.25">
      <c r="A56" s="7" t="s">
        <v>55</v>
      </c>
      <c r="B56" s="7" t="s">
        <v>158</v>
      </c>
      <c r="C56" s="7" t="s">
        <v>209</v>
      </c>
      <c r="D56" s="10" t="s">
        <v>206</v>
      </c>
    </row>
    <row r="57" spans="1:4" x14ac:dyDescent="0.25">
      <c r="A57" s="7" t="s">
        <v>56</v>
      </c>
      <c r="B57" s="7" t="s">
        <v>159</v>
      </c>
      <c r="C57" s="7" t="s">
        <v>208</v>
      </c>
      <c r="D57" s="8" t="s">
        <v>205</v>
      </c>
    </row>
    <row r="58" spans="1:4" x14ac:dyDescent="0.25">
      <c r="A58" s="7" t="s">
        <v>57</v>
      </c>
      <c r="B58" s="7" t="s">
        <v>160</v>
      </c>
      <c r="C58" s="7" t="s">
        <v>208</v>
      </c>
      <c r="D58" s="8" t="s">
        <v>205</v>
      </c>
    </row>
    <row r="59" spans="1:4" x14ac:dyDescent="0.25">
      <c r="A59" s="7" t="s">
        <v>58</v>
      </c>
      <c r="B59" s="7" t="s">
        <v>161</v>
      </c>
      <c r="C59" s="7" t="s">
        <v>208</v>
      </c>
      <c r="D59" s="8" t="s">
        <v>205</v>
      </c>
    </row>
    <row r="60" spans="1:4" x14ac:dyDescent="0.25">
      <c r="A60" s="7" t="s">
        <v>59</v>
      </c>
      <c r="B60" s="7" t="s">
        <v>162</v>
      </c>
      <c r="C60" s="7" t="s">
        <v>208</v>
      </c>
      <c r="D60" s="8" t="s">
        <v>205</v>
      </c>
    </row>
    <row r="61" spans="1:4" x14ac:dyDescent="0.25">
      <c r="A61" s="7" t="s">
        <v>60</v>
      </c>
      <c r="B61" s="7" t="s">
        <v>163</v>
      </c>
      <c r="C61" s="7" t="s">
        <v>208</v>
      </c>
      <c r="D61" s="8" t="s">
        <v>205</v>
      </c>
    </row>
    <row r="62" spans="1:4" x14ac:dyDescent="0.25">
      <c r="A62" s="7" t="s">
        <v>61</v>
      </c>
      <c r="B62" s="7" t="s">
        <v>164</v>
      </c>
      <c r="C62" s="7" t="s">
        <v>208</v>
      </c>
      <c r="D62" s="8" t="s">
        <v>206</v>
      </c>
    </row>
    <row r="63" spans="1:4" x14ac:dyDescent="0.25">
      <c r="A63" s="7" t="s">
        <v>62</v>
      </c>
      <c r="B63" s="7" t="s">
        <v>165</v>
      </c>
      <c r="C63" s="7" t="s">
        <v>207</v>
      </c>
      <c r="D63" s="8" t="s">
        <v>206</v>
      </c>
    </row>
    <row r="64" spans="1:4" x14ac:dyDescent="0.25">
      <c r="A64" s="7" t="s">
        <v>63</v>
      </c>
      <c r="B64" s="7" t="s">
        <v>166</v>
      </c>
      <c r="C64" s="7" t="s">
        <v>207</v>
      </c>
      <c r="D64" s="8" t="s">
        <v>206</v>
      </c>
    </row>
    <row r="65" spans="1:4" x14ac:dyDescent="0.25">
      <c r="A65" s="7" t="s">
        <v>64</v>
      </c>
      <c r="B65" s="7" t="s">
        <v>167</v>
      </c>
      <c r="C65" s="7" t="s">
        <v>207</v>
      </c>
      <c r="D65" s="8" t="s">
        <v>206</v>
      </c>
    </row>
    <row r="66" spans="1:4" x14ac:dyDescent="0.25">
      <c r="A66" s="7" t="s">
        <v>65</v>
      </c>
      <c r="B66" s="7" t="s">
        <v>168</v>
      </c>
      <c r="C66" s="7" t="s">
        <v>207</v>
      </c>
      <c r="D66" s="8" t="s">
        <v>206</v>
      </c>
    </row>
    <row r="67" spans="1:4" x14ac:dyDescent="0.25">
      <c r="A67" s="7" t="s">
        <v>66</v>
      </c>
      <c r="B67" s="7" t="s">
        <v>169</v>
      </c>
      <c r="C67" s="7" t="s">
        <v>207</v>
      </c>
      <c r="D67" s="8" t="s">
        <v>206</v>
      </c>
    </row>
    <row r="68" spans="1:4" x14ac:dyDescent="0.25">
      <c r="A68" s="7" t="s">
        <v>67</v>
      </c>
      <c r="B68" s="7" t="s">
        <v>170</v>
      </c>
      <c r="C68" s="7" t="s">
        <v>207</v>
      </c>
      <c r="D68" s="8" t="s">
        <v>206</v>
      </c>
    </row>
    <row r="69" spans="1:4" x14ac:dyDescent="0.25">
      <c r="A69" s="7" t="s">
        <v>68</v>
      </c>
      <c r="B69" s="7" t="s">
        <v>171</v>
      </c>
      <c r="C69" s="7" t="s">
        <v>208</v>
      </c>
      <c r="D69" s="10" t="s">
        <v>205</v>
      </c>
    </row>
    <row r="70" spans="1:4" x14ac:dyDescent="0.25">
      <c r="A70" s="7" t="s">
        <v>69</v>
      </c>
      <c r="B70" s="7" t="s">
        <v>172</v>
      </c>
      <c r="C70" s="7" t="s">
        <v>208</v>
      </c>
      <c r="D70" s="8" t="s">
        <v>205</v>
      </c>
    </row>
    <row r="71" spans="1:4" x14ac:dyDescent="0.25">
      <c r="A71" s="7" t="s">
        <v>70</v>
      </c>
      <c r="B71" s="7" t="s">
        <v>173</v>
      </c>
      <c r="C71" s="7" t="s">
        <v>208</v>
      </c>
      <c r="D71" s="10" t="s">
        <v>206</v>
      </c>
    </row>
    <row r="72" spans="1:4" x14ac:dyDescent="0.25">
      <c r="A72" s="7" t="s">
        <v>71</v>
      </c>
      <c r="B72" s="7" t="s">
        <v>174</v>
      </c>
      <c r="C72" s="7" t="s">
        <v>208</v>
      </c>
      <c r="D72" s="8" t="s">
        <v>205</v>
      </c>
    </row>
    <row r="73" spans="1:4" x14ac:dyDescent="0.25">
      <c r="A73" s="7" t="s">
        <v>72</v>
      </c>
      <c r="B73" s="7" t="s">
        <v>175</v>
      </c>
      <c r="C73" s="7" t="s">
        <v>208</v>
      </c>
      <c r="D73" s="8" t="s">
        <v>205</v>
      </c>
    </row>
    <row r="74" spans="1:4" x14ac:dyDescent="0.25">
      <c r="A74" s="7" t="s">
        <v>73</v>
      </c>
      <c r="B74" s="7" t="s">
        <v>176</v>
      </c>
      <c r="C74" s="7" t="s">
        <v>208</v>
      </c>
      <c r="D74" s="8" t="s">
        <v>205</v>
      </c>
    </row>
    <row r="75" spans="1:4" x14ac:dyDescent="0.25">
      <c r="A75" s="7" t="s">
        <v>74</v>
      </c>
      <c r="B75" s="7" t="s">
        <v>177</v>
      </c>
      <c r="C75" s="7" t="s">
        <v>208</v>
      </c>
      <c r="D75" s="8" t="s">
        <v>205</v>
      </c>
    </row>
    <row r="76" spans="1:4" x14ac:dyDescent="0.25">
      <c r="A76" s="7" t="s">
        <v>75</v>
      </c>
      <c r="B76" s="7" t="s">
        <v>178</v>
      </c>
      <c r="C76" s="7" t="s">
        <v>208</v>
      </c>
      <c r="D76" s="8" t="s">
        <v>205</v>
      </c>
    </row>
    <row r="77" spans="1:4" x14ac:dyDescent="0.25">
      <c r="A77" s="7" t="s">
        <v>76</v>
      </c>
      <c r="B77" s="7" t="s">
        <v>179</v>
      </c>
      <c r="C77" s="7" t="s">
        <v>207</v>
      </c>
      <c r="D77" s="8" t="s">
        <v>206</v>
      </c>
    </row>
    <row r="78" spans="1:4" x14ac:dyDescent="0.25">
      <c r="A78" s="7" t="s">
        <v>77</v>
      </c>
      <c r="B78" s="7" t="s">
        <v>180</v>
      </c>
      <c r="C78" s="7" t="s">
        <v>207</v>
      </c>
      <c r="D78" s="8" t="s">
        <v>206</v>
      </c>
    </row>
    <row r="79" spans="1:4" x14ac:dyDescent="0.25">
      <c r="A79" s="7" t="s">
        <v>78</v>
      </c>
      <c r="B79" s="7" t="s">
        <v>181</v>
      </c>
      <c r="C79" s="7" t="s">
        <v>207</v>
      </c>
      <c r="D79" s="8" t="s">
        <v>206</v>
      </c>
    </row>
    <row r="80" spans="1:4" x14ac:dyDescent="0.25">
      <c r="A80" s="7" t="s">
        <v>79</v>
      </c>
      <c r="B80" s="7" t="s">
        <v>182</v>
      </c>
      <c r="C80" s="7" t="s">
        <v>207</v>
      </c>
      <c r="D80" s="8" t="s">
        <v>206</v>
      </c>
    </row>
    <row r="81" spans="1:4" x14ac:dyDescent="0.25">
      <c r="A81" s="7" t="s">
        <v>80</v>
      </c>
      <c r="B81" s="7" t="s">
        <v>183</v>
      </c>
      <c r="C81" s="7" t="s">
        <v>207</v>
      </c>
      <c r="D81" s="8" t="s">
        <v>206</v>
      </c>
    </row>
    <row r="82" spans="1:4" x14ac:dyDescent="0.25">
      <c r="A82" s="7" t="s">
        <v>81</v>
      </c>
      <c r="B82" s="7" t="s">
        <v>184</v>
      </c>
      <c r="C82" s="7" t="s">
        <v>207</v>
      </c>
      <c r="D82" s="8" t="s">
        <v>206</v>
      </c>
    </row>
    <row r="83" spans="1:4" x14ac:dyDescent="0.25">
      <c r="A83" s="7" t="s">
        <v>82</v>
      </c>
      <c r="B83" s="7" t="s">
        <v>185</v>
      </c>
      <c r="C83" s="7" t="s">
        <v>207</v>
      </c>
      <c r="D83" s="8" t="s">
        <v>206</v>
      </c>
    </row>
    <row r="84" spans="1:4" x14ac:dyDescent="0.25">
      <c r="A84" s="7" t="s">
        <v>83</v>
      </c>
      <c r="B84" s="7" t="s">
        <v>186</v>
      </c>
      <c r="C84" s="7" t="s">
        <v>208</v>
      </c>
      <c r="D84" s="10" t="s">
        <v>206</v>
      </c>
    </row>
    <row r="85" spans="1:4" x14ac:dyDescent="0.25">
      <c r="A85" s="7" t="s">
        <v>84</v>
      </c>
      <c r="B85" s="7" t="s">
        <v>187</v>
      </c>
      <c r="C85" s="7" t="s">
        <v>208</v>
      </c>
      <c r="D85" s="8" t="s">
        <v>205</v>
      </c>
    </row>
    <row r="86" spans="1:4" x14ac:dyDescent="0.25">
      <c r="A86" s="7" t="s">
        <v>85</v>
      </c>
      <c r="B86" s="7" t="s">
        <v>188</v>
      </c>
      <c r="C86" s="7" t="s">
        <v>208</v>
      </c>
      <c r="D86" s="8" t="s">
        <v>205</v>
      </c>
    </row>
    <row r="87" spans="1:4" x14ac:dyDescent="0.25">
      <c r="A87" s="7" t="s">
        <v>86</v>
      </c>
      <c r="B87" s="7" t="s">
        <v>189</v>
      </c>
      <c r="C87" s="7" t="s">
        <v>208</v>
      </c>
      <c r="D87" s="10" t="s">
        <v>205</v>
      </c>
    </row>
    <row r="88" spans="1:4" x14ac:dyDescent="0.25">
      <c r="A88" s="7" t="s">
        <v>87</v>
      </c>
      <c r="B88" s="7" t="s">
        <v>190</v>
      </c>
      <c r="C88" s="7" t="s">
        <v>209</v>
      </c>
      <c r="D88" s="10" t="s">
        <v>206</v>
      </c>
    </row>
    <row r="89" spans="1:4" x14ac:dyDescent="0.25">
      <c r="A89" s="7" t="s">
        <v>88</v>
      </c>
      <c r="B89" s="7" t="s">
        <v>191</v>
      </c>
      <c r="C89" s="7" t="s">
        <v>208</v>
      </c>
      <c r="D89" s="8" t="s">
        <v>205</v>
      </c>
    </row>
    <row r="90" spans="1:4" x14ac:dyDescent="0.25">
      <c r="A90" s="7" t="s">
        <v>89</v>
      </c>
      <c r="B90" s="7" t="s">
        <v>192</v>
      </c>
      <c r="C90" s="7" t="s">
        <v>208</v>
      </c>
      <c r="D90" s="10" t="s">
        <v>205</v>
      </c>
    </row>
    <row r="91" spans="1:4" x14ac:dyDescent="0.25">
      <c r="A91" s="7" t="s">
        <v>90</v>
      </c>
      <c r="B91" s="7" t="s">
        <v>193</v>
      </c>
      <c r="C91" s="7" t="s">
        <v>208</v>
      </c>
      <c r="D91" s="10" t="s">
        <v>205</v>
      </c>
    </row>
    <row r="92" spans="1:4" x14ac:dyDescent="0.25">
      <c r="A92" s="7" t="s">
        <v>91</v>
      </c>
      <c r="B92" s="7" t="s">
        <v>194</v>
      </c>
      <c r="C92" s="7" t="s">
        <v>207</v>
      </c>
      <c r="D92" s="8" t="s">
        <v>206</v>
      </c>
    </row>
    <row r="93" spans="1:4" x14ac:dyDescent="0.25">
      <c r="A93" s="7" t="s">
        <v>92</v>
      </c>
      <c r="B93" s="7" t="s">
        <v>195</v>
      </c>
      <c r="C93" s="7" t="s">
        <v>207</v>
      </c>
      <c r="D93" s="8" t="s">
        <v>206</v>
      </c>
    </row>
    <row r="94" spans="1:4" x14ac:dyDescent="0.25">
      <c r="A94" s="7" t="s">
        <v>93</v>
      </c>
      <c r="B94" s="7" t="s">
        <v>196</v>
      </c>
      <c r="C94" s="7" t="s">
        <v>208</v>
      </c>
      <c r="D94" s="8" t="s">
        <v>205</v>
      </c>
    </row>
    <row r="95" spans="1:4" x14ac:dyDescent="0.25">
      <c r="A95" s="7" t="s">
        <v>94</v>
      </c>
      <c r="B95" s="7" t="s">
        <v>197</v>
      </c>
      <c r="C95" s="7" t="s">
        <v>207</v>
      </c>
      <c r="D95" s="8" t="s">
        <v>206</v>
      </c>
    </row>
    <row r="96" spans="1:4" x14ac:dyDescent="0.25">
      <c r="A96" s="7" t="s">
        <v>95</v>
      </c>
      <c r="B96" s="7" t="s">
        <v>198</v>
      </c>
      <c r="C96" s="7" t="s">
        <v>208</v>
      </c>
      <c r="D96" s="8" t="s">
        <v>205</v>
      </c>
    </row>
    <row r="97" spans="1:4" x14ac:dyDescent="0.25">
      <c r="A97" s="7" t="s">
        <v>96</v>
      </c>
      <c r="B97" s="7" t="s">
        <v>199</v>
      </c>
      <c r="C97" s="7" t="s">
        <v>208</v>
      </c>
      <c r="D97" s="8" t="s">
        <v>206</v>
      </c>
    </row>
    <row r="98" spans="1:4" x14ac:dyDescent="0.25">
      <c r="A98" s="7" t="s">
        <v>97</v>
      </c>
      <c r="B98" s="7" t="s">
        <v>200</v>
      </c>
      <c r="C98" s="7" t="s">
        <v>208</v>
      </c>
      <c r="D98" s="8" t="s">
        <v>205</v>
      </c>
    </row>
    <row r="99" spans="1:4" x14ac:dyDescent="0.25">
      <c r="A99" s="7" t="s">
        <v>98</v>
      </c>
      <c r="B99" s="7" t="s">
        <v>201</v>
      </c>
      <c r="C99" s="7" t="s">
        <v>208</v>
      </c>
      <c r="D99" s="8" t="s">
        <v>205</v>
      </c>
    </row>
    <row r="100" spans="1:4" x14ac:dyDescent="0.25">
      <c r="A100" s="7" t="s">
        <v>99</v>
      </c>
      <c r="B100" s="7" t="s">
        <v>202</v>
      </c>
      <c r="C100" s="7" t="s">
        <v>208</v>
      </c>
      <c r="D100" s="10" t="s">
        <v>206</v>
      </c>
    </row>
    <row r="101" spans="1:4" x14ac:dyDescent="0.25">
      <c r="A101" s="7" t="s">
        <v>100</v>
      </c>
      <c r="B101" s="7" t="s">
        <v>203</v>
      </c>
      <c r="C101" s="7" t="s">
        <v>208</v>
      </c>
      <c r="D101" s="10" t="s">
        <v>205</v>
      </c>
    </row>
  </sheetData>
  <autoFilter ref="A1:D101" xr:uid="{4E2E7BB0-2697-4B53-9A66-2E3C17E210E4}"/>
  <conditionalFormatting sqref="A1:C1">
    <cfRule type="cellIs" dxfId="14" priority="1" operator="equal">
      <formula>"MED"</formula>
    </cfRule>
    <cfRule type="cellIs" dxfId="13" priority="2" operator="equal">
      <formula>"MOY"</formula>
    </cfRule>
    <cfRule type="cellIs" dxfId="12" priority="3" operator="equal">
      <formula>"B"</formula>
    </cfRule>
    <cfRule type="containsText" dxfId="11" priority="4" operator="containsText" text="MAUV">
      <formula>NOT(ISERROR(SEARCH("MAUV",A1)))</formula>
    </cfRule>
    <cfRule type="containsText" dxfId="10" priority="5" operator="containsText" text="TB">
      <formula>NOT(ISERROR(SEARCH("TB",A1)))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7B1C-6837-4682-9C45-B285AC4ED1C4}">
  <dimension ref="A1:D101"/>
  <sheetViews>
    <sheetView workbookViewId="0">
      <selection activeCell="D4" sqref="D4"/>
    </sheetView>
  </sheetViews>
  <sheetFormatPr baseColWidth="10" defaultColWidth="54.140625" defaultRowHeight="15" x14ac:dyDescent="0.25"/>
  <cols>
    <col min="1" max="1" width="9.42578125" bestFit="1" customWidth="1"/>
    <col min="2" max="2" width="39" bestFit="1" customWidth="1"/>
    <col min="3" max="3" width="30.42578125" bestFit="1" customWidth="1"/>
    <col min="4" max="4" width="30.5703125" style="12" customWidth="1"/>
  </cols>
  <sheetData>
    <row r="1" spans="1:4" ht="30" x14ac:dyDescent="0.25">
      <c r="A1" s="6" t="s">
        <v>102</v>
      </c>
      <c r="B1" s="6" t="s">
        <v>103</v>
      </c>
      <c r="C1" s="6" t="s">
        <v>210</v>
      </c>
      <c r="D1" s="6" t="s">
        <v>214</v>
      </c>
    </row>
    <row r="2" spans="1:4" x14ac:dyDescent="0.25">
      <c r="A2" s="7" t="s">
        <v>1</v>
      </c>
      <c r="B2" s="7" t="s">
        <v>104</v>
      </c>
      <c r="C2" s="7" t="s">
        <v>208</v>
      </c>
      <c r="D2" s="11"/>
    </row>
    <row r="3" spans="1:4" x14ac:dyDescent="0.25">
      <c r="A3" s="7" t="s">
        <v>2</v>
      </c>
      <c r="B3" s="7" t="s">
        <v>105</v>
      </c>
      <c r="C3" s="7" t="s">
        <v>208</v>
      </c>
      <c r="D3" s="11"/>
    </row>
    <row r="4" spans="1:4" x14ac:dyDescent="0.25">
      <c r="A4" s="7" t="s">
        <v>3</v>
      </c>
      <c r="B4" s="7" t="s">
        <v>106</v>
      </c>
      <c r="C4" s="7" t="s">
        <v>207</v>
      </c>
      <c r="D4" s="11"/>
    </row>
    <row r="5" spans="1:4" x14ac:dyDescent="0.25">
      <c r="A5" s="7" t="s">
        <v>4</v>
      </c>
      <c r="B5" s="7" t="s">
        <v>107</v>
      </c>
      <c r="C5" s="7" t="s">
        <v>207</v>
      </c>
      <c r="D5" s="11"/>
    </row>
    <row r="6" spans="1:4" x14ac:dyDescent="0.25">
      <c r="A6" s="7" t="s">
        <v>5</v>
      </c>
      <c r="B6" s="7" t="s">
        <v>108</v>
      </c>
      <c r="C6" s="7" t="s">
        <v>208</v>
      </c>
      <c r="D6" s="11"/>
    </row>
    <row r="7" spans="1:4" x14ac:dyDescent="0.25">
      <c r="A7" s="7" t="s">
        <v>6</v>
      </c>
      <c r="B7" s="7" t="s">
        <v>109</v>
      </c>
      <c r="C7" s="7" t="s">
        <v>208</v>
      </c>
      <c r="D7" s="11"/>
    </row>
    <row r="8" spans="1:4" x14ac:dyDescent="0.25">
      <c r="A8" s="7" t="s">
        <v>7</v>
      </c>
      <c r="B8" s="7" t="s">
        <v>110</v>
      </c>
      <c r="C8" s="7" t="s">
        <v>208</v>
      </c>
      <c r="D8" s="11"/>
    </row>
    <row r="9" spans="1:4" x14ac:dyDescent="0.25">
      <c r="A9" s="7" t="s">
        <v>8</v>
      </c>
      <c r="B9" s="7" t="s">
        <v>111</v>
      </c>
      <c r="C9" s="7" t="s">
        <v>208</v>
      </c>
      <c r="D9" s="11"/>
    </row>
    <row r="10" spans="1:4" x14ac:dyDescent="0.25">
      <c r="A10" s="7" t="s">
        <v>9</v>
      </c>
      <c r="B10" s="7" t="s">
        <v>112</v>
      </c>
      <c r="C10" s="7" t="s">
        <v>209</v>
      </c>
      <c r="D10" s="11"/>
    </row>
    <row r="11" spans="1:4" x14ac:dyDescent="0.25">
      <c r="A11" s="7" t="s">
        <v>10</v>
      </c>
      <c r="B11" s="7" t="s">
        <v>113</v>
      </c>
      <c r="C11" s="7" t="s">
        <v>209</v>
      </c>
      <c r="D11" s="11"/>
    </row>
    <row r="12" spans="1:4" x14ac:dyDescent="0.25">
      <c r="A12" s="7" t="s">
        <v>11</v>
      </c>
      <c r="B12" s="7" t="s">
        <v>114</v>
      </c>
      <c r="C12" s="7" t="s">
        <v>207</v>
      </c>
      <c r="D12" s="11"/>
    </row>
    <row r="13" spans="1:4" x14ac:dyDescent="0.25">
      <c r="A13" s="7" t="s">
        <v>12</v>
      </c>
      <c r="B13" s="7" t="s">
        <v>115</v>
      </c>
      <c r="C13" s="7" t="s">
        <v>207</v>
      </c>
      <c r="D13" s="11"/>
    </row>
    <row r="14" spans="1:4" x14ac:dyDescent="0.25">
      <c r="A14" s="7" t="s">
        <v>13</v>
      </c>
      <c r="B14" s="7" t="s">
        <v>116</v>
      </c>
      <c r="C14" s="7" t="s">
        <v>208</v>
      </c>
      <c r="D14" s="11"/>
    </row>
    <row r="15" spans="1:4" x14ac:dyDescent="0.25">
      <c r="A15" s="7" t="s">
        <v>14</v>
      </c>
      <c r="B15" s="7" t="s">
        <v>117</v>
      </c>
      <c r="C15" s="7" t="s">
        <v>208</v>
      </c>
      <c r="D15" s="11"/>
    </row>
    <row r="16" spans="1:4" x14ac:dyDescent="0.25">
      <c r="A16" s="7" t="s">
        <v>15</v>
      </c>
      <c r="B16" s="7" t="s">
        <v>118</v>
      </c>
      <c r="C16" s="7" t="s">
        <v>208</v>
      </c>
      <c r="D16" s="11"/>
    </row>
    <row r="17" spans="1:4" x14ac:dyDescent="0.25">
      <c r="A17" s="7" t="s">
        <v>16</v>
      </c>
      <c r="B17" s="7" t="s">
        <v>119</v>
      </c>
      <c r="C17" s="7" t="s">
        <v>207</v>
      </c>
      <c r="D17" s="11"/>
    </row>
    <row r="18" spans="1:4" x14ac:dyDescent="0.25">
      <c r="A18" s="7" t="s">
        <v>17</v>
      </c>
      <c r="B18" s="7" t="s">
        <v>120</v>
      </c>
      <c r="C18" s="7" t="s">
        <v>209</v>
      </c>
      <c r="D18" s="11"/>
    </row>
    <row r="19" spans="1:4" x14ac:dyDescent="0.25">
      <c r="A19" s="7" t="s">
        <v>18</v>
      </c>
      <c r="B19" s="7" t="s">
        <v>121</v>
      </c>
      <c r="C19" s="7" t="s">
        <v>208</v>
      </c>
      <c r="D19" s="11"/>
    </row>
    <row r="20" spans="1:4" x14ac:dyDescent="0.25">
      <c r="A20" s="7" t="s">
        <v>19</v>
      </c>
      <c r="B20" s="7" t="s">
        <v>122</v>
      </c>
      <c r="C20" s="7" t="s">
        <v>208</v>
      </c>
      <c r="D20" s="11"/>
    </row>
    <row r="21" spans="1:4" x14ac:dyDescent="0.25">
      <c r="A21" s="7" t="s">
        <v>20</v>
      </c>
      <c r="B21" s="7" t="s">
        <v>123</v>
      </c>
      <c r="C21" s="7" t="s">
        <v>208</v>
      </c>
      <c r="D21" s="11"/>
    </row>
    <row r="22" spans="1:4" x14ac:dyDescent="0.25">
      <c r="A22" s="7" t="s">
        <v>21</v>
      </c>
      <c r="B22" s="7" t="s">
        <v>124</v>
      </c>
      <c r="C22" s="7" t="s">
        <v>208</v>
      </c>
      <c r="D22" s="11"/>
    </row>
    <row r="23" spans="1:4" x14ac:dyDescent="0.25">
      <c r="A23" s="7" t="s">
        <v>22</v>
      </c>
      <c r="B23" s="7" t="s">
        <v>125</v>
      </c>
      <c r="C23" s="7" t="s">
        <v>208</v>
      </c>
      <c r="D23" s="11"/>
    </row>
    <row r="24" spans="1:4" x14ac:dyDescent="0.25">
      <c r="A24" s="7" t="s">
        <v>23</v>
      </c>
      <c r="B24" s="7" t="s">
        <v>126</v>
      </c>
      <c r="C24" s="7" t="s">
        <v>208</v>
      </c>
      <c r="D24" s="11"/>
    </row>
    <row r="25" spans="1:4" x14ac:dyDescent="0.25">
      <c r="A25" s="7" t="s">
        <v>24</v>
      </c>
      <c r="B25" s="7" t="s">
        <v>127</v>
      </c>
      <c r="C25" s="7" t="s">
        <v>208</v>
      </c>
      <c r="D25" s="11"/>
    </row>
    <row r="26" spans="1:4" x14ac:dyDescent="0.25">
      <c r="A26" s="7" t="s">
        <v>25</v>
      </c>
      <c r="B26" s="7" t="s">
        <v>128</v>
      </c>
      <c r="C26" s="7" t="s">
        <v>208</v>
      </c>
      <c r="D26" s="11"/>
    </row>
    <row r="27" spans="1:4" x14ac:dyDescent="0.25">
      <c r="A27" s="7" t="s">
        <v>26</v>
      </c>
      <c r="B27" s="7" t="s">
        <v>129</v>
      </c>
      <c r="C27" s="7" t="s">
        <v>207</v>
      </c>
      <c r="D27" s="11"/>
    </row>
    <row r="28" spans="1:4" x14ac:dyDescent="0.25">
      <c r="A28" s="7" t="s">
        <v>27</v>
      </c>
      <c r="B28" s="7" t="s">
        <v>130</v>
      </c>
      <c r="C28" s="7" t="s">
        <v>207</v>
      </c>
      <c r="D28" s="11"/>
    </row>
    <row r="29" spans="1:4" x14ac:dyDescent="0.25">
      <c r="A29" s="7" t="s">
        <v>28</v>
      </c>
      <c r="B29" s="7" t="s">
        <v>131</v>
      </c>
      <c r="C29" s="7" t="s">
        <v>207</v>
      </c>
      <c r="D29" s="11"/>
    </row>
    <row r="30" spans="1:4" x14ac:dyDescent="0.25">
      <c r="A30" s="7" t="s">
        <v>29</v>
      </c>
      <c r="B30" s="7" t="s">
        <v>132</v>
      </c>
      <c r="C30" s="7" t="s">
        <v>207</v>
      </c>
      <c r="D30" s="11"/>
    </row>
    <row r="31" spans="1:4" x14ac:dyDescent="0.25">
      <c r="A31" s="7" t="s">
        <v>30</v>
      </c>
      <c r="B31" s="7" t="s">
        <v>133</v>
      </c>
      <c r="C31" s="7" t="s">
        <v>209</v>
      </c>
      <c r="D31" s="11"/>
    </row>
    <row r="32" spans="1:4" x14ac:dyDescent="0.25">
      <c r="A32" s="7" t="s">
        <v>31</v>
      </c>
      <c r="B32" s="7" t="s">
        <v>134</v>
      </c>
      <c r="C32" s="7" t="s">
        <v>208</v>
      </c>
      <c r="D32" s="11"/>
    </row>
    <row r="33" spans="1:4" x14ac:dyDescent="0.25">
      <c r="A33" s="7" t="s">
        <v>32</v>
      </c>
      <c r="B33" s="7" t="s">
        <v>135</v>
      </c>
      <c r="C33" s="7" t="s">
        <v>208</v>
      </c>
      <c r="D33" s="11"/>
    </row>
    <row r="34" spans="1:4" x14ac:dyDescent="0.25">
      <c r="A34" s="7" t="s">
        <v>33</v>
      </c>
      <c r="B34" s="7" t="s">
        <v>136</v>
      </c>
      <c r="C34" s="7" t="s">
        <v>207</v>
      </c>
      <c r="D34" s="11"/>
    </row>
    <row r="35" spans="1:4" x14ac:dyDescent="0.25">
      <c r="A35" s="7" t="s">
        <v>34</v>
      </c>
      <c r="B35" s="7" t="s">
        <v>137</v>
      </c>
      <c r="C35" s="7" t="s">
        <v>209</v>
      </c>
      <c r="D35" s="11"/>
    </row>
    <row r="36" spans="1:4" x14ac:dyDescent="0.25">
      <c r="A36" s="7" t="s">
        <v>35</v>
      </c>
      <c r="B36" s="7" t="s">
        <v>138</v>
      </c>
      <c r="C36" s="7" t="s">
        <v>207</v>
      </c>
      <c r="D36" s="11"/>
    </row>
    <row r="37" spans="1:4" x14ac:dyDescent="0.25">
      <c r="A37" s="7" t="s">
        <v>36</v>
      </c>
      <c r="B37" s="7" t="s">
        <v>139</v>
      </c>
      <c r="C37" s="7" t="s">
        <v>207</v>
      </c>
      <c r="D37" s="11"/>
    </row>
    <row r="38" spans="1:4" x14ac:dyDescent="0.25">
      <c r="A38" s="7" t="s">
        <v>37</v>
      </c>
      <c r="B38" s="7" t="s">
        <v>140</v>
      </c>
      <c r="C38" s="7" t="s">
        <v>207</v>
      </c>
    </row>
    <row r="39" spans="1:4" x14ac:dyDescent="0.25">
      <c r="A39" s="7" t="s">
        <v>38</v>
      </c>
      <c r="B39" s="7" t="s">
        <v>141</v>
      </c>
      <c r="C39" s="7" t="s">
        <v>207</v>
      </c>
    </row>
    <row r="40" spans="1:4" x14ac:dyDescent="0.25">
      <c r="A40" s="7" t="s">
        <v>39</v>
      </c>
      <c r="B40" s="7" t="s">
        <v>142</v>
      </c>
      <c r="C40" s="7" t="s">
        <v>207</v>
      </c>
    </row>
    <row r="41" spans="1:4" x14ac:dyDescent="0.25">
      <c r="A41" s="7" t="s">
        <v>40</v>
      </c>
      <c r="B41" s="7" t="s">
        <v>143</v>
      </c>
      <c r="C41" s="7" t="s">
        <v>207</v>
      </c>
    </row>
    <row r="42" spans="1:4" x14ac:dyDescent="0.25">
      <c r="A42" s="7" t="s">
        <v>41</v>
      </c>
      <c r="B42" s="7" t="s">
        <v>144</v>
      </c>
      <c r="C42" s="7" t="s">
        <v>208</v>
      </c>
    </row>
    <row r="43" spans="1:4" x14ac:dyDescent="0.25">
      <c r="A43" s="7" t="s">
        <v>42</v>
      </c>
      <c r="B43" s="7" t="s">
        <v>145</v>
      </c>
      <c r="C43" s="7" t="s">
        <v>207</v>
      </c>
    </row>
    <row r="44" spans="1:4" x14ac:dyDescent="0.25">
      <c r="A44" s="7" t="s">
        <v>43</v>
      </c>
      <c r="B44" s="7" t="s">
        <v>146</v>
      </c>
      <c r="C44" s="7" t="s">
        <v>209</v>
      </c>
    </row>
    <row r="45" spans="1:4" x14ac:dyDescent="0.25">
      <c r="A45" s="7" t="s">
        <v>44</v>
      </c>
      <c r="B45" s="7" t="s">
        <v>147</v>
      </c>
      <c r="C45" s="7" t="s">
        <v>209</v>
      </c>
    </row>
    <row r="46" spans="1:4" x14ac:dyDescent="0.25">
      <c r="A46" s="7" t="s">
        <v>45</v>
      </c>
      <c r="B46" s="7" t="s">
        <v>148</v>
      </c>
      <c r="C46" s="7" t="s">
        <v>208</v>
      </c>
    </row>
    <row r="47" spans="1:4" x14ac:dyDescent="0.25">
      <c r="A47" s="7" t="s">
        <v>46</v>
      </c>
      <c r="B47" s="7" t="s">
        <v>149</v>
      </c>
      <c r="C47" s="7" t="s">
        <v>208</v>
      </c>
    </row>
    <row r="48" spans="1:4" x14ac:dyDescent="0.25">
      <c r="A48" s="7" t="s">
        <v>47</v>
      </c>
      <c r="B48" s="7" t="s">
        <v>150</v>
      </c>
      <c r="C48" s="7" t="s">
        <v>208</v>
      </c>
    </row>
    <row r="49" spans="1:4" x14ac:dyDescent="0.25">
      <c r="A49" s="7" t="s">
        <v>48</v>
      </c>
      <c r="B49" s="7" t="s">
        <v>151</v>
      </c>
      <c r="C49" s="7" t="s">
        <v>207</v>
      </c>
    </row>
    <row r="50" spans="1:4" x14ac:dyDescent="0.25">
      <c r="A50" s="7" t="s">
        <v>49</v>
      </c>
      <c r="B50" s="7" t="s">
        <v>152</v>
      </c>
      <c r="C50" s="7" t="s">
        <v>207</v>
      </c>
    </row>
    <row r="51" spans="1:4" x14ac:dyDescent="0.25">
      <c r="A51" s="7" t="s">
        <v>50</v>
      </c>
      <c r="B51" s="7" t="s">
        <v>153</v>
      </c>
      <c r="C51" s="7" t="s">
        <v>207</v>
      </c>
    </row>
    <row r="52" spans="1:4" x14ac:dyDescent="0.25">
      <c r="A52" s="7" t="s">
        <v>51</v>
      </c>
      <c r="B52" s="7" t="s">
        <v>154</v>
      </c>
      <c r="C52" s="7" t="s">
        <v>209</v>
      </c>
    </row>
    <row r="53" spans="1:4" x14ac:dyDescent="0.25">
      <c r="A53" s="7" t="s">
        <v>52</v>
      </c>
      <c r="B53" s="7" t="s">
        <v>155</v>
      </c>
      <c r="C53" s="7" t="s">
        <v>209</v>
      </c>
    </row>
    <row r="54" spans="1:4" x14ac:dyDescent="0.25">
      <c r="A54" s="7" t="s">
        <v>53</v>
      </c>
      <c r="B54" s="7" t="s">
        <v>156</v>
      </c>
      <c r="C54" s="7" t="s">
        <v>209</v>
      </c>
    </row>
    <row r="55" spans="1:4" x14ac:dyDescent="0.25">
      <c r="A55" s="7" t="s">
        <v>54</v>
      </c>
      <c r="B55" s="7" t="s">
        <v>157</v>
      </c>
      <c r="C55" s="7" t="s">
        <v>209</v>
      </c>
    </row>
    <row r="56" spans="1:4" x14ac:dyDescent="0.25">
      <c r="A56" s="7" t="s">
        <v>55</v>
      </c>
      <c r="B56" s="7" t="s">
        <v>158</v>
      </c>
      <c r="C56" s="7" t="s">
        <v>209</v>
      </c>
    </row>
    <row r="57" spans="1:4" x14ac:dyDescent="0.25">
      <c r="A57" s="7" t="s">
        <v>56</v>
      </c>
      <c r="B57" s="7" t="s">
        <v>159</v>
      </c>
      <c r="C57" s="7" t="s">
        <v>208</v>
      </c>
    </row>
    <row r="58" spans="1:4" x14ac:dyDescent="0.25">
      <c r="A58" s="7" t="s">
        <v>57</v>
      </c>
      <c r="B58" s="7" t="s">
        <v>160</v>
      </c>
      <c r="C58" s="7" t="s">
        <v>208</v>
      </c>
    </row>
    <row r="59" spans="1:4" x14ac:dyDescent="0.25">
      <c r="A59" s="7" t="s">
        <v>58</v>
      </c>
      <c r="B59" s="7" t="s">
        <v>161</v>
      </c>
      <c r="C59" s="7" t="s">
        <v>208</v>
      </c>
    </row>
    <row r="60" spans="1:4" x14ac:dyDescent="0.25">
      <c r="A60" s="7" t="s">
        <v>59</v>
      </c>
      <c r="B60" s="7" t="s">
        <v>162</v>
      </c>
      <c r="C60" s="7" t="s">
        <v>208</v>
      </c>
    </row>
    <row r="61" spans="1:4" x14ac:dyDescent="0.25">
      <c r="A61" s="7" t="s">
        <v>60</v>
      </c>
      <c r="B61" s="7" t="s">
        <v>163</v>
      </c>
      <c r="C61" s="7" t="s">
        <v>208</v>
      </c>
    </row>
    <row r="62" spans="1:4" x14ac:dyDescent="0.25">
      <c r="A62" s="7" t="s">
        <v>61</v>
      </c>
      <c r="B62" s="7" t="s">
        <v>164</v>
      </c>
      <c r="C62" s="7" t="s">
        <v>208</v>
      </c>
    </row>
    <row r="63" spans="1:4" x14ac:dyDescent="0.25">
      <c r="A63" s="7" t="s">
        <v>62</v>
      </c>
      <c r="B63" s="7" t="s">
        <v>165</v>
      </c>
      <c r="C63" s="7" t="s">
        <v>207</v>
      </c>
      <c r="D63" s="12" t="s">
        <v>205</v>
      </c>
    </row>
    <row r="64" spans="1:4" x14ac:dyDescent="0.25">
      <c r="A64" s="7" t="s">
        <v>63</v>
      </c>
      <c r="B64" s="7" t="s">
        <v>166</v>
      </c>
      <c r="C64" s="7" t="s">
        <v>207</v>
      </c>
      <c r="D64" s="12" t="s">
        <v>205</v>
      </c>
    </row>
    <row r="65" spans="1:4" x14ac:dyDescent="0.25">
      <c r="A65" s="7" t="s">
        <v>64</v>
      </c>
      <c r="B65" s="7" t="s">
        <v>167</v>
      </c>
      <c r="C65" s="7" t="s">
        <v>207</v>
      </c>
    </row>
    <row r="66" spans="1:4" x14ac:dyDescent="0.25">
      <c r="A66" s="7" t="s">
        <v>65</v>
      </c>
      <c r="B66" s="7" t="s">
        <v>168</v>
      </c>
      <c r="C66" s="7" t="s">
        <v>207</v>
      </c>
      <c r="D66" s="12" t="s">
        <v>205</v>
      </c>
    </row>
    <row r="67" spans="1:4" x14ac:dyDescent="0.25">
      <c r="A67" s="7" t="s">
        <v>66</v>
      </c>
      <c r="B67" s="7" t="s">
        <v>169</v>
      </c>
      <c r="C67" s="7" t="s">
        <v>207</v>
      </c>
      <c r="D67" s="12" t="s">
        <v>205</v>
      </c>
    </row>
    <row r="68" spans="1:4" x14ac:dyDescent="0.25">
      <c r="A68" s="7" t="s">
        <v>67</v>
      </c>
      <c r="B68" s="7" t="s">
        <v>170</v>
      </c>
      <c r="C68" s="7" t="s">
        <v>207</v>
      </c>
    </row>
    <row r="69" spans="1:4" x14ac:dyDescent="0.25">
      <c r="A69" s="7" t="s">
        <v>68</v>
      </c>
      <c r="B69" s="7" t="s">
        <v>171</v>
      </c>
      <c r="C69" s="7" t="s">
        <v>208</v>
      </c>
    </row>
    <row r="70" spans="1:4" x14ac:dyDescent="0.25">
      <c r="A70" s="7" t="s">
        <v>69</v>
      </c>
      <c r="B70" s="7" t="s">
        <v>172</v>
      </c>
      <c r="C70" s="7" t="s">
        <v>208</v>
      </c>
    </row>
    <row r="71" spans="1:4" x14ac:dyDescent="0.25">
      <c r="A71" s="7" t="s">
        <v>70</v>
      </c>
      <c r="B71" s="7" t="s">
        <v>173</v>
      </c>
      <c r="C71" s="7" t="s">
        <v>208</v>
      </c>
    </row>
    <row r="72" spans="1:4" x14ac:dyDescent="0.25">
      <c r="A72" s="7" t="s">
        <v>71</v>
      </c>
      <c r="B72" s="7" t="s">
        <v>174</v>
      </c>
      <c r="C72" s="7" t="s">
        <v>208</v>
      </c>
    </row>
    <row r="73" spans="1:4" x14ac:dyDescent="0.25">
      <c r="A73" s="7" t="s">
        <v>72</v>
      </c>
      <c r="B73" s="7" t="s">
        <v>175</v>
      </c>
      <c r="C73" s="7" t="s">
        <v>208</v>
      </c>
    </row>
    <row r="74" spans="1:4" x14ac:dyDescent="0.25">
      <c r="A74" s="7" t="s">
        <v>73</v>
      </c>
      <c r="B74" s="7" t="s">
        <v>176</v>
      </c>
      <c r="C74" s="7" t="s">
        <v>208</v>
      </c>
    </row>
    <row r="75" spans="1:4" x14ac:dyDescent="0.25">
      <c r="A75" s="7" t="s">
        <v>74</v>
      </c>
      <c r="B75" s="7" t="s">
        <v>177</v>
      </c>
      <c r="C75" s="7" t="s">
        <v>208</v>
      </c>
    </row>
    <row r="76" spans="1:4" x14ac:dyDescent="0.25">
      <c r="A76" s="7" t="s">
        <v>75</v>
      </c>
      <c r="B76" s="7" t="s">
        <v>178</v>
      </c>
      <c r="C76" s="7" t="s">
        <v>208</v>
      </c>
    </row>
    <row r="77" spans="1:4" x14ac:dyDescent="0.25">
      <c r="A77" s="7" t="s">
        <v>76</v>
      </c>
      <c r="B77" s="7" t="s">
        <v>179</v>
      </c>
      <c r="C77" s="7" t="s">
        <v>207</v>
      </c>
    </row>
    <row r="78" spans="1:4" x14ac:dyDescent="0.25">
      <c r="A78" s="7" t="s">
        <v>77</v>
      </c>
      <c r="B78" s="7" t="s">
        <v>180</v>
      </c>
      <c r="C78" s="7" t="s">
        <v>207</v>
      </c>
    </row>
    <row r="79" spans="1:4" x14ac:dyDescent="0.25">
      <c r="A79" s="7" t="s">
        <v>78</v>
      </c>
      <c r="B79" s="7" t="s">
        <v>181</v>
      </c>
      <c r="C79" s="7" t="s">
        <v>207</v>
      </c>
    </row>
    <row r="80" spans="1:4" x14ac:dyDescent="0.25">
      <c r="A80" s="7" t="s">
        <v>79</v>
      </c>
      <c r="B80" s="7" t="s">
        <v>182</v>
      </c>
      <c r="C80" s="7" t="s">
        <v>207</v>
      </c>
    </row>
    <row r="81" spans="1:4" x14ac:dyDescent="0.25">
      <c r="A81" s="7" t="s">
        <v>80</v>
      </c>
      <c r="B81" s="7" t="s">
        <v>183</v>
      </c>
      <c r="C81" s="7" t="s">
        <v>207</v>
      </c>
      <c r="D81" s="12" t="s">
        <v>205</v>
      </c>
    </row>
    <row r="82" spans="1:4" x14ac:dyDescent="0.25">
      <c r="A82" s="7" t="s">
        <v>81</v>
      </c>
      <c r="B82" s="7" t="s">
        <v>184</v>
      </c>
      <c r="C82" s="7" t="s">
        <v>207</v>
      </c>
    </row>
    <row r="83" spans="1:4" x14ac:dyDescent="0.25">
      <c r="A83" s="7" t="s">
        <v>82</v>
      </c>
      <c r="B83" s="7" t="s">
        <v>185</v>
      </c>
      <c r="C83" s="7" t="s">
        <v>207</v>
      </c>
    </row>
    <row r="84" spans="1:4" x14ac:dyDescent="0.25">
      <c r="A84" s="7" t="s">
        <v>83</v>
      </c>
      <c r="B84" s="7" t="s">
        <v>186</v>
      </c>
      <c r="C84" s="7" t="s">
        <v>208</v>
      </c>
    </row>
    <row r="85" spans="1:4" x14ac:dyDescent="0.25">
      <c r="A85" s="7" t="s">
        <v>84</v>
      </c>
      <c r="B85" s="7" t="s">
        <v>187</v>
      </c>
      <c r="C85" s="7" t="s">
        <v>208</v>
      </c>
    </row>
    <row r="86" spans="1:4" x14ac:dyDescent="0.25">
      <c r="A86" s="7" t="s">
        <v>85</v>
      </c>
      <c r="B86" s="7" t="s">
        <v>188</v>
      </c>
      <c r="C86" s="7" t="s">
        <v>208</v>
      </c>
    </row>
    <row r="87" spans="1:4" x14ac:dyDescent="0.25">
      <c r="A87" s="7" t="s">
        <v>86</v>
      </c>
      <c r="B87" s="7" t="s">
        <v>189</v>
      </c>
      <c r="C87" s="7" t="s">
        <v>208</v>
      </c>
    </row>
    <row r="88" spans="1:4" x14ac:dyDescent="0.25">
      <c r="A88" s="7" t="s">
        <v>87</v>
      </c>
      <c r="B88" s="7" t="s">
        <v>190</v>
      </c>
      <c r="C88" s="7" t="s">
        <v>209</v>
      </c>
    </row>
    <row r="89" spans="1:4" x14ac:dyDescent="0.25">
      <c r="A89" s="7" t="s">
        <v>88</v>
      </c>
      <c r="B89" s="7" t="s">
        <v>191</v>
      </c>
      <c r="C89" s="7" t="s">
        <v>208</v>
      </c>
    </row>
    <row r="90" spans="1:4" x14ac:dyDescent="0.25">
      <c r="A90" s="7" t="s">
        <v>89</v>
      </c>
      <c r="B90" s="7" t="s">
        <v>192</v>
      </c>
      <c r="C90" s="7" t="s">
        <v>208</v>
      </c>
    </row>
    <row r="91" spans="1:4" x14ac:dyDescent="0.25">
      <c r="A91" s="7" t="s">
        <v>90</v>
      </c>
      <c r="B91" s="7" t="s">
        <v>193</v>
      </c>
      <c r="C91" s="7" t="s">
        <v>208</v>
      </c>
    </row>
    <row r="92" spans="1:4" x14ac:dyDescent="0.25">
      <c r="A92" s="7" t="s">
        <v>91</v>
      </c>
      <c r="B92" s="7" t="s">
        <v>194</v>
      </c>
      <c r="C92" s="7" t="s">
        <v>207</v>
      </c>
    </row>
    <row r="93" spans="1:4" x14ac:dyDescent="0.25">
      <c r="A93" s="7" t="s">
        <v>92</v>
      </c>
      <c r="B93" s="7" t="s">
        <v>195</v>
      </c>
      <c r="C93" s="7" t="s">
        <v>207</v>
      </c>
    </row>
    <row r="94" spans="1:4" x14ac:dyDescent="0.25">
      <c r="A94" s="7" t="s">
        <v>93</v>
      </c>
      <c r="B94" s="7" t="s">
        <v>196</v>
      </c>
      <c r="C94" s="7" t="s">
        <v>208</v>
      </c>
    </row>
    <row r="95" spans="1:4" x14ac:dyDescent="0.25">
      <c r="A95" s="7" t="s">
        <v>94</v>
      </c>
      <c r="B95" s="7" t="s">
        <v>197</v>
      </c>
      <c r="C95" s="7" t="s">
        <v>207</v>
      </c>
    </row>
    <row r="96" spans="1:4" x14ac:dyDescent="0.25">
      <c r="A96" s="7" t="s">
        <v>95</v>
      </c>
      <c r="B96" s="7" t="s">
        <v>198</v>
      </c>
      <c r="C96" s="7" t="s">
        <v>208</v>
      </c>
    </row>
    <row r="97" spans="1:3" x14ac:dyDescent="0.25">
      <c r="A97" s="7" t="s">
        <v>96</v>
      </c>
      <c r="B97" s="7" t="s">
        <v>199</v>
      </c>
      <c r="C97" s="7" t="s">
        <v>208</v>
      </c>
    </row>
    <row r="98" spans="1:3" x14ac:dyDescent="0.25">
      <c r="A98" s="7" t="s">
        <v>97</v>
      </c>
      <c r="B98" s="7" t="s">
        <v>200</v>
      </c>
      <c r="C98" s="7" t="s">
        <v>208</v>
      </c>
    </row>
    <row r="99" spans="1:3" x14ac:dyDescent="0.25">
      <c r="A99" s="7" t="s">
        <v>98</v>
      </c>
      <c r="B99" s="7" t="s">
        <v>201</v>
      </c>
      <c r="C99" s="7" t="s">
        <v>208</v>
      </c>
    </row>
    <row r="100" spans="1:3" x14ac:dyDescent="0.25">
      <c r="A100" s="7" t="s">
        <v>99</v>
      </c>
      <c r="B100" s="7" t="s">
        <v>202</v>
      </c>
      <c r="C100" s="7" t="s">
        <v>208</v>
      </c>
    </row>
    <row r="101" spans="1:3" x14ac:dyDescent="0.25">
      <c r="A101" s="7" t="s">
        <v>100</v>
      </c>
      <c r="B101" s="7" t="s">
        <v>203</v>
      </c>
      <c r="C101" s="7" t="s">
        <v>208</v>
      </c>
    </row>
  </sheetData>
  <autoFilter ref="A1:D101" xr:uid="{E3107B1C-6837-4682-9C45-B285AC4ED1C4}"/>
  <conditionalFormatting sqref="A1:C1">
    <cfRule type="cellIs" dxfId="9" priority="6" operator="equal">
      <formula>"MED"</formula>
    </cfRule>
    <cfRule type="cellIs" dxfId="8" priority="7" operator="equal">
      <formula>"MOY"</formula>
    </cfRule>
    <cfRule type="cellIs" dxfId="7" priority="8" operator="equal">
      <formula>"B"</formula>
    </cfRule>
    <cfRule type="containsText" dxfId="6" priority="9" operator="containsText" text="MAUV">
      <formula>NOT(ISERROR(SEARCH("MAUV",A1)))</formula>
    </cfRule>
    <cfRule type="containsText" dxfId="5" priority="10" operator="containsText" text="TB">
      <formula>NOT(ISERROR(SEARCH("TB",A1)))</formula>
    </cfRule>
  </conditionalFormatting>
  <conditionalFormatting sqref="D1">
    <cfRule type="cellIs" dxfId="4" priority="1" operator="equal">
      <formula>"MED"</formula>
    </cfRule>
    <cfRule type="cellIs" dxfId="3" priority="2" operator="equal">
      <formula>"MOY"</formula>
    </cfRule>
    <cfRule type="cellIs" dxfId="2" priority="3" operator="equal">
      <formula>"B"</formula>
    </cfRule>
    <cfRule type="containsText" dxfId="1" priority="4" operator="containsText" text="MAUV">
      <formula>NOT(ISERROR(SEARCH("MAUV",D1)))</formula>
    </cfRule>
    <cfRule type="containsText" dxfId="0" priority="5" operator="containsText" text="TB">
      <formula>NOT(ISERROR(SEARCH("TB",D1)))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Hydro_CI_RM</vt:lpstr>
      <vt:lpstr>Marnage</vt:lpstr>
      <vt:lpstr>UsageHydroelec</vt:lpstr>
      <vt:lpstr>Maintien_cote_MEN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Lionel</dc:creator>
  <cp:lastModifiedBy>RETHORE Virginie</cp:lastModifiedBy>
  <dcterms:created xsi:type="dcterms:W3CDTF">2015-06-05T18:19:34Z</dcterms:created>
  <dcterms:modified xsi:type="dcterms:W3CDTF">2025-01-07T14:32:01Z</dcterms:modified>
</cp:coreProperties>
</file>