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ESO\Prelevements\"/>
    </mc:Choice>
  </mc:AlternateContent>
  <xr:revisionPtr revIDLastSave="0" documentId="13_ncr:1_{F7584EBD-36AC-4BF6-A7F9-29AC7032C169}" xr6:coauthVersionLast="47" xr6:coauthVersionMax="47" xr10:uidLastSave="{00000000-0000-0000-0000-000000000000}"/>
  <bookViews>
    <workbookView xWindow="45570" yWindow="-9285" windowWidth="25440" windowHeight="15390" tabRatio="641" activeTab="1" xr2:uid="{00000000-000D-0000-FFFF-FFFF00000000}"/>
  </bookViews>
  <sheets>
    <sheet name="A LIRE" sheetId="8" r:id="rId1"/>
    <sheet name="detail_pression_prel_edl2025" sheetId="1" r:id="rId2"/>
    <sheet name="repartition_volumes" sheetId="2" r:id="rId3"/>
    <sheet name="volumes_par_meso_2013-2021" sheetId="6" r:id="rId4"/>
    <sheet name="graph_volumes_par_meso2013-2021" sheetId="7" r:id="rId5"/>
    <sheet name="volumes_non_consid" sheetId="9" r:id="rId6"/>
  </sheets>
  <externalReferences>
    <externalReference r:id="rId7"/>
  </externalReferences>
  <definedNames>
    <definedName name="_xlnm._FilterDatabase" localSheetId="1" hidden="1">detail_pression_prel_edl2025!$A$2:$AU$246</definedName>
    <definedName name="_xlnm._FilterDatabase" localSheetId="3" hidden="1">'volumes_par_meso_2013-2021'!$A$1:$U$2268</definedName>
    <definedName name="Population_DEP">[1]Archive_Population_DEP_initial!#REF!</definedName>
    <definedName name="Population_REG">#REF!</definedName>
    <definedName name="Quotients_Migratoires_DEP">#REF!</definedName>
    <definedName name="Quotients_Migratoires_REG">#REF!</definedName>
    <definedName name="Structure_Âge_DEP">#REF!</definedName>
    <definedName name="Structure_Âge_REG">#REF!</definedName>
    <definedName name="TCAM_Contributions_DEP">#REF!</definedName>
    <definedName name="TCAM_Contributions_REG">#REF!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3" i="1"/>
  <c r="G1" i="7"/>
  <c r="M4" i="1" l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O136" i="1"/>
  <c r="P136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O144" i="1"/>
  <c r="P144" i="1"/>
  <c r="M145" i="1"/>
  <c r="N145" i="1"/>
  <c r="O145" i="1"/>
  <c r="P145" i="1"/>
  <c r="M146" i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O149" i="1"/>
  <c r="P149" i="1"/>
  <c r="M150" i="1"/>
  <c r="N150" i="1"/>
  <c r="O150" i="1"/>
  <c r="P150" i="1"/>
  <c r="M151" i="1"/>
  <c r="N151" i="1"/>
  <c r="O151" i="1"/>
  <c r="P151" i="1"/>
  <c r="M152" i="1"/>
  <c r="N152" i="1"/>
  <c r="O152" i="1"/>
  <c r="P152" i="1"/>
  <c r="M153" i="1"/>
  <c r="N153" i="1"/>
  <c r="O153" i="1"/>
  <c r="P153" i="1"/>
  <c r="M154" i="1"/>
  <c r="N154" i="1"/>
  <c r="O154" i="1"/>
  <c r="P154" i="1"/>
  <c r="M155" i="1"/>
  <c r="N155" i="1"/>
  <c r="O155" i="1"/>
  <c r="P155" i="1"/>
  <c r="M156" i="1"/>
  <c r="N156" i="1"/>
  <c r="O156" i="1"/>
  <c r="P156" i="1"/>
  <c r="M157" i="1"/>
  <c r="N157" i="1"/>
  <c r="O157" i="1"/>
  <c r="P157" i="1"/>
  <c r="M158" i="1"/>
  <c r="N158" i="1"/>
  <c r="O158" i="1"/>
  <c r="P158" i="1"/>
  <c r="M159" i="1"/>
  <c r="N159" i="1"/>
  <c r="O159" i="1"/>
  <c r="P159" i="1"/>
  <c r="M160" i="1"/>
  <c r="N160" i="1"/>
  <c r="O160" i="1"/>
  <c r="P160" i="1"/>
  <c r="M161" i="1"/>
  <c r="N161" i="1"/>
  <c r="O161" i="1"/>
  <c r="P161" i="1"/>
  <c r="M162" i="1"/>
  <c r="N162" i="1"/>
  <c r="O162" i="1"/>
  <c r="P162" i="1"/>
  <c r="M163" i="1"/>
  <c r="N163" i="1"/>
  <c r="O163" i="1"/>
  <c r="P163" i="1"/>
  <c r="M164" i="1"/>
  <c r="N164" i="1"/>
  <c r="O164" i="1"/>
  <c r="P164" i="1"/>
  <c r="M165" i="1"/>
  <c r="N165" i="1"/>
  <c r="O165" i="1"/>
  <c r="P165" i="1"/>
  <c r="M166" i="1"/>
  <c r="N166" i="1"/>
  <c r="O166" i="1"/>
  <c r="P166" i="1"/>
  <c r="M167" i="1"/>
  <c r="N167" i="1"/>
  <c r="O167" i="1"/>
  <c r="P167" i="1"/>
  <c r="M168" i="1"/>
  <c r="N168" i="1"/>
  <c r="O168" i="1"/>
  <c r="P168" i="1"/>
  <c r="M169" i="1"/>
  <c r="N169" i="1"/>
  <c r="O169" i="1"/>
  <c r="P169" i="1"/>
  <c r="M170" i="1"/>
  <c r="N170" i="1"/>
  <c r="O170" i="1"/>
  <c r="P170" i="1"/>
  <c r="M171" i="1"/>
  <c r="N171" i="1"/>
  <c r="O171" i="1"/>
  <c r="P171" i="1"/>
  <c r="M172" i="1"/>
  <c r="N172" i="1"/>
  <c r="O172" i="1"/>
  <c r="P172" i="1"/>
  <c r="M173" i="1"/>
  <c r="N173" i="1"/>
  <c r="O173" i="1"/>
  <c r="P173" i="1"/>
  <c r="M174" i="1"/>
  <c r="N174" i="1"/>
  <c r="O174" i="1"/>
  <c r="P174" i="1"/>
  <c r="M175" i="1"/>
  <c r="N175" i="1"/>
  <c r="O175" i="1"/>
  <c r="P175" i="1"/>
  <c r="M176" i="1"/>
  <c r="N176" i="1"/>
  <c r="O176" i="1"/>
  <c r="P176" i="1"/>
  <c r="M177" i="1"/>
  <c r="N177" i="1"/>
  <c r="O177" i="1"/>
  <c r="P177" i="1"/>
  <c r="M178" i="1"/>
  <c r="N178" i="1"/>
  <c r="O178" i="1"/>
  <c r="P178" i="1"/>
  <c r="M179" i="1"/>
  <c r="N179" i="1"/>
  <c r="O179" i="1"/>
  <c r="P179" i="1"/>
  <c r="M180" i="1"/>
  <c r="N180" i="1"/>
  <c r="O180" i="1"/>
  <c r="P180" i="1"/>
  <c r="M181" i="1"/>
  <c r="N181" i="1"/>
  <c r="O181" i="1"/>
  <c r="P181" i="1"/>
  <c r="M182" i="1"/>
  <c r="N182" i="1"/>
  <c r="O182" i="1"/>
  <c r="P182" i="1"/>
  <c r="M183" i="1"/>
  <c r="N183" i="1"/>
  <c r="O183" i="1"/>
  <c r="P183" i="1"/>
  <c r="M184" i="1"/>
  <c r="N184" i="1"/>
  <c r="O184" i="1"/>
  <c r="P184" i="1"/>
  <c r="M185" i="1"/>
  <c r="N185" i="1"/>
  <c r="O185" i="1"/>
  <c r="P185" i="1"/>
  <c r="M186" i="1"/>
  <c r="N186" i="1"/>
  <c r="O186" i="1"/>
  <c r="P186" i="1"/>
  <c r="M187" i="1"/>
  <c r="N187" i="1"/>
  <c r="O187" i="1"/>
  <c r="P187" i="1"/>
  <c r="M188" i="1"/>
  <c r="N188" i="1"/>
  <c r="O188" i="1"/>
  <c r="P188" i="1"/>
  <c r="M189" i="1"/>
  <c r="N189" i="1"/>
  <c r="O189" i="1"/>
  <c r="P189" i="1"/>
  <c r="M190" i="1"/>
  <c r="N190" i="1"/>
  <c r="O190" i="1"/>
  <c r="P190" i="1"/>
  <c r="M191" i="1"/>
  <c r="N191" i="1"/>
  <c r="O191" i="1"/>
  <c r="P191" i="1"/>
  <c r="M192" i="1"/>
  <c r="N192" i="1"/>
  <c r="O192" i="1"/>
  <c r="P192" i="1"/>
  <c r="M193" i="1"/>
  <c r="N193" i="1"/>
  <c r="O193" i="1"/>
  <c r="P193" i="1"/>
  <c r="M194" i="1"/>
  <c r="N194" i="1"/>
  <c r="O194" i="1"/>
  <c r="P194" i="1"/>
  <c r="M195" i="1"/>
  <c r="N195" i="1"/>
  <c r="O195" i="1"/>
  <c r="P195" i="1"/>
  <c r="M196" i="1"/>
  <c r="N196" i="1"/>
  <c r="O196" i="1"/>
  <c r="P196" i="1"/>
  <c r="M197" i="1"/>
  <c r="N197" i="1"/>
  <c r="O197" i="1"/>
  <c r="P197" i="1"/>
  <c r="M198" i="1"/>
  <c r="N198" i="1"/>
  <c r="O198" i="1"/>
  <c r="P198" i="1"/>
  <c r="M199" i="1"/>
  <c r="N199" i="1"/>
  <c r="O199" i="1"/>
  <c r="P199" i="1"/>
  <c r="M200" i="1"/>
  <c r="N200" i="1"/>
  <c r="O200" i="1"/>
  <c r="P200" i="1"/>
  <c r="M201" i="1"/>
  <c r="N201" i="1"/>
  <c r="O201" i="1"/>
  <c r="P201" i="1"/>
  <c r="M202" i="1"/>
  <c r="N202" i="1"/>
  <c r="O202" i="1"/>
  <c r="P202" i="1"/>
  <c r="M203" i="1"/>
  <c r="N203" i="1"/>
  <c r="O203" i="1"/>
  <c r="P203" i="1"/>
  <c r="M204" i="1"/>
  <c r="N204" i="1"/>
  <c r="O204" i="1"/>
  <c r="P204" i="1"/>
  <c r="M205" i="1"/>
  <c r="N205" i="1"/>
  <c r="O205" i="1"/>
  <c r="P205" i="1"/>
  <c r="M206" i="1"/>
  <c r="N206" i="1"/>
  <c r="O206" i="1"/>
  <c r="P206" i="1"/>
  <c r="M207" i="1"/>
  <c r="N207" i="1"/>
  <c r="O207" i="1"/>
  <c r="P207" i="1"/>
  <c r="M208" i="1"/>
  <c r="N208" i="1"/>
  <c r="O208" i="1"/>
  <c r="P208" i="1"/>
  <c r="M209" i="1"/>
  <c r="N209" i="1"/>
  <c r="O209" i="1"/>
  <c r="P209" i="1"/>
  <c r="M210" i="1"/>
  <c r="N210" i="1"/>
  <c r="O210" i="1"/>
  <c r="P210" i="1"/>
  <c r="M211" i="1"/>
  <c r="N211" i="1"/>
  <c r="O211" i="1"/>
  <c r="P211" i="1"/>
  <c r="M212" i="1"/>
  <c r="N212" i="1"/>
  <c r="O212" i="1"/>
  <c r="P212" i="1"/>
  <c r="M213" i="1"/>
  <c r="N213" i="1"/>
  <c r="O213" i="1"/>
  <c r="P213" i="1"/>
  <c r="M214" i="1"/>
  <c r="N214" i="1"/>
  <c r="O214" i="1"/>
  <c r="P214" i="1"/>
  <c r="M215" i="1"/>
  <c r="N215" i="1"/>
  <c r="O215" i="1"/>
  <c r="P215" i="1"/>
  <c r="M216" i="1"/>
  <c r="N216" i="1"/>
  <c r="O216" i="1"/>
  <c r="P216" i="1"/>
  <c r="M217" i="1"/>
  <c r="N217" i="1"/>
  <c r="O217" i="1"/>
  <c r="P217" i="1"/>
  <c r="M218" i="1"/>
  <c r="N218" i="1"/>
  <c r="O218" i="1"/>
  <c r="P218" i="1"/>
  <c r="M219" i="1"/>
  <c r="N219" i="1"/>
  <c r="O219" i="1"/>
  <c r="P219" i="1"/>
  <c r="M220" i="1"/>
  <c r="N220" i="1"/>
  <c r="O220" i="1"/>
  <c r="P220" i="1"/>
  <c r="M221" i="1"/>
  <c r="N221" i="1"/>
  <c r="O221" i="1"/>
  <c r="P221" i="1"/>
  <c r="M222" i="1"/>
  <c r="N222" i="1"/>
  <c r="O222" i="1"/>
  <c r="P222" i="1"/>
  <c r="M223" i="1"/>
  <c r="N223" i="1"/>
  <c r="O223" i="1"/>
  <c r="P223" i="1"/>
  <c r="M224" i="1"/>
  <c r="N224" i="1"/>
  <c r="O224" i="1"/>
  <c r="P224" i="1"/>
  <c r="M225" i="1"/>
  <c r="N225" i="1"/>
  <c r="O225" i="1"/>
  <c r="P225" i="1"/>
  <c r="M226" i="1"/>
  <c r="N226" i="1"/>
  <c r="O226" i="1"/>
  <c r="P226" i="1"/>
  <c r="M227" i="1"/>
  <c r="N227" i="1"/>
  <c r="O227" i="1"/>
  <c r="P227" i="1"/>
  <c r="M228" i="1"/>
  <c r="N228" i="1"/>
  <c r="O228" i="1"/>
  <c r="P228" i="1"/>
  <c r="M229" i="1"/>
  <c r="N229" i="1"/>
  <c r="O229" i="1"/>
  <c r="P229" i="1"/>
  <c r="M230" i="1"/>
  <c r="N230" i="1"/>
  <c r="O230" i="1"/>
  <c r="P230" i="1"/>
  <c r="M231" i="1"/>
  <c r="N231" i="1"/>
  <c r="O231" i="1"/>
  <c r="P231" i="1"/>
  <c r="M232" i="1"/>
  <c r="N232" i="1"/>
  <c r="O232" i="1"/>
  <c r="P232" i="1"/>
  <c r="M233" i="1"/>
  <c r="N233" i="1"/>
  <c r="O233" i="1"/>
  <c r="P233" i="1"/>
  <c r="M234" i="1"/>
  <c r="N234" i="1"/>
  <c r="O234" i="1"/>
  <c r="P234" i="1"/>
  <c r="M235" i="1"/>
  <c r="N235" i="1"/>
  <c r="O235" i="1"/>
  <c r="P235" i="1"/>
  <c r="M236" i="1"/>
  <c r="N236" i="1"/>
  <c r="O236" i="1"/>
  <c r="P236" i="1"/>
  <c r="M237" i="1"/>
  <c r="N237" i="1"/>
  <c r="O237" i="1"/>
  <c r="P237" i="1"/>
  <c r="M238" i="1"/>
  <c r="N238" i="1"/>
  <c r="O238" i="1"/>
  <c r="P238" i="1"/>
  <c r="M239" i="1"/>
  <c r="N239" i="1"/>
  <c r="O239" i="1"/>
  <c r="P239" i="1"/>
  <c r="M240" i="1"/>
  <c r="N240" i="1"/>
  <c r="O240" i="1"/>
  <c r="P240" i="1"/>
  <c r="M241" i="1"/>
  <c r="N241" i="1"/>
  <c r="O241" i="1"/>
  <c r="P241" i="1"/>
  <c r="M242" i="1"/>
  <c r="N242" i="1"/>
  <c r="O242" i="1"/>
  <c r="P242" i="1"/>
  <c r="M243" i="1"/>
  <c r="N243" i="1"/>
  <c r="O243" i="1"/>
  <c r="P243" i="1"/>
  <c r="M244" i="1"/>
  <c r="N244" i="1"/>
  <c r="O244" i="1"/>
  <c r="P244" i="1"/>
  <c r="M245" i="1"/>
  <c r="N245" i="1"/>
  <c r="O245" i="1"/>
  <c r="P245" i="1"/>
  <c r="M246" i="1"/>
  <c r="N246" i="1"/>
  <c r="O246" i="1"/>
  <c r="P246" i="1"/>
  <c r="P3" i="1"/>
  <c r="O3" i="1"/>
  <c r="N3" i="1"/>
  <c r="M3" i="1"/>
  <c r="P17" i="2"/>
  <c r="P21" i="2"/>
  <c r="P33" i="2"/>
  <c r="P37" i="2"/>
  <c r="S46" i="2"/>
  <c r="R62" i="2"/>
  <c r="R70" i="2"/>
  <c r="P73" i="2"/>
  <c r="P81" i="2"/>
  <c r="R94" i="2"/>
  <c r="R102" i="2"/>
  <c r="P105" i="2"/>
  <c r="P113" i="2"/>
  <c r="R126" i="2"/>
  <c r="R134" i="2"/>
  <c r="P137" i="2"/>
  <c r="P145" i="2"/>
  <c r="Q158" i="2"/>
  <c r="P165" i="2"/>
  <c r="R167" i="2"/>
  <c r="Q174" i="2"/>
  <c r="Q176" i="2"/>
  <c r="Q182" i="2"/>
  <c r="Q184" i="2"/>
  <c r="Q190" i="2"/>
  <c r="Q192" i="2"/>
  <c r="Q198" i="2"/>
  <c r="Q200" i="2"/>
  <c r="Q206" i="2"/>
  <c r="Q208" i="2"/>
  <c r="S213" i="2"/>
  <c r="S217" i="2"/>
  <c r="Q219" i="2"/>
  <c r="Q222" i="2"/>
  <c r="S223" i="2"/>
  <c r="R225" i="2"/>
  <c r="R227" i="2"/>
  <c r="R229" i="2"/>
  <c r="P230" i="2"/>
  <c r="R231" i="2"/>
  <c r="P232" i="2"/>
  <c r="R233" i="2"/>
  <c r="R235" i="2"/>
  <c r="R237" i="2"/>
  <c r="P238" i="2"/>
  <c r="R239" i="2"/>
  <c r="P240" i="2"/>
  <c r="R241" i="2"/>
  <c r="R243" i="2"/>
  <c r="R245" i="2"/>
  <c r="P246" i="2"/>
  <c r="R3" i="2"/>
  <c r="L4" i="2"/>
  <c r="M4" i="2"/>
  <c r="N4" i="2"/>
  <c r="O4" i="2"/>
  <c r="L5" i="2"/>
  <c r="M5" i="2"/>
  <c r="N5" i="2"/>
  <c r="O5" i="2"/>
  <c r="L6" i="2"/>
  <c r="M6" i="2"/>
  <c r="N6" i="2"/>
  <c r="O6" i="2"/>
  <c r="L7" i="2"/>
  <c r="M7" i="2"/>
  <c r="N7" i="2"/>
  <c r="O7" i="2"/>
  <c r="L8" i="2"/>
  <c r="M8" i="2"/>
  <c r="N8" i="2"/>
  <c r="O8" i="2"/>
  <c r="L9" i="2"/>
  <c r="M9" i="2"/>
  <c r="N9" i="2"/>
  <c r="O9" i="2"/>
  <c r="L10" i="2"/>
  <c r="M10" i="2"/>
  <c r="N10" i="2"/>
  <c r="O10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21" i="2"/>
  <c r="M21" i="2"/>
  <c r="N21" i="2"/>
  <c r="O21" i="2"/>
  <c r="L22" i="2"/>
  <c r="M22" i="2"/>
  <c r="N22" i="2"/>
  <c r="O22" i="2"/>
  <c r="L23" i="2"/>
  <c r="M23" i="2"/>
  <c r="N23" i="2"/>
  <c r="O23" i="2"/>
  <c r="L24" i="2"/>
  <c r="M24" i="2"/>
  <c r="N24" i="2"/>
  <c r="O24" i="2"/>
  <c r="L25" i="2"/>
  <c r="M25" i="2"/>
  <c r="N25" i="2"/>
  <c r="O25" i="2"/>
  <c r="L26" i="2"/>
  <c r="M26" i="2"/>
  <c r="N26" i="2"/>
  <c r="O26" i="2"/>
  <c r="L27" i="2"/>
  <c r="M27" i="2"/>
  <c r="N27" i="2"/>
  <c r="O27" i="2"/>
  <c r="L28" i="2"/>
  <c r="M28" i="2"/>
  <c r="N28" i="2"/>
  <c r="O28" i="2"/>
  <c r="L29" i="2"/>
  <c r="M29" i="2"/>
  <c r="N29" i="2"/>
  <c r="O29" i="2"/>
  <c r="L30" i="2"/>
  <c r="M30" i="2"/>
  <c r="N30" i="2"/>
  <c r="O30" i="2"/>
  <c r="L31" i="2"/>
  <c r="M31" i="2"/>
  <c r="N31" i="2"/>
  <c r="O31" i="2"/>
  <c r="L32" i="2"/>
  <c r="M32" i="2"/>
  <c r="N32" i="2"/>
  <c r="O32" i="2"/>
  <c r="L33" i="2"/>
  <c r="M33" i="2"/>
  <c r="N33" i="2"/>
  <c r="O33" i="2"/>
  <c r="L34" i="2"/>
  <c r="M34" i="2"/>
  <c r="N34" i="2"/>
  <c r="O34" i="2"/>
  <c r="L35" i="2"/>
  <c r="M35" i="2"/>
  <c r="N35" i="2"/>
  <c r="O35" i="2"/>
  <c r="L36" i="2"/>
  <c r="M36" i="2"/>
  <c r="N36" i="2"/>
  <c r="O36" i="2"/>
  <c r="L37" i="2"/>
  <c r="M37" i="2"/>
  <c r="N37" i="2"/>
  <c r="O37" i="2"/>
  <c r="L38" i="2"/>
  <c r="M38" i="2"/>
  <c r="N38" i="2"/>
  <c r="O38" i="2"/>
  <c r="L39" i="2"/>
  <c r="M39" i="2"/>
  <c r="N39" i="2"/>
  <c r="O39" i="2"/>
  <c r="L40" i="2"/>
  <c r="M40" i="2"/>
  <c r="N40" i="2"/>
  <c r="O40" i="2"/>
  <c r="L41" i="2"/>
  <c r="M41" i="2"/>
  <c r="N41" i="2"/>
  <c r="O41" i="2"/>
  <c r="L42" i="2"/>
  <c r="M42" i="2"/>
  <c r="N42" i="2"/>
  <c r="O42" i="2"/>
  <c r="L43" i="2"/>
  <c r="M43" i="2"/>
  <c r="N43" i="2"/>
  <c r="O43" i="2"/>
  <c r="L44" i="2"/>
  <c r="M44" i="2"/>
  <c r="N44" i="2"/>
  <c r="O44" i="2"/>
  <c r="L45" i="2"/>
  <c r="M45" i="2"/>
  <c r="N45" i="2"/>
  <c r="O45" i="2"/>
  <c r="L46" i="2"/>
  <c r="M46" i="2"/>
  <c r="N46" i="2"/>
  <c r="O46" i="2"/>
  <c r="L47" i="2"/>
  <c r="M47" i="2"/>
  <c r="N47" i="2"/>
  <c r="O47" i="2"/>
  <c r="L48" i="2"/>
  <c r="M48" i="2"/>
  <c r="N48" i="2"/>
  <c r="O48" i="2"/>
  <c r="L49" i="2"/>
  <c r="M49" i="2"/>
  <c r="N49" i="2"/>
  <c r="O49" i="2"/>
  <c r="L50" i="2"/>
  <c r="M50" i="2"/>
  <c r="N50" i="2"/>
  <c r="O50" i="2"/>
  <c r="L51" i="2"/>
  <c r="M51" i="2"/>
  <c r="N51" i="2"/>
  <c r="O51" i="2"/>
  <c r="L52" i="2"/>
  <c r="M52" i="2"/>
  <c r="N52" i="2"/>
  <c r="O52" i="2"/>
  <c r="L53" i="2"/>
  <c r="M53" i="2"/>
  <c r="N53" i="2"/>
  <c r="O53" i="2"/>
  <c r="L54" i="2"/>
  <c r="M54" i="2"/>
  <c r="N54" i="2"/>
  <c r="O54" i="2"/>
  <c r="L55" i="2"/>
  <c r="M55" i="2"/>
  <c r="N55" i="2"/>
  <c r="O55" i="2"/>
  <c r="L56" i="2"/>
  <c r="M56" i="2"/>
  <c r="N56" i="2"/>
  <c r="O56" i="2"/>
  <c r="L57" i="2"/>
  <c r="M57" i="2"/>
  <c r="N57" i="2"/>
  <c r="O57" i="2"/>
  <c r="L58" i="2"/>
  <c r="M58" i="2"/>
  <c r="N58" i="2"/>
  <c r="O58" i="2"/>
  <c r="L59" i="2"/>
  <c r="M59" i="2"/>
  <c r="N59" i="2"/>
  <c r="O59" i="2"/>
  <c r="L60" i="2"/>
  <c r="M60" i="2"/>
  <c r="N60" i="2"/>
  <c r="O60" i="2"/>
  <c r="L61" i="2"/>
  <c r="M61" i="2"/>
  <c r="N61" i="2"/>
  <c r="O61" i="2"/>
  <c r="L62" i="2"/>
  <c r="M62" i="2"/>
  <c r="N62" i="2"/>
  <c r="O62" i="2"/>
  <c r="L63" i="2"/>
  <c r="M63" i="2"/>
  <c r="N63" i="2"/>
  <c r="O63" i="2"/>
  <c r="L64" i="2"/>
  <c r="M64" i="2"/>
  <c r="N64" i="2"/>
  <c r="O64" i="2"/>
  <c r="L65" i="2"/>
  <c r="M65" i="2"/>
  <c r="N65" i="2"/>
  <c r="O65" i="2"/>
  <c r="L66" i="2"/>
  <c r="M66" i="2"/>
  <c r="N66" i="2"/>
  <c r="O66" i="2"/>
  <c r="L67" i="2"/>
  <c r="M67" i="2"/>
  <c r="N67" i="2"/>
  <c r="O67" i="2"/>
  <c r="L68" i="2"/>
  <c r="M68" i="2"/>
  <c r="N68" i="2"/>
  <c r="O68" i="2"/>
  <c r="L69" i="2"/>
  <c r="M69" i="2"/>
  <c r="N69" i="2"/>
  <c r="O69" i="2"/>
  <c r="L70" i="2"/>
  <c r="M70" i="2"/>
  <c r="N70" i="2"/>
  <c r="O70" i="2"/>
  <c r="L71" i="2"/>
  <c r="M71" i="2"/>
  <c r="N71" i="2"/>
  <c r="O71" i="2"/>
  <c r="L72" i="2"/>
  <c r="M72" i="2"/>
  <c r="N72" i="2"/>
  <c r="O72" i="2"/>
  <c r="L73" i="2"/>
  <c r="M73" i="2"/>
  <c r="N73" i="2"/>
  <c r="O73" i="2"/>
  <c r="L74" i="2"/>
  <c r="M74" i="2"/>
  <c r="N74" i="2"/>
  <c r="O74" i="2"/>
  <c r="L75" i="2"/>
  <c r="M75" i="2"/>
  <c r="N75" i="2"/>
  <c r="O75" i="2"/>
  <c r="L76" i="2"/>
  <c r="M76" i="2"/>
  <c r="N76" i="2"/>
  <c r="O76" i="2"/>
  <c r="L77" i="2"/>
  <c r="M77" i="2"/>
  <c r="N77" i="2"/>
  <c r="O77" i="2"/>
  <c r="L78" i="2"/>
  <c r="M78" i="2"/>
  <c r="N78" i="2"/>
  <c r="O78" i="2"/>
  <c r="L79" i="2"/>
  <c r="M79" i="2"/>
  <c r="N79" i="2"/>
  <c r="O79" i="2"/>
  <c r="L80" i="2"/>
  <c r="M80" i="2"/>
  <c r="N80" i="2"/>
  <c r="O80" i="2"/>
  <c r="L81" i="2"/>
  <c r="M81" i="2"/>
  <c r="N81" i="2"/>
  <c r="O81" i="2"/>
  <c r="L82" i="2"/>
  <c r="M82" i="2"/>
  <c r="N82" i="2"/>
  <c r="O82" i="2"/>
  <c r="L83" i="2"/>
  <c r="M83" i="2"/>
  <c r="N83" i="2"/>
  <c r="O83" i="2"/>
  <c r="L84" i="2"/>
  <c r="M84" i="2"/>
  <c r="N84" i="2"/>
  <c r="O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L99" i="2"/>
  <c r="M99" i="2"/>
  <c r="N99" i="2"/>
  <c r="O99" i="2"/>
  <c r="L100" i="2"/>
  <c r="M100" i="2"/>
  <c r="N100" i="2"/>
  <c r="O100" i="2"/>
  <c r="L101" i="2"/>
  <c r="M101" i="2"/>
  <c r="N101" i="2"/>
  <c r="O101" i="2"/>
  <c r="L102" i="2"/>
  <c r="M102" i="2"/>
  <c r="N102" i="2"/>
  <c r="O102" i="2"/>
  <c r="L103" i="2"/>
  <c r="M103" i="2"/>
  <c r="N103" i="2"/>
  <c r="O103" i="2"/>
  <c r="L104" i="2"/>
  <c r="M104" i="2"/>
  <c r="N104" i="2"/>
  <c r="O104" i="2"/>
  <c r="L105" i="2"/>
  <c r="M105" i="2"/>
  <c r="N105" i="2"/>
  <c r="O105" i="2"/>
  <c r="L106" i="2"/>
  <c r="M106" i="2"/>
  <c r="N106" i="2"/>
  <c r="O106" i="2"/>
  <c r="L107" i="2"/>
  <c r="M107" i="2"/>
  <c r="N107" i="2"/>
  <c r="O107" i="2"/>
  <c r="L108" i="2"/>
  <c r="M108" i="2"/>
  <c r="N108" i="2"/>
  <c r="O108" i="2"/>
  <c r="L109" i="2"/>
  <c r="M109" i="2"/>
  <c r="N109" i="2"/>
  <c r="O109" i="2"/>
  <c r="L110" i="2"/>
  <c r="M110" i="2"/>
  <c r="N110" i="2"/>
  <c r="O110" i="2"/>
  <c r="L111" i="2"/>
  <c r="M111" i="2"/>
  <c r="N111" i="2"/>
  <c r="O111" i="2"/>
  <c r="L112" i="2"/>
  <c r="M112" i="2"/>
  <c r="N112" i="2"/>
  <c r="O112" i="2"/>
  <c r="L113" i="2"/>
  <c r="M113" i="2"/>
  <c r="N113" i="2"/>
  <c r="O113" i="2"/>
  <c r="L114" i="2"/>
  <c r="M114" i="2"/>
  <c r="N114" i="2"/>
  <c r="O114" i="2"/>
  <c r="L115" i="2"/>
  <c r="M115" i="2"/>
  <c r="N115" i="2"/>
  <c r="O115" i="2"/>
  <c r="L116" i="2"/>
  <c r="M116" i="2"/>
  <c r="N116" i="2"/>
  <c r="O116" i="2"/>
  <c r="L117" i="2"/>
  <c r="M117" i="2"/>
  <c r="N117" i="2"/>
  <c r="O117" i="2"/>
  <c r="L118" i="2"/>
  <c r="M118" i="2"/>
  <c r="N118" i="2"/>
  <c r="O118" i="2"/>
  <c r="L119" i="2"/>
  <c r="M119" i="2"/>
  <c r="N119" i="2"/>
  <c r="O119" i="2"/>
  <c r="L120" i="2"/>
  <c r="M120" i="2"/>
  <c r="N120" i="2"/>
  <c r="O120" i="2"/>
  <c r="L121" i="2"/>
  <c r="M121" i="2"/>
  <c r="N121" i="2"/>
  <c r="O121" i="2"/>
  <c r="L122" i="2"/>
  <c r="M122" i="2"/>
  <c r="N122" i="2"/>
  <c r="O122" i="2"/>
  <c r="L123" i="2"/>
  <c r="M123" i="2"/>
  <c r="N123" i="2"/>
  <c r="O123" i="2"/>
  <c r="L124" i="2"/>
  <c r="M124" i="2"/>
  <c r="N124" i="2"/>
  <c r="O124" i="2"/>
  <c r="L125" i="2"/>
  <c r="M125" i="2"/>
  <c r="N125" i="2"/>
  <c r="O125" i="2"/>
  <c r="L126" i="2"/>
  <c r="M126" i="2"/>
  <c r="N126" i="2"/>
  <c r="O126" i="2"/>
  <c r="L127" i="2"/>
  <c r="M127" i="2"/>
  <c r="N127" i="2"/>
  <c r="O127" i="2"/>
  <c r="L128" i="2"/>
  <c r="M128" i="2"/>
  <c r="N128" i="2"/>
  <c r="O128" i="2"/>
  <c r="L129" i="2"/>
  <c r="M129" i="2"/>
  <c r="N129" i="2"/>
  <c r="O129" i="2"/>
  <c r="L130" i="2"/>
  <c r="M130" i="2"/>
  <c r="N130" i="2"/>
  <c r="O130" i="2"/>
  <c r="L131" i="2"/>
  <c r="M131" i="2"/>
  <c r="N131" i="2"/>
  <c r="O131" i="2"/>
  <c r="L132" i="2"/>
  <c r="M132" i="2"/>
  <c r="N132" i="2"/>
  <c r="O132" i="2"/>
  <c r="L133" i="2"/>
  <c r="M133" i="2"/>
  <c r="N133" i="2"/>
  <c r="O133" i="2"/>
  <c r="L134" i="2"/>
  <c r="M134" i="2"/>
  <c r="N134" i="2"/>
  <c r="O134" i="2"/>
  <c r="L135" i="2"/>
  <c r="M135" i="2"/>
  <c r="N135" i="2"/>
  <c r="O135" i="2"/>
  <c r="L136" i="2"/>
  <c r="M136" i="2"/>
  <c r="N136" i="2"/>
  <c r="O136" i="2"/>
  <c r="L137" i="2"/>
  <c r="M137" i="2"/>
  <c r="N137" i="2"/>
  <c r="O137" i="2"/>
  <c r="L138" i="2"/>
  <c r="M138" i="2"/>
  <c r="N138" i="2"/>
  <c r="O138" i="2"/>
  <c r="L139" i="2"/>
  <c r="M139" i="2"/>
  <c r="N139" i="2"/>
  <c r="O139" i="2"/>
  <c r="L140" i="2"/>
  <c r="M140" i="2"/>
  <c r="N140" i="2"/>
  <c r="O140" i="2"/>
  <c r="L141" i="2"/>
  <c r="M141" i="2"/>
  <c r="N141" i="2"/>
  <c r="O141" i="2"/>
  <c r="L142" i="2"/>
  <c r="M142" i="2"/>
  <c r="N142" i="2"/>
  <c r="O142" i="2"/>
  <c r="L143" i="2"/>
  <c r="M143" i="2"/>
  <c r="N143" i="2"/>
  <c r="O143" i="2"/>
  <c r="L144" i="2"/>
  <c r="M144" i="2"/>
  <c r="N144" i="2"/>
  <c r="O144" i="2"/>
  <c r="L145" i="2"/>
  <c r="M145" i="2"/>
  <c r="N145" i="2"/>
  <c r="O145" i="2"/>
  <c r="L146" i="2"/>
  <c r="M146" i="2"/>
  <c r="N146" i="2"/>
  <c r="O146" i="2"/>
  <c r="L147" i="2"/>
  <c r="M147" i="2"/>
  <c r="N147" i="2"/>
  <c r="O147" i="2"/>
  <c r="L148" i="2"/>
  <c r="M148" i="2"/>
  <c r="N148" i="2"/>
  <c r="O148" i="2"/>
  <c r="L149" i="2"/>
  <c r="M149" i="2"/>
  <c r="N149" i="2"/>
  <c r="O149" i="2"/>
  <c r="L150" i="2"/>
  <c r="M150" i="2"/>
  <c r="N150" i="2"/>
  <c r="O150" i="2"/>
  <c r="L151" i="2"/>
  <c r="M151" i="2"/>
  <c r="N151" i="2"/>
  <c r="O151" i="2"/>
  <c r="L152" i="2"/>
  <c r="M152" i="2"/>
  <c r="N152" i="2"/>
  <c r="O152" i="2"/>
  <c r="L153" i="2"/>
  <c r="M153" i="2"/>
  <c r="N153" i="2"/>
  <c r="O153" i="2"/>
  <c r="L154" i="2"/>
  <c r="M154" i="2"/>
  <c r="N154" i="2"/>
  <c r="O154" i="2"/>
  <c r="L155" i="2"/>
  <c r="M155" i="2"/>
  <c r="N155" i="2"/>
  <c r="O155" i="2"/>
  <c r="L156" i="2"/>
  <c r="M156" i="2"/>
  <c r="N156" i="2"/>
  <c r="O156" i="2"/>
  <c r="L157" i="2"/>
  <c r="M157" i="2"/>
  <c r="N157" i="2"/>
  <c r="O157" i="2"/>
  <c r="L158" i="2"/>
  <c r="M158" i="2"/>
  <c r="N158" i="2"/>
  <c r="O158" i="2"/>
  <c r="L159" i="2"/>
  <c r="M159" i="2"/>
  <c r="N159" i="2"/>
  <c r="O159" i="2"/>
  <c r="L160" i="2"/>
  <c r="M160" i="2"/>
  <c r="N160" i="2"/>
  <c r="O160" i="2"/>
  <c r="L161" i="2"/>
  <c r="M161" i="2"/>
  <c r="N161" i="2"/>
  <c r="O161" i="2"/>
  <c r="L162" i="2"/>
  <c r="M162" i="2"/>
  <c r="N162" i="2"/>
  <c r="O162" i="2"/>
  <c r="L163" i="2"/>
  <c r="M163" i="2"/>
  <c r="N163" i="2"/>
  <c r="O163" i="2"/>
  <c r="L164" i="2"/>
  <c r="M164" i="2"/>
  <c r="N164" i="2"/>
  <c r="O164" i="2"/>
  <c r="L165" i="2"/>
  <c r="M165" i="2"/>
  <c r="N165" i="2"/>
  <c r="O165" i="2"/>
  <c r="L166" i="2"/>
  <c r="M166" i="2"/>
  <c r="N166" i="2"/>
  <c r="O166" i="2"/>
  <c r="L167" i="2"/>
  <c r="M167" i="2"/>
  <c r="N167" i="2"/>
  <c r="O167" i="2"/>
  <c r="L168" i="2"/>
  <c r="M168" i="2"/>
  <c r="N168" i="2"/>
  <c r="O168" i="2"/>
  <c r="L169" i="2"/>
  <c r="M169" i="2"/>
  <c r="N169" i="2"/>
  <c r="O169" i="2"/>
  <c r="L170" i="2"/>
  <c r="M170" i="2"/>
  <c r="N170" i="2"/>
  <c r="O170" i="2"/>
  <c r="L171" i="2"/>
  <c r="M171" i="2"/>
  <c r="N171" i="2"/>
  <c r="O171" i="2"/>
  <c r="L172" i="2"/>
  <c r="M172" i="2"/>
  <c r="N172" i="2"/>
  <c r="O172" i="2"/>
  <c r="L173" i="2"/>
  <c r="M173" i="2"/>
  <c r="N173" i="2"/>
  <c r="O173" i="2"/>
  <c r="L174" i="2"/>
  <c r="M174" i="2"/>
  <c r="N174" i="2"/>
  <c r="O174" i="2"/>
  <c r="L175" i="2"/>
  <c r="M175" i="2"/>
  <c r="N175" i="2"/>
  <c r="O175" i="2"/>
  <c r="L176" i="2"/>
  <c r="M176" i="2"/>
  <c r="N176" i="2"/>
  <c r="O176" i="2"/>
  <c r="L177" i="2"/>
  <c r="M177" i="2"/>
  <c r="N177" i="2"/>
  <c r="O177" i="2"/>
  <c r="L178" i="2"/>
  <c r="M178" i="2"/>
  <c r="N178" i="2"/>
  <c r="O178" i="2"/>
  <c r="L179" i="2"/>
  <c r="M179" i="2"/>
  <c r="N179" i="2"/>
  <c r="O179" i="2"/>
  <c r="L180" i="2"/>
  <c r="M180" i="2"/>
  <c r="N180" i="2"/>
  <c r="O180" i="2"/>
  <c r="L181" i="2"/>
  <c r="M181" i="2"/>
  <c r="N181" i="2"/>
  <c r="O181" i="2"/>
  <c r="L182" i="2"/>
  <c r="M182" i="2"/>
  <c r="N182" i="2"/>
  <c r="O182" i="2"/>
  <c r="L183" i="2"/>
  <c r="M183" i="2"/>
  <c r="N183" i="2"/>
  <c r="O183" i="2"/>
  <c r="L184" i="2"/>
  <c r="M184" i="2"/>
  <c r="N184" i="2"/>
  <c r="O184" i="2"/>
  <c r="L185" i="2"/>
  <c r="M185" i="2"/>
  <c r="N185" i="2"/>
  <c r="O185" i="2"/>
  <c r="L186" i="2"/>
  <c r="M186" i="2"/>
  <c r="N186" i="2"/>
  <c r="O186" i="2"/>
  <c r="L187" i="2"/>
  <c r="M187" i="2"/>
  <c r="N187" i="2"/>
  <c r="O187" i="2"/>
  <c r="L188" i="2"/>
  <c r="M188" i="2"/>
  <c r="N188" i="2"/>
  <c r="O188" i="2"/>
  <c r="L189" i="2"/>
  <c r="M189" i="2"/>
  <c r="N189" i="2"/>
  <c r="O189" i="2"/>
  <c r="L190" i="2"/>
  <c r="M190" i="2"/>
  <c r="N190" i="2"/>
  <c r="O190" i="2"/>
  <c r="L191" i="2"/>
  <c r="M191" i="2"/>
  <c r="N191" i="2"/>
  <c r="O191" i="2"/>
  <c r="L192" i="2"/>
  <c r="M192" i="2"/>
  <c r="N192" i="2"/>
  <c r="O192" i="2"/>
  <c r="L193" i="2"/>
  <c r="M193" i="2"/>
  <c r="N193" i="2"/>
  <c r="O193" i="2"/>
  <c r="L194" i="2"/>
  <c r="M194" i="2"/>
  <c r="N194" i="2"/>
  <c r="O194" i="2"/>
  <c r="L195" i="2"/>
  <c r="M195" i="2"/>
  <c r="N195" i="2"/>
  <c r="O195" i="2"/>
  <c r="L196" i="2"/>
  <c r="M196" i="2"/>
  <c r="N196" i="2"/>
  <c r="O196" i="2"/>
  <c r="L197" i="2"/>
  <c r="M197" i="2"/>
  <c r="N197" i="2"/>
  <c r="O197" i="2"/>
  <c r="L198" i="2"/>
  <c r="M198" i="2"/>
  <c r="N198" i="2"/>
  <c r="O198" i="2"/>
  <c r="L199" i="2"/>
  <c r="M199" i="2"/>
  <c r="N199" i="2"/>
  <c r="O199" i="2"/>
  <c r="L200" i="2"/>
  <c r="M200" i="2"/>
  <c r="N200" i="2"/>
  <c r="O200" i="2"/>
  <c r="L201" i="2"/>
  <c r="M201" i="2"/>
  <c r="N201" i="2"/>
  <c r="O201" i="2"/>
  <c r="L202" i="2"/>
  <c r="M202" i="2"/>
  <c r="N202" i="2"/>
  <c r="O202" i="2"/>
  <c r="L203" i="2"/>
  <c r="M203" i="2"/>
  <c r="N203" i="2"/>
  <c r="O203" i="2"/>
  <c r="L204" i="2"/>
  <c r="M204" i="2"/>
  <c r="N204" i="2"/>
  <c r="O204" i="2"/>
  <c r="L205" i="2"/>
  <c r="M205" i="2"/>
  <c r="N205" i="2"/>
  <c r="O205" i="2"/>
  <c r="L206" i="2"/>
  <c r="M206" i="2"/>
  <c r="N206" i="2"/>
  <c r="O206" i="2"/>
  <c r="L207" i="2"/>
  <c r="M207" i="2"/>
  <c r="N207" i="2"/>
  <c r="O207" i="2"/>
  <c r="L208" i="2"/>
  <c r="M208" i="2"/>
  <c r="N208" i="2"/>
  <c r="O208" i="2"/>
  <c r="L209" i="2"/>
  <c r="M209" i="2"/>
  <c r="N209" i="2"/>
  <c r="O209" i="2"/>
  <c r="L210" i="2"/>
  <c r="M210" i="2"/>
  <c r="N210" i="2"/>
  <c r="O210" i="2"/>
  <c r="L211" i="2"/>
  <c r="M211" i="2"/>
  <c r="N211" i="2"/>
  <c r="O211" i="2"/>
  <c r="L212" i="2"/>
  <c r="M212" i="2"/>
  <c r="N212" i="2"/>
  <c r="O212" i="2"/>
  <c r="L213" i="2"/>
  <c r="M213" i="2"/>
  <c r="N213" i="2"/>
  <c r="O213" i="2"/>
  <c r="L214" i="2"/>
  <c r="M214" i="2"/>
  <c r="N214" i="2"/>
  <c r="O214" i="2"/>
  <c r="L215" i="2"/>
  <c r="M215" i="2"/>
  <c r="N215" i="2"/>
  <c r="O215" i="2"/>
  <c r="L216" i="2"/>
  <c r="M216" i="2"/>
  <c r="N216" i="2"/>
  <c r="O216" i="2"/>
  <c r="L217" i="2"/>
  <c r="M217" i="2"/>
  <c r="N217" i="2"/>
  <c r="O217" i="2"/>
  <c r="L218" i="2"/>
  <c r="M218" i="2"/>
  <c r="N218" i="2"/>
  <c r="O218" i="2"/>
  <c r="L219" i="2"/>
  <c r="M219" i="2"/>
  <c r="N219" i="2"/>
  <c r="O219" i="2"/>
  <c r="L220" i="2"/>
  <c r="M220" i="2"/>
  <c r="N220" i="2"/>
  <c r="O220" i="2"/>
  <c r="L221" i="2"/>
  <c r="M221" i="2"/>
  <c r="N221" i="2"/>
  <c r="O221" i="2"/>
  <c r="L222" i="2"/>
  <c r="M222" i="2"/>
  <c r="N222" i="2"/>
  <c r="O222" i="2"/>
  <c r="L223" i="2"/>
  <c r="M223" i="2"/>
  <c r="N223" i="2"/>
  <c r="O223" i="2"/>
  <c r="L224" i="2"/>
  <c r="M224" i="2"/>
  <c r="N224" i="2"/>
  <c r="O224" i="2"/>
  <c r="L225" i="2"/>
  <c r="M225" i="2"/>
  <c r="N225" i="2"/>
  <c r="O225" i="2"/>
  <c r="L226" i="2"/>
  <c r="M226" i="2"/>
  <c r="N226" i="2"/>
  <c r="O226" i="2"/>
  <c r="L227" i="2"/>
  <c r="M227" i="2"/>
  <c r="N227" i="2"/>
  <c r="O227" i="2"/>
  <c r="L228" i="2"/>
  <c r="M228" i="2"/>
  <c r="N228" i="2"/>
  <c r="O228" i="2"/>
  <c r="L229" i="2"/>
  <c r="M229" i="2"/>
  <c r="N229" i="2"/>
  <c r="O229" i="2"/>
  <c r="L230" i="2"/>
  <c r="M230" i="2"/>
  <c r="N230" i="2"/>
  <c r="O230" i="2"/>
  <c r="L231" i="2"/>
  <c r="M231" i="2"/>
  <c r="N231" i="2"/>
  <c r="O231" i="2"/>
  <c r="L232" i="2"/>
  <c r="M232" i="2"/>
  <c r="N232" i="2"/>
  <c r="O232" i="2"/>
  <c r="L233" i="2"/>
  <c r="M233" i="2"/>
  <c r="N233" i="2"/>
  <c r="O233" i="2"/>
  <c r="L234" i="2"/>
  <c r="M234" i="2"/>
  <c r="N234" i="2"/>
  <c r="O234" i="2"/>
  <c r="L235" i="2"/>
  <c r="M235" i="2"/>
  <c r="N235" i="2"/>
  <c r="O235" i="2"/>
  <c r="L236" i="2"/>
  <c r="M236" i="2"/>
  <c r="N236" i="2"/>
  <c r="O236" i="2"/>
  <c r="L237" i="2"/>
  <c r="M237" i="2"/>
  <c r="N237" i="2"/>
  <c r="O237" i="2"/>
  <c r="L238" i="2"/>
  <c r="M238" i="2"/>
  <c r="N238" i="2"/>
  <c r="O238" i="2"/>
  <c r="L239" i="2"/>
  <c r="M239" i="2"/>
  <c r="N239" i="2"/>
  <c r="O239" i="2"/>
  <c r="L240" i="2"/>
  <c r="M240" i="2"/>
  <c r="N240" i="2"/>
  <c r="O240" i="2"/>
  <c r="L241" i="2"/>
  <c r="M241" i="2"/>
  <c r="N241" i="2"/>
  <c r="O241" i="2"/>
  <c r="L242" i="2"/>
  <c r="M242" i="2"/>
  <c r="N242" i="2"/>
  <c r="O242" i="2"/>
  <c r="L243" i="2"/>
  <c r="M243" i="2"/>
  <c r="N243" i="2"/>
  <c r="O243" i="2"/>
  <c r="L244" i="2"/>
  <c r="M244" i="2"/>
  <c r="N244" i="2"/>
  <c r="O244" i="2"/>
  <c r="L245" i="2"/>
  <c r="M245" i="2"/>
  <c r="N245" i="2"/>
  <c r="O245" i="2"/>
  <c r="L246" i="2"/>
  <c r="M246" i="2"/>
  <c r="N246" i="2"/>
  <c r="O246" i="2"/>
  <c r="O3" i="2"/>
  <c r="M3" i="2"/>
  <c r="N3" i="2"/>
  <c r="L3" i="2"/>
  <c r="P13" i="2"/>
  <c r="R16" i="2"/>
  <c r="R20" i="2"/>
  <c r="R28" i="2"/>
  <c r="P29" i="2"/>
  <c r="R32" i="2"/>
  <c r="R36" i="2"/>
  <c r="P44" i="2"/>
  <c r="Q46" i="2"/>
  <c r="P49" i="2"/>
  <c r="Q50" i="2"/>
  <c r="P53" i="2"/>
  <c r="P62" i="2"/>
  <c r="P68" i="2"/>
  <c r="P70" i="2"/>
  <c r="R72" i="2"/>
  <c r="P78" i="2"/>
  <c r="R80" i="2"/>
  <c r="P84" i="2"/>
  <c r="P94" i="2"/>
  <c r="P100" i="2"/>
  <c r="P102" i="2"/>
  <c r="R104" i="2"/>
  <c r="P110" i="2"/>
  <c r="R112" i="2"/>
  <c r="P116" i="2"/>
  <c r="P126" i="2"/>
  <c r="P132" i="2"/>
  <c r="P134" i="2"/>
  <c r="R136" i="2"/>
  <c r="P142" i="2"/>
  <c r="R144" i="2"/>
  <c r="P148" i="2"/>
  <c r="S157" i="2"/>
  <c r="Q162" i="2"/>
  <c r="R164" i="2"/>
  <c r="S166" i="2"/>
  <c r="S173" i="2"/>
  <c r="S175" i="2"/>
  <c r="Q178" i="2"/>
  <c r="Q180" i="2"/>
  <c r="S181" i="2"/>
  <c r="S183" i="2"/>
  <c r="S189" i="2"/>
  <c r="S191" i="2"/>
  <c r="Q196" i="2"/>
  <c r="S197" i="2"/>
  <c r="S199" i="2"/>
  <c r="Q204" i="2"/>
  <c r="S205" i="2"/>
  <c r="S207" i="2"/>
  <c r="Q210" i="2"/>
  <c r="Q212" i="2"/>
  <c r="Q213" i="2"/>
  <c r="Q218" i="2"/>
  <c r="Q221" i="2"/>
  <c r="P222" i="2"/>
  <c r="Q223" i="2"/>
  <c r="S224" i="2"/>
  <c r="P225" i="2"/>
  <c r="Q226" i="2"/>
  <c r="P227" i="2"/>
  <c r="Q228" i="2"/>
  <c r="P229" i="2"/>
  <c r="Q230" i="2"/>
  <c r="P231" i="2"/>
  <c r="Q232" i="2"/>
  <c r="P233" i="2"/>
  <c r="Q234" i="2"/>
  <c r="P235" i="2"/>
  <c r="Q236" i="2"/>
  <c r="P237" i="2"/>
  <c r="Q238" i="2"/>
  <c r="P239" i="2"/>
  <c r="Q240" i="2"/>
  <c r="P241" i="2"/>
  <c r="Q242" i="2"/>
  <c r="P243" i="2"/>
  <c r="Q244" i="2"/>
  <c r="P245" i="2"/>
  <c r="Q246" i="2"/>
  <c r="S3" i="2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2" i="1"/>
  <c r="V23" i="1"/>
  <c r="V24" i="1"/>
  <c r="V25" i="1"/>
  <c r="V26" i="1"/>
  <c r="V27" i="1"/>
  <c r="V28" i="1"/>
  <c r="V29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8" i="1"/>
  <c r="V59" i="1"/>
  <c r="V60" i="1"/>
  <c r="V62" i="1"/>
  <c r="V63" i="1"/>
  <c r="V65" i="1"/>
  <c r="V67" i="1"/>
  <c r="V69" i="1"/>
  <c r="V71" i="1"/>
  <c r="V72" i="1"/>
  <c r="V75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6" i="1"/>
  <c r="V99" i="1"/>
  <c r="V105" i="1"/>
  <c r="V106" i="1"/>
  <c r="V107" i="1"/>
  <c r="V108" i="1"/>
  <c r="V109" i="1"/>
  <c r="V110" i="1"/>
  <c r="V111" i="1"/>
  <c r="V112" i="1"/>
  <c r="V114" i="1"/>
  <c r="V115" i="1"/>
  <c r="V116" i="1"/>
  <c r="V118" i="1"/>
  <c r="V120" i="1"/>
  <c r="V122" i="1"/>
  <c r="V123" i="1"/>
  <c r="V124" i="1"/>
  <c r="V125" i="1"/>
  <c r="V126" i="1"/>
  <c r="V127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9" i="1"/>
  <c r="V170" i="1"/>
  <c r="V173" i="1"/>
  <c r="V174" i="1"/>
  <c r="V175" i="1"/>
  <c r="V176" i="1"/>
  <c r="V177" i="1"/>
  <c r="V178" i="1"/>
  <c r="V179" i="1"/>
  <c r="V180" i="1"/>
  <c r="V181" i="1"/>
  <c r="V186" i="1"/>
  <c r="V187" i="1"/>
  <c r="V189" i="1"/>
  <c r="V190" i="1"/>
  <c r="V193" i="1"/>
  <c r="V201" i="1"/>
  <c r="V205" i="1"/>
  <c r="V211" i="1"/>
  <c r="V217" i="1"/>
  <c r="Q172" i="2" l="1"/>
  <c r="R172" i="2"/>
  <c r="S172" i="2"/>
  <c r="Q124" i="2"/>
  <c r="R124" i="2"/>
  <c r="S124" i="2"/>
  <c r="Q76" i="2"/>
  <c r="R76" i="2"/>
  <c r="S76" i="2"/>
  <c r="P12" i="2"/>
  <c r="Q12" i="2"/>
  <c r="S12" i="2"/>
  <c r="P244" i="2"/>
  <c r="P242" i="2"/>
  <c r="P236" i="2"/>
  <c r="P234" i="2"/>
  <c r="P228" i="2"/>
  <c r="P226" i="2"/>
  <c r="P219" i="2"/>
  <c r="R219" i="2"/>
  <c r="P211" i="2"/>
  <c r="R211" i="2"/>
  <c r="P203" i="2"/>
  <c r="Q203" i="2"/>
  <c r="R203" i="2"/>
  <c r="P195" i="2"/>
  <c r="Q195" i="2"/>
  <c r="R195" i="2"/>
  <c r="P187" i="2"/>
  <c r="Q187" i="2"/>
  <c r="R187" i="2"/>
  <c r="P179" i="2"/>
  <c r="Q179" i="2"/>
  <c r="R179" i="2"/>
  <c r="Q171" i="2"/>
  <c r="P171" i="2"/>
  <c r="S171" i="2"/>
  <c r="Q163" i="2"/>
  <c r="P163" i="2"/>
  <c r="R163" i="2"/>
  <c r="S163" i="2"/>
  <c r="Q155" i="2"/>
  <c r="S155" i="2"/>
  <c r="R155" i="2"/>
  <c r="Q147" i="2"/>
  <c r="S147" i="2"/>
  <c r="R147" i="2"/>
  <c r="Q139" i="2"/>
  <c r="S139" i="2"/>
  <c r="R139" i="2"/>
  <c r="Q131" i="2"/>
  <c r="S131" i="2"/>
  <c r="R131" i="2"/>
  <c r="Q123" i="2"/>
  <c r="S123" i="2"/>
  <c r="R123" i="2"/>
  <c r="Q115" i="2"/>
  <c r="S115" i="2"/>
  <c r="R115" i="2"/>
  <c r="Q107" i="2"/>
  <c r="S107" i="2"/>
  <c r="R107" i="2"/>
  <c r="Q99" i="2"/>
  <c r="S99" i="2"/>
  <c r="R99" i="2"/>
  <c r="Q91" i="2"/>
  <c r="S91" i="2"/>
  <c r="R91" i="2"/>
  <c r="Q83" i="2"/>
  <c r="S83" i="2"/>
  <c r="R83" i="2"/>
  <c r="Q75" i="2"/>
  <c r="S75" i="2"/>
  <c r="R75" i="2"/>
  <c r="Q67" i="2"/>
  <c r="S67" i="2"/>
  <c r="R67" i="2"/>
  <c r="Q59" i="2"/>
  <c r="R59" i="2"/>
  <c r="S59" i="2"/>
  <c r="P59" i="2"/>
  <c r="Q51" i="2"/>
  <c r="R51" i="2"/>
  <c r="S51" i="2"/>
  <c r="P51" i="2"/>
  <c r="Q43" i="2"/>
  <c r="R43" i="2"/>
  <c r="S43" i="2"/>
  <c r="P43" i="2"/>
  <c r="Q35" i="2"/>
  <c r="R35" i="2"/>
  <c r="S35" i="2"/>
  <c r="P35" i="2"/>
  <c r="Q27" i="2"/>
  <c r="R27" i="2"/>
  <c r="S27" i="2"/>
  <c r="P27" i="2"/>
  <c r="Q19" i="2"/>
  <c r="R19" i="2"/>
  <c r="S19" i="2"/>
  <c r="P19" i="2"/>
  <c r="Q11" i="2"/>
  <c r="R11" i="2"/>
  <c r="S11" i="2"/>
  <c r="P11" i="2"/>
  <c r="P3" i="2"/>
  <c r="S245" i="2"/>
  <c r="S243" i="2"/>
  <c r="S241" i="2"/>
  <c r="S239" i="2"/>
  <c r="S237" i="2"/>
  <c r="S235" i="2"/>
  <c r="S233" i="2"/>
  <c r="S231" i="2"/>
  <c r="S229" i="2"/>
  <c r="S227" i="2"/>
  <c r="S225" i="2"/>
  <c r="P147" i="2"/>
  <c r="P115" i="2"/>
  <c r="P83" i="2"/>
  <c r="R188" i="2"/>
  <c r="S188" i="2"/>
  <c r="P188" i="2"/>
  <c r="Q140" i="2"/>
  <c r="R140" i="2"/>
  <c r="S140" i="2"/>
  <c r="Q92" i="2"/>
  <c r="R92" i="2"/>
  <c r="S92" i="2"/>
  <c r="P52" i="2"/>
  <c r="Q52" i="2"/>
  <c r="S52" i="2"/>
  <c r="P4" i="2"/>
  <c r="Q4" i="2"/>
  <c r="R4" i="2"/>
  <c r="S4" i="2"/>
  <c r="R218" i="2"/>
  <c r="S218" i="2"/>
  <c r="P218" i="2"/>
  <c r="R186" i="2"/>
  <c r="S186" i="2"/>
  <c r="P186" i="2"/>
  <c r="P170" i="2"/>
  <c r="Q170" i="2"/>
  <c r="R170" i="2"/>
  <c r="S170" i="2"/>
  <c r="P138" i="2"/>
  <c r="Q138" i="2"/>
  <c r="R138" i="2"/>
  <c r="S138" i="2"/>
  <c r="P122" i="2"/>
  <c r="Q122" i="2"/>
  <c r="R122" i="2"/>
  <c r="S122" i="2"/>
  <c r="P82" i="2"/>
  <c r="Q82" i="2"/>
  <c r="R82" i="2"/>
  <c r="S82" i="2"/>
  <c r="P58" i="2"/>
  <c r="Q58" i="2"/>
  <c r="R58" i="2"/>
  <c r="P42" i="2"/>
  <c r="Q42" i="2"/>
  <c r="R42" i="2"/>
  <c r="P26" i="2"/>
  <c r="Q26" i="2"/>
  <c r="R26" i="2"/>
  <c r="S26" i="2"/>
  <c r="P92" i="2"/>
  <c r="P217" i="2"/>
  <c r="R217" i="2"/>
  <c r="P209" i="2"/>
  <c r="R209" i="2"/>
  <c r="P201" i="2"/>
  <c r="Q201" i="2"/>
  <c r="R201" i="2"/>
  <c r="P193" i="2"/>
  <c r="Q193" i="2"/>
  <c r="R193" i="2"/>
  <c r="P185" i="2"/>
  <c r="Q185" i="2"/>
  <c r="R185" i="2"/>
  <c r="P177" i="2"/>
  <c r="Q177" i="2"/>
  <c r="R177" i="2"/>
  <c r="Q169" i="2"/>
  <c r="R169" i="2"/>
  <c r="Q161" i="2"/>
  <c r="P161" i="2"/>
  <c r="R161" i="2"/>
  <c r="S161" i="2"/>
  <c r="Q153" i="2"/>
  <c r="S153" i="2"/>
  <c r="R153" i="2"/>
  <c r="Q145" i="2"/>
  <c r="S145" i="2"/>
  <c r="R145" i="2"/>
  <c r="Q137" i="2"/>
  <c r="S137" i="2"/>
  <c r="R137" i="2"/>
  <c r="Q129" i="2"/>
  <c r="S129" i="2"/>
  <c r="R129" i="2"/>
  <c r="Q121" i="2"/>
  <c r="S121" i="2"/>
  <c r="R121" i="2"/>
  <c r="Q113" i="2"/>
  <c r="S113" i="2"/>
  <c r="R113" i="2"/>
  <c r="Q105" i="2"/>
  <c r="S105" i="2"/>
  <c r="R105" i="2"/>
  <c r="Q97" i="2"/>
  <c r="S97" i="2"/>
  <c r="R97" i="2"/>
  <c r="Q89" i="2"/>
  <c r="S89" i="2"/>
  <c r="R89" i="2"/>
  <c r="Q81" i="2"/>
  <c r="S81" i="2"/>
  <c r="R81" i="2"/>
  <c r="Q73" i="2"/>
  <c r="S73" i="2"/>
  <c r="R73" i="2"/>
  <c r="Q65" i="2"/>
  <c r="S65" i="2"/>
  <c r="R65" i="2"/>
  <c r="Q57" i="2"/>
  <c r="R57" i="2"/>
  <c r="S57" i="2"/>
  <c r="P57" i="2"/>
  <c r="Q49" i="2"/>
  <c r="R49" i="2"/>
  <c r="S49" i="2"/>
  <c r="Q41" i="2"/>
  <c r="R41" i="2"/>
  <c r="S41" i="2"/>
  <c r="P41" i="2"/>
  <c r="Q33" i="2"/>
  <c r="R33" i="2"/>
  <c r="S33" i="2"/>
  <c r="Q25" i="2"/>
  <c r="R25" i="2"/>
  <c r="S25" i="2"/>
  <c r="Q17" i="2"/>
  <c r="R17" i="2"/>
  <c r="S17" i="2"/>
  <c r="Q9" i="2"/>
  <c r="R9" i="2"/>
  <c r="S9" i="2"/>
  <c r="Q3" i="2"/>
  <c r="Q245" i="2"/>
  <c r="Q243" i="2"/>
  <c r="Q241" i="2"/>
  <c r="Q239" i="2"/>
  <c r="Q237" i="2"/>
  <c r="Q235" i="2"/>
  <c r="Q233" i="2"/>
  <c r="Q231" i="2"/>
  <c r="Q229" i="2"/>
  <c r="Q227" i="2"/>
  <c r="Q225" i="2"/>
  <c r="Q217" i="2"/>
  <c r="S211" i="2"/>
  <c r="P155" i="2"/>
  <c r="P123" i="2"/>
  <c r="P91" i="2"/>
  <c r="S58" i="2"/>
  <c r="R212" i="2"/>
  <c r="S212" i="2"/>
  <c r="P212" i="2"/>
  <c r="P164" i="2"/>
  <c r="Q164" i="2"/>
  <c r="S164" i="2"/>
  <c r="Q108" i="2"/>
  <c r="R108" i="2"/>
  <c r="S108" i="2"/>
  <c r="P36" i="2"/>
  <c r="Q36" i="2"/>
  <c r="S36" i="2"/>
  <c r="R202" i="2"/>
  <c r="S202" i="2"/>
  <c r="P202" i="2"/>
  <c r="R50" i="2"/>
  <c r="S50" i="2"/>
  <c r="P50" i="2"/>
  <c r="R216" i="2"/>
  <c r="S216" i="2"/>
  <c r="P216" i="2"/>
  <c r="R208" i="2"/>
  <c r="S208" i="2"/>
  <c r="P208" i="2"/>
  <c r="R200" i="2"/>
  <c r="S200" i="2"/>
  <c r="P200" i="2"/>
  <c r="R192" i="2"/>
  <c r="S192" i="2"/>
  <c r="P192" i="2"/>
  <c r="R184" i="2"/>
  <c r="S184" i="2"/>
  <c r="P184" i="2"/>
  <c r="R176" i="2"/>
  <c r="S176" i="2"/>
  <c r="P176" i="2"/>
  <c r="P168" i="2"/>
  <c r="Q168" i="2"/>
  <c r="R168" i="2"/>
  <c r="S168" i="2"/>
  <c r="S160" i="2"/>
  <c r="Q160" i="2"/>
  <c r="P152" i="2"/>
  <c r="Q152" i="2"/>
  <c r="S152" i="2"/>
  <c r="P144" i="2"/>
  <c r="Q144" i="2"/>
  <c r="S144" i="2"/>
  <c r="P136" i="2"/>
  <c r="Q136" i="2"/>
  <c r="S136" i="2"/>
  <c r="P128" i="2"/>
  <c r="Q128" i="2"/>
  <c r="S128" i="2"/>
  <c r="P120" i="2"/>
  <c r="Q120" i="2"/>
  <c r="S120" i="2"/>
  <c r="P112" i="2"/>
  <c r="Q112" i="2"/>
  <c r="S112" i="2"/>
  <c r="P104" i="2"/>
  <c r="Q104" i="2"/>
  <c r="S104" i="2"/>
  <c r="P96" i="2"/>
  <c r="Q96" i="2"/>
  <c r="S96" i="2"/>
  <c r="P88" i="2"/>
  <c r="Q88" i="2"/>
  <c r="S88" i="2"/>
  <c r="P80" i="2"/>
  <c r="Q80" i="2"/>
  <c r="S80" i="2"/>
  <c r="P72" i="2"/>
  <c r="Q72" i="2"/>
  <c r="S72" i="2"/>
  <c r="P64" i="2"/>
  <c r="Q64" i="2"/>
  <c r="S64" i="2"/>
  <c r="S56" i="2"/>
  <c r="Q56" i="2"/>
  <c r="P48" i="2"/>
  <c r="Q48" i="2"/>
  <c r="R48" i="2"/>
  <c r="S48" i="2"/>
  <c r="S40" i="2"/>
  <c r="Q40" i="2"/>
  <c r="P32" i="2"/>
  <c r="Q32" i="2"/>
  <c r="S32" i="2"/>
  <c r="P24" i="2"/>
  <c r="Q24" i="2"/>
  <c r="S24" i="2"/>
  <c r="P16" i="2"/>
  <c r="Q16" i="2"/>
  <c r="S16" i="2"/>
  <c r="P8" i="2"/>
  <c r="Q8" i="2"/>
  <c r="S8" i="2"/>
  <c r="S221" i="2"/>
  <c r="Q216" i="2"/>
  <c r="Q211" i="2"/>
  <c r="Q188" i="2"/>
  <c r="P172" i="2"/>
  <c r="S162" i="2"/>
  <c r="P153" i="2"/>
  <c r="R142" i="2"/>
  <c r="P121" i="2"/>
  <c r="R110" i="2"/>
  <c r="P89" i="2"/>
  <c r="R78" i="2"/>
  <c r="R56" i="2"/>
  <c r="R220" i="2"/>
  <c r="S220" i="2"/>
  <c r="P220" i="2"/>
  <c r="R180" i="2"/>
  <c r="S180" i="2"/>
  <c r="P180" i="2"/>
  <c r="Q132" i="2"/>
  <c r="R132" i="2"/>
  <c r="S132" i="2"/>
  <c r="Q84" i="2"/>
  <c r="R84" i="2"/>
  <c r="S84" i="2"/>
  <c r="Q60" i="2"/>
  <c r="R60" i="2"/>
  <c r="S60" i="2"/>
  <c r="P20" i="2"/>
  <c r="Q20" i="2"/>
  <c r="S20" i="2"/>
  <c r="R194" i="2"/>
  <c r="S194" i="2"/>
  <c r="P194" i="2"/>
  <c r="P154" i="2"/>
  <c r="Q154" i="2"/>
  <c r="R154" i="2"/>
  <c r="S154" i="2"/>
  <c r="P130" i="2"/>
  <c r="Q130" i="2"/>
  <c r="R130" i="2"/>
  <c r="S130" i="2"/>
  <c r="P98" i="2"/>
  <c r="Q98" i="2"/>
  <c r="R98" i="2"/>
  <c r="S98" i="2"/>
  <c r="P74" i="2"/>
  <c r="Q74" i="2"/>
  <c r="R74" i="2"/>
  <c r="S74" i="2"/>
  <c r="P18" i="2"/>
  <c r="Q18" i="2"/>
  <c r="R18" i="2"/>
  <c r="S18" i="2"/>
  <c r="P223" i="2"/>
  <c r="R223" i="2"/>
  <c r="P215" i="2"/>
  <c r="R215" i="2"/>
  <c r="P207" i="2"/>
  <c r="Q207" i="2"/>
  <c r="R207" i="2"/>
  <c r="P199" i="2"/>
  <c r="Q199" i="2"/>
  <c r="R199" i="2"/>
  <c r="P191" i="2"/>
  <c r="Q191" i="2"/>
  <c r="R191" i="2"/>
  <c r="P183" i="2"/>
  <c r="Q183" i="2"/>
  <c r="R183" i="2"/>
  <c r="P175" i="2"/>
  <c r="Q175" i="2"/>
  <c r="R175" i="2"/>
  <c r="Q167" i="2"/>
  <c r="S167" i="2"/>
  <c r="P167" i="2"/>
  <c r="Q159" i="2"/>
  <c r="P159" i="2"/>
  <c r="R159" i="2"/>
  <c r="S159" i="2"/>
  <c r="Q151" i="2"/>
  <c r="S151" i="2"/>
  <c r="P151" i="2"/>
  <c r="R151" i="2"/>
  <c r="Q143" i="2"/>
  <c r="S143" i="2"/>
  <c r="P143" i="2"/>
  <c r="R143" i="2"/>
  <c r="Q135" i="2"/>
  <c r="S135" i="2"/>
  <c r="P135" i="2"/>
  <c r="R135" i="2"/>
  <c r="Q127" i="2"/>
  <c r="S127" i="2"/>
  <c r="P127" i="2"/>
  <c r="R127" i="2"/>
  <c r="Q119" i="2"/>
  <c r="S119" i="2"/>
  <c r="P119" i="2"/>
  <c r="R119" i="2"/>
  <c r="Q111" i="2"/>
  <c r="S111" i="2"/>
  <c r="P111" i="2"/>
  <c r="R111" i="2"/>
  <c r="Q103" i="2"/>
  <c r="S103" i="2"/>
  <c r="P103" i="2"/>
  <c r="R103" i="2"/>
  <c r="Q95" i="2"/>
  <c r="S95" i="2"/>
  <c r="P95" i="2"/>
  <c r="R95" i="2"/>
  <c r="Q87" i="2"/>
  <c r="S87" i="2"/>
  <c r="P87" i="2"/>
  <c r="R87" i="2"/>
  <c r="Q79" i="2"/>
  <c r="S79" i="2"/>
  <c r="P79" i="2"/>
  <c r="R79" i="2"/>
  <c r="Q71" i="2"/>
  <c r="S71" i="2"/>
  <c r="P71" i="2"/>
  <c r="R71" i="2"/>
  <c r="Q63" i="2"/>
  <c r="S63" i="2"/>
  <c r="P63" i="2"/>
  <c r="R63" i="2"/>
  <c r="Q55" i="2"/>
  <c r="R55" i="2"/>
  <c r="S55" i="2"/>
  <c r="P55" i="2"/>
  <c r="Q47" i="2"/>
  <c r="R47" i="2"/>
  <c r="S47" i="2"/>
  <c r="P47" i="2"/>
  <c r="Q39" i="2"/>
  <c r="R39" i="2"/>
  <c r="S39" i="2"/>
  <c r="P39" i="2"/>
  <c r="Q31" i="2"/>
  <c r="R31" i="2"/>
  <c r="S31" i="2"/>
  <c r="P31" i="2"/>
  <c r="Q23" i="2"/>
  <c r="R23" i="2"/>
  <c r="S23" i="2"/>
  <c r="P23" i="2"/>
  <c r="Q15" i="2"/>
  <c r="R15" i="2"/>
  <c r="S15" i="2"/>
  <c r="P15" i="2"/>
  <c r="Q7" i="2"/>
  <c r="R7" i="2"/>
  <c r="S7" i="2"/>
  <c r="P7" i="2"/>
  <c r="S246" i="2"/>
  <c r="S244" i="2"/>
  <c r="S242" i="2"/>
  <c r="S240" i="2"/>
  <c r="S238" i="2"/>
  <c r="S236" i="2"/>
  <c r="S234" i="2"/>
  <c r="S232" i="2"/>
  <c r="S230" i="2"/>
  <c r="S228" i="2"/>
  <c r="S226" i="2"/>
  <c r="R224" i="2"/>
  <c r="S215" i="2"/>
  <c r="S203" i="2"/>
  <c r="S195" i="2"/>
  <c r="S187" i="2"/>
  <c r="S179" i="2"/>
  <c r="R171" i="2"/>
  <c r="R152" i="2"/>
  <c r="P131" i="2"/>
  <c r="R120" i="2"/>
  <c r="P99" i="2"/>
  <c r="R88" i="2"/>
  <c r="P67" i="2"/>
  <c r="P56" i="2"/>
  <c r="S42" i="2"/>
  <c r="R12" i="2"/>
  <c r="R204" i="2"/>
  <c r="S204" i="2"/>
  <c r="P204" i="2"/>
  <c r="Q156" i="2"/>
  <c r="R156" i="2"/>
  <c r="S156" i="2"/>
  <c r="Q116" i="2"/>
  <c r="R116" i="2"/>
  <c r="S116" i="2"/>
  <c r="Q44" i="2"/>
  <c r="R44" i="2"/>
  <c r="S44" i="2"/>
  <c r="P106" i="2"/>
  <c r="Q106" i="2"/>
  <c r="R106" i="2"/>
  <c r="S106" i="2"/>
  <c r="P60" i="2"/>
  <c r="R222" i="2"/>
  <c r="S222" i="2"/>
  <c r="R214" i="2"/>
  <c r="S214" i="2"/>
  <c r="P214" i="2"/>
  <c r="R206" i="2"/>
  <c r="S206" i="2"/>
  <c r="P206" i="2"/>
  <c r="R198" i="2"/>
  <c r="S198" i="2"/>
  <c r="P198" i="2"/>
  <c r="R190" i="2"/>
  <c r="S190" i="2"/>
  <c r="P190" i="2"/>
  <c r="R182" i="2"/>
  <c r="S182" i="2"/>
  <c r="P182" i="2"/>
  <c r="R174" i="2"/>
  <c r="S174" i="2"/>
  <c r="P174" i="2"/>
  <c r="P166" i="2"/>
  <c r="Q166" i="2"/>
  <c r="R166" i="2"/>
  <c r="R158" i="2"/>
  <c r="S158" i="2"/>
  <c r="P158" i="2"/>
  <c r="S150" i="2"/>
  <c r="Q150" i="2"/>
  <c r="S142" i="2"/>
  <c r="Q142" i="2"/>
  <c r="S134" i="2"/>
  <c r="Q134" i="2"/>
  <c r="S126" i="2"/>
  <c r="Q126" i="2"/>
  <c r="S118" i="2"/>
  <c r="Q118" i="2"/>
  <c r="S110" i="2"/>
  <c r="Q110" i="2"/>
  <c r="S102" i="2"/>
  <c r="Q102" i="2"/>
  <c r="S94" i="2"/>
  <c r="Q94" i="2"/>
  <c r="S86" i="2"/>
  <c r="Q86" i="2"/>
  <c r="S78" i="2"/>
  <c r="Q78" i="2"/>
  <c r="S70" i="2"/>
  <c r="Q70" i="2"/>
  <c r="S62" i="2"/>
  <c r="Q62" i="2"/>
  <c r="P54" i="2"/>
  <c r="Q54" i="2"/>
  <c r="R54" i="2"/>
  <c r="S54" i="2"/>
  <c r="P46" i="2"/>
  <c r="R46" i="2"/>
  <c r="P38" i="2"/>
  <c r="Q38" i="2"/>
  <c r="R38" i="2"/>
  <c r="S38" i="2"/>
  <c r="P30" i="2"/>
  <c r="Q30" i="2"/>
  <c r="R30" i="2"/>
  <c r="S30" i="2"/>
  <c r="P22" i="2"/>
  <c r="Q22" i="2"/>
  <c r="R22" i="2"/>
  <c r="S22" i="2"/>
  <c r="P14" i="2"/>
  <c r="Q14" i="2"/>
  <c r="R14" i="2"/>
  <c r="S14" i="2"/>
  <c r="P6" i="2"/>
  <c r="Q6" i="2"/>
  <c r="R6" i="2"/>
  <c r="S6" i="2"/>
  <c r="R246" i="2"/>
  <c r="R244" i="2"/>
  <c r="R242" i="2"/>
  <c r="R240" i="2"/>
  <c r="R238" i="2"/>
  <c r="R236" i="2"/>
  <c r="R234" i="2"/>
  <c r="R232" i="2"/>
  <c r="R230" i="2"/>
  <c r="R228" i="2"/>
  <c r="R226" i="2"/>
  <c r="Q224" i="2"/>
  <c r="Q220" i="2"/>
  <c r="Q215" i="2"/>
  <c r="S209" i="2"/>
  <c r="Q202" i="2"/>
  <c r="Q194" i="2"/>
  <c r="Q186" i="2"/>
  <c r="S169" i="2"/>
  <c r="R160" i="2"/>
  <c r="R150" i="2"/>
  <c r="P140" i="2"/>
  <c r="P129" i="2"/>
  <c r="R118" i="2"/>
  <c r="P108" i="2"/>
  <c r="P97" i="2"/>
  <c r="R86" i="2"/>
  <c r="P76" i="2"/>
  <c r="P65" i="2"/>
  <c r="R40" i="2"/>
  <c r="P25" i="2"/>
  <c r="P9" i="2"/>
  <c r="R196" i="2"/>
  <c r="S196" i="2"/>
  <c r="P196" i="2"/>
  <c r="Q148" i="2"/>
  <c r="R148" i="2"/>
  <c r="S148" i="2"/>
  <c r="Q100" i="2"/>
  <c r="R100" i="2"/>
  <c r="S100" i="2"/>
  <c r="Q68" i="2"/>
  <c r="R68" i="2"/>
  <c r="S68" i="2"/>
  <c r="P28" i="2"/>
  <c r="Q28" i="2"/>
  <c r="S28" i="2"/>
  <c r="R210" i="2"/>
  <c r="S210" i="2"/>
  <c r="P210" i="2"/>
  <c r="R178" i="2"/>
  <c r="S178" i="2"/>
  <c r="P178" i="2"/>
  <c r="P162" i="2"/>
  <c r="R162" i="2"/>
  <c r="P146" i="2"/>
  <c r="Q146" i="2"/>
  <c r="R146" i="2"/>
  <c r="S146" i="2"/>
  <c r="P114" i="2"/>
  <c r="Q114" i="2"/>
  <c r="R114" i="2"/>
  <c r="S114" i="2"/>
  <c r="P90" i="2"/>
  <c r="Q90" i="2"/>
  <c r="R90" i="2"/>
  <c r="S90" i="2"/>
  <c r="P66" i="2"/>
  <c r="Q66" i="2"/>
  <c r="R66" i="2"/>
  <c r="S66" i="2"/>
  <c r="P34" i="2"/>
  <c r="Q34" i="2"/>
  <c r="R34" i="2"/>
  <c r="S34" i="2"/>
  <c r="P10" i="2"/>
  <c r="Q10" i="2"/>
  <c r="R10" i="2"/>
  <c r="S10" i="2"/>
  <c r="P156" i="2"/>
  <c r="P124" i="2"/>
  <c r="P221" i="2"/>
  <c r="R221" i="2"/>
  <c r="P213" i="2"/>
  <c r="R213" i="2"/>
  <c r="P205" i="2"/>
  <c r="Q205" i="2"/>
  <c r="R205" i="2"/>
  <c r="P197" i="2"/>
  <c r="Q197" i="2"/>
  <c r="R197" i="2"/>
  <c r="P189" i="2"/>
  <c r="Q189" i="2"/>
  <c r="R189" i="2"/>
  <c r="P181" i="2"/>
  <c r="Q181" i="2"/>
  <c r="R181" i="2"/>
  <c r="Q173" i="2"/>
  <c r="P173" i="2"/>
  <c r="R173" i="2"/>
  <c r="Q165" i="2"/>
  <c r="R165" i="2"/>
  <c r="S165" i="2"/>
  <c r="Q157" i="2"/>
  <c r="P157" i="2"/>
  <c r="R157" i="2"/>
  <c r="Q149" i="2"/>
  <c r="S149" i="2"/>
  <c r="P149" i="2"/>
  <c r="R149" i="2"/>
  <c r="Q141" i="2"/>
  <c r="S141" i="2"/>
  <c r="P141" i="2"/>
  <c r="R141" i="2"/>
  <c r="Q133" i="2"/>
  <c r="S133" i="2"/>
  <c r="P133" i="2"/>
  <c r="R133" i="2"/>
  <c r="Q125" i="2"/>
  <c r="S125" i="2"/>
  <c r="P125" i="2"/>
  <c r="R125" i="2"/>
  <c r="Q117" i="2"/>
  <c r="S117" i="2"/>
  <c r="P117" i="2"/>
  <c r="R117" i="2"/>
  <c r="Q109" i="2"/>
  <c r="S109" i="2"/>
  <c r="P109" i="2"/>
  <c r="R109" i="2"/>
  <c r="Q101" i="2"/>
  <c r="S101" i="2"/>
  <c r="P101" i="2"/>
  <c r="R101" i="2"/>
  <c r="Q93" i="2"/>
  <c r="S93" i="2"/>
  <c r="P93" i="2"/>
  <c r="R93" i="2"/>
  <c r="Q85" i="2"/>
  <c r="S85" i="2"/>
  <c r="P85" i="2"/>
  <c r="R85" i="2"/>
  <c r="Q77" i="2"/>
  <c r="S77" i="2"/>
  <c r="P77" i="2"/>
  <c r="R77" i="2"/>
  <c r="Q69" i="2"/>
  <c r="S69" i="2"/>
  <c r="P69" i="2"/>
  <c r="R69" i="2"/>
  <c r="Q61" i="2"/>
  <c r="S61" i="2"/>
  <c r="P61" i="2"/>
  <c r="R61" i="2"/>
  <c r="Q53" i="2"/>
  <c r="R53" i="2"/>
  <c r="S53" i="2"/>
  <c r="Q45" i="2"/>
  <c r="R45" i="2"/>
  <c r="S45" i="2"/>
  <c r="P45" i="2"/>
  <c r="Q37" i="2"/>
  <c r="R37" i="2"/>
  <c r="S37" i="2"/>
  <c r="Q29" i="2"/>
  <c r="R29" i="2"/>
  <c r="S29" i="2"/>
  <c r="Q21" i="2"/>
  <c r="R21" i="2"/>
  <c r="S21" i="2"/>
  <c r="Q13" i="2"/>
  <c r="R13" i="2"/>
  <c r="S13" i="2"/>
  <c r="P5" i="2"/>
  <c r="Q5" i="2"/>
  <c r="R5" i="2"/>
  <c r="S5" i="2"/>
  <c r="P224" i="2"/>
  <c r="S219" i="2"/>
  <c r="Q214" i="2"/>
  <c r="Q209" i="2"/>
  <c r="S201" i="2"/>
  <c r="S193" i="2"/>
  <c r="S185" i="2"/>
  <c r="S177" i="2"/>
  <c r="P169" i="2"/>
  <c r="P160" i="2"/>
  <c r="P150" i="2"/>
  <c r="P139" i="2"/>
  <c r="R128" i="2"/>
  <c r="P118" i="2"/>
  <c r="P107" i="2"/>
  <c r="R96" i="2"/>
  <c r="P86" i="2"/>
  <c r="P75" i="2"/>
  <c r="R64" i="2"/>
  <c r="R52" i="2"/>
  <c r="P40" i="2"/>
  <c r="R24" i="2"/>
  <c r="R8" i="2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1" i="1"/>
  <c r="U62" i="1"/>
  <c r="U63" i="1"/>
  <c r="U64" i="1"/>
  <c r="U65" i="1"/>
  <c r="U66" i="1"/>
  <c r="U68" i="1"/>
  <c r="U70" i="1"/>
  <c r="U71" i="1"/>
  <c r="U73" i="1"/>
  <c r="U74" i="1"/>
  <c r="U76" i="1"/>
  <c r="U77" i="1"/>
  <c r="U78" i="1"/>
  <c r="U79" i="1"/>
  <c r="U80" i="1"/>
  <c r="U88" i="1"/>
  <c r="U92" i="1"/>
  <c r="U94" i="1"/>
  <c r="U95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3" i="1"/>
  <c r="R122" i="1" l="1"/>
  <c r="R181" i="1"/>
  <c r="R123" i="1"/>
  <c r="R120" i="1"/>
  <c r="R180" i="1"/>
  <c r="R77" i="1" l="1"/>
  <c r="R135" i="1"/>
  <c r="R51" i="1"/>
  <c r="R11" i="1"/>
  <c r="R109" i="1"/>
  <c r="R66" i="1"/>
  <c r="R43" i="1"/>
  <c r="R76" i="1"/>
  <c r="R108" i="1"/>
  <c r="R127" i="1"/>
  <c r="R143" i="1"/>
  <c r="R159" i="1"/>
  <c r="R111" i="1"/>
  <c r="R4" i="1"/>
  <c r="R235" i="1"/>
  <c r="R232" i="1"/>
  <c r="R118" i="1"/>
  <c r="R5" i="1"/>
  <c r="R21" i="1"/>
  <c r="R37" i="1"/>
  <c r="R53" i="1"/>
  <c r="R69" i="1"/>
  <c r="R85" i="1"/>
  <c r="R102" i="1"/>
  <c r="R12" i="1"/>
  <c r="R226" i="1"/>
  <c r="R28" i="1"/>
  <c r="R7" i="1"/>
  <c r="R23" i="1"/>
  <c r="R39" i="1"/>
  <c r="R55" i="1"/>
  <c r="R71" i="1"/>
  <c r="R87" i="1"/>
  <c r="R105" i="1"/>
  <c r="R99" i="1"/>
  <c r="R228" i="1"/>
  <c r="R3" i="1"/>
  <c r="R19" i="1"/>
  <c r="R59" i="1"/>
  <c r="R92" i="1"/>
  <c r="R9" i="1"/>
  <c r="R25" i="1"/>
  <c r="R41" i="1"/>
  <c r="R57" i="1"/>
  <c r="R73" i="1"/>
  <c r="R89" i="1"/>
  <c r="R107" i="1"/>
  <c r="R18" i="1"/>
  <c r="R34" i="1"/>
  <c r="R50" i="1"/>
  <c r="R82" i="1"/>
  <c r="R15" i="1"/>
  <c r="R31" i="1"/>
  <c r="R47" i="1"/>
  <c r="R63" i="1"/>
  <c r="R79" i="1"/>
  <c r="R95" i="1"/>
  <c r="R136" i="1"/>
  <c r="R217" i="1"/>
  <c r="R8" i="1"/>
  <c r="R24" i="1"/>
  <c r="R40" i="1"/>
  <c r="R56" i="1"/>
  <c r="R72" i="1"/>
  <c r="R88" i="1"/>
  <c r="R173" i="1"/>
  <c r="R191" i="1"/>
  <c r="R103" i="1"/>
  <c r="R220" i="1"/>
  <c r="R144" i="1"/>
  <c r="R233" i="1"/>
  <c r="R115" i="1"/>
  <c r="R134" i="1"/>
  <c r="R150" i="1"/>
  <c r="R166" i="1"/>
  <c r="R195" i="1"/>
  <c r="R10" i="1"/>
  <c r="R26" i="1"/>
  <c r="R42" i="1"/>
  <c r="R184" i="1"/>
  <c r="R200" i="1"/>
  <c r="R243" i="1"/>
  <c r="R245" i="1"/>
  <c r="R221" i="1"/>
  <c r="R231" i="1"/>
  <c r="R119" i="1"/>
  <c r="R138" i="1"/>
  <c r="R154" i="1"/>
  <c r="R36" i="1"/>
  <c r="R209" i="1"/>
  <c r="R14" i="1"/>
  <c r="R30" i="1"/>
  <c r="R46" i="1"/>
  <c r="R62" i="1"/>
  <c r="R78" i="1"/>
  <c r="R94" i="1"/>
  <c r="R179" i="1"/>
  <c r="R197" i="1"/>
  <c r="R211" i="1"/>
  <c r="R203" i="1"/>
  <c r="R124" i="1"/>
  <c r="R140" i="1"/>
  <c r="R156" i="1"/>
  <c r="R160" i="1"/>
  <c r="R84" i="1"/>
  <c r="R177" i="1"/>
  <c r="R16" i="1"/>
  <c r="R32" i="1"/>
  <c r="R48" i="1"/>
  <c r="R64" i="1"/>
  <c r="R80" i="1"/>
  <c r="R183" i="1"/>
  <c r="R199" i="1"/>
  <c r="R213" i="1"/>
  <c r="R117" i="1"/>
  <c r="R187" i="1"/>
  <c r="R126" i="1"/>
  <c r="R142" i="1"/>
  <c r="R158" i="1"/>
  <c r="R128" i="1"/>
  <c r="R241" i="1"/>
  <c r="R185" i="1"/>
  <c r="R201" i="1"/>
  <c r="R215" i="1"/>
  <c r="R169" i="1"/>
  <c r="R170" i="1"/>
  <c r="R188" i="1"/>
  <c r="R204" i="1"/>
  <c r="R218" i="1"/>
  <c r="R234" i="1"/>
  <c r="R216" i="1"/>
  <c r="R110" i="1"/>
  <c r="R112" i="1"/>
  <c r="R131" i="1"/>
  <c r="R147" i="1"/>
  <c r="R163" i="1"/>
  <c r="R101" i="1"/>
  <c r="R172" i="1"/>
  <c r="R190" i="1"/>
  <c r="R206" i="1"/>
  <c r="R219" i="1"/>
  <c r="R236" i="1"/>
  <c r="R240" i="1"/>
  <c r="R96" i="1"/>
  <c r="R114" i="1"/>
  <c r="R133" i="1"/>
  <c r="R149" i="1"/>
  <c r="R165" i="1"/>
  <c r="R176" i="1"/>
  <c r="R174" i="1"/>
  <c r="R192" i="1"/>
  <c r="R230" i="1"/>
  <c r="R238" i="1"/>
  <c r="R208" i="1"/>
  <c r="R145" i="1"/>
  <c r="R98" i="1"/>
  <c r="R116" i="1"/>
  <c r="R151" i="1"/>
  <c r="R167" i="1"/>
  <c r="R186" i="1"/>
  <c r="R13" i="1"/>
  <c r="R29" i="1"/>
  <c r="R45" i="1"/>
  <c r="R61" i="1"/>
  <c r="R93" i="1"/>
  <c r="R67" i="1"/>
  <c r="R237" i="1"/>
  <c r="R35" i="1"/>
  <c r="R83" i="1"/>
  <c r="R17" i="1"/>
  <c r="R33" i="1"/>
  <c r="R49" i="1"/>
  <c r="R65" i="1"/>
  <c r="R81" i="1"/>
  <c r="R97" i="1"/>
  <c r="R91" i="1"/>
  <c r="R239" i="1"/>
  <c r="R27" i="1"/>
  <c r="R75" i="1"/>
  <c r="R44" i="1"/>
  <c r="R60" i="1"/>
  <c r="R130" i="1"/>
  <c r="R146" i="1"/>
  <c r="R162" i="1"/>
  <c r="R20" i="1"/>
  <c r="R68" i="1"/>
  <c r="R6" i="1"/>
  <c r="R22" i="1"/>
  <c r="R38" i="1"/>
  <c r="R54" i="1"/>
  <c r="R70" i="1"/>
  <c r="R86" i="1"/>
  <c r="R171" i="1"/>
  <c r="R189" i="1"/>
  <c r="R205" i="1"/>
  <c r="R229" i="1"/>
  <c r="R52" i="1"/>
  <c r="R113" i="1"/>
  <c r="R132" i="1"/>
  <c r="R148" i="1"/>
  <c r="R164" i="1"/>
  <c r="R168" i="1"/>
  <c r="R58" i="1"/>
  <c r="R74" i="1"/>
  <c r="R90" i="1"/>
  <c r="R175" i="1"/>
  <c r="R193" i="1"/>
  <c r="R207" i="1"/>
  <c r="R222" i="1"/>
  <c r="R152" i="1"/>
  <c r="R224" i="1"/>
  <c r="R178" i="1"/>
  <c r="R196" i="1"/>
  <c r="R210" i="1"/>
  <c r="R225" i="1"/>
  <c r="R242" i="1"/>
  <c r="R161" i="1"/>
  <c r="R104" i="1"/>
  <c r="R121" i="1"/>
  <c r="R139" i="1"/>
  <c r="R155" i="1"/>
  <c r="R223" i="1"/>
  <c r="R153" i="1"/>
  <c r="R182" i="1"/>
  <c r="R198" i="1"/>
  <c r="R212" i="1"/>
  <c r="R227" i="1"/>
  <c r="R244" i="1"/>
  <c r="R194" i="1"/>
  <c r="R129" i="1"/>
  <c r="R106" i="1"/>
  <c r="R125" i="1"/>
  <c r="R141" i="1"/>
  <c r="R157" i="1"/>
  <c r="R246" i="1"/>
  <c r="R202" i="1"/>
  <c r="R137" i="1"/>
  <c r="R214" i="1"/>
  <c r="R100" i="1"/>
  <c r="U93" i="1" l="1"/>
  <c r="U75" i="1"/>
  <c r="U86" i="1"/>
  <c r="U83" i="1"/>
  <c r="U72" i="1"/>
  <c r="U87" i="1"/>
  <c r="U91" i="1"/>
  <c r="U90" i="1"/>
  <c r="U60" i="1"/>
  <c r="U89" i="1"/>
  <c r="U81" i="1"/>
  <c r="U96" i="1"/>
  <c r="U85" i="1"/>
  <c r="U67" i="1"/>
  <c r="U84" i="1"/>
  <c r="U69" i="1"/>
  <c r="U82" i="1"/>
  <c r="T223" i="1" l="1"/>
  <c r="V223" i="1" s="1"/>
  <c r="T147" i="1"/>
  <c r="T199" i="1"/>
  <c r="V199" i="1" s="1"/>
  <c r="T164" i="1"/>
  <c r="T181" i="1"/>
  <c r="T245" i="1"/>
  <c r="V245" i="1" s="1"/>
  <c r="T176" i="1"/>
  <c r="T134" i="1"/>
  <c r="T198" i="1"/>
  <c r="V198" i="1" s="1"/>
  <c r="T175" i="1"/>
  <c r="T129" i="1"/>
  <c r="T106" i="1"/>
  <c r="T170" i="1"/>
  <c r="T234" i="1"/>
  <c r="V234" i="1" s="1"/>
  <c r="T192" i="1"/>
  <c r="V192" i="1" s="1"/>
  <c r="T139" i="1"/>
  <c r="T162" i="1"/>
  <c r="T152" i="1"/>
  <c r="T155" i="1"/>
  <c r="T239" i="1"/>
  <c r="V239" i="1" s="1"/>
  <c r="T108" i="1"/>
  <c r="T236" i="1"/>
  <c r="V236" i="1" s="1"/>
  <c r="T125" i="1"/>
  <c r="T189" i="1"/>
  <c r="W189" i="1" s="1"/>
  <c r="T240" i="1"/>
  <c r="V240" i="1" s="1"/>
  <c r="T142" i="1"/>
  <c r="T206" i="1"/>
  <c r="V206" i="1" s="1"/>
  <c r="T13" i="1"/>
  <c r="W13" i="1" s="1"/>
  <c r="T215" i="1"/>
  <c r="V215" i="1" s="1"/>
  <c r="T137" i="1"/>
  <c r="T201" i="1"/>
  <c r="T114" i="1"/>
  <c r="T178" i="1"/>
  <c r="T242" i="1"/>
  <c r="V242" i="1" s="1"/>
  <c r="T237" i="1"/>
  <c r="V237" i="1" s="1"/>
  <c r="T163" i="1"/>
  <c r="T227" i="1"/>
  <c r="V227" i="1" s="1"/>
  <c r="T116" i="1"/>
  <c r="T180" i="1"/>
  <c r="T244" i="1"/>
  <c r="V244" i="1" s="1"/>
  <c r="T133" i="1"/>
  <c r="T197" i="1"/>
  <c r="V197" i="1" s="1"/>
  <c r="T150" i="1"/>
  <c r="T214" i="1"/>
  <c r="V214" i="1" s="1"/>
  <c r="T191" i="1"/>
  <c r="V191" i="1" s="1"/>
  <c r="T216" i="1"/>
  <c r="V216" i="1" s="1"/>
  <c r="T145" i="1"/>
  <c r="T209" i="1"/>
  <c r="V209" i="1" s="1"/>
  <c r="T40" i="1"/>
  <c r="W40" i="1" s="1"/>
  <c r="T122" i="1"/>
  <c r="T186" i="1"/>
  <c r="W186" i="1" s="1"/>
  <c r="T156" i="1"/>
  <c r="T226" i="1"/>
  <c r="V226" i="1" s="1"/>
  <c r="T99" i="1"/>
  <c r="W99" i="1" s="1"/>
  <c r="T235" i="1"/>
  <c r="V235" i="1" s="1"/>
  <c r="T124" i="1"/>
  <c r="T188" i="1"/>
  <c r="V188" i="1" s="1"/>
  <c r="T141" i="1"/>
  <c r="T127" i="1"/>
  <c r="T158" i="1"/>
  <c r="T222" i="1"/>
  <c r="V222" i="1" s="1"/>
  <c r="T231" i="1"/>
  <c r="V231" i="1" s="1"/>
  <c r="T29" i="1"/>
  <c r="W29" i="1" s="1"/>
  <c r="T153" i="1"/>
  <c r="T120" i="1"/>
  <c r="T130" i="1"/>
  <c r="T194" i="1"/>
  <c r="V194" i="1" s="1"/>
  <c r="T203" i="1"/>
  <c r="V203" i="1" s="1"/>
  <c r="T126" i="1"/>
  <c r="T167" i="1"/>
  <c r="T115" i="1"/>
  <c r="T179" i="1"/>
  <c r="T243" i="1"/>
  <c r="V243" i="1" s="1"/>
  <c r="T136" i="1"/>
  <c r="T132" i="1"/>
  <c r="T196" i="1"/>
  <c r="V196" i="1" s="1"/>
  <c r="T160" i="1"/>
  <c r="T149" i="1"/>
  <c r="T213" i="1"/>
  <c r="V213" i="1" s="1"/>
  <c r="T207" i="1"/>
  <c r="V207" i="1" s="1"/>
  <c r="T20" i="1"/>
  <c r="W20" i="1" s="1"/>
  <c r="T166" i="1"/>
  <c r="T230" i="1"/>
  <c r="V230" i="1" s="1"/>
  <c r="T111" i="1"/>
  <c r="T161" i="1"/>
  <c r="T138" i="1"/>
  <c r="T202" i="1"/>
  <c r="V202" i="1" s="1"/>
  <c r="T135" i="1"/>
  <c r="T220" i="1"/>
  <c r="V220" i="1" s="1"/>
  <c r="T173" i="1"/>
  <c r="T185" i="1"/>
  <c r="V185" i="1" s="1"/>
  <c r="T219" i="1"/>
  <c r="V219" i="1" s="1"/>
  <c r="T107" i="1"/>
  <c r="T123" i="1"/>
  <c r="T187" i="1"/>
  <c r="W187" i="1" s="1"/>
  <c r="T200" i="1"/>
  <c r="V200" i="1" s="1"/>
  <c r="T140" i="1"/>
  <c r="T204" i="1"/>
  <c r="V204" i="1" s="1"/>
  <c r="T151" i="1"/>
  <c r="T208" i="1"/>
  <c r="V208" i="1" s="1"/>
  <c r="T157" i="1"/>
  <c r="T221" i="1"/>
  <c r="V221" i="1" s="1"/>
  <c r="T28" i="1"/>
  <c r="W28" i="1" s="1"/>
  <c r="T110" i="1"/>
  <c r="T174" i="1"/>
  <c r="T238" i="1"/>
  <c r="V238" i="1" s="1"/>
  <c r="T144" i="1"/>
  <c r="T143" i="1"/>
  <c r="T105" i="1"/>
  <c r="T169" i="1"/>
  <c r="T233" i="1"/>
  <c r="V233" i="1" s="1"/>
  <c r="T224" i="1"/>
  <c r="V224" i="1" s="1"/>
  <c r="T146" i="1"/>
  <c r="T210" i="1"/>
  <c r="V210" i="1" s="1"/>
  <c r="T109" i="1"/>
  <c r="T232" i="1"/>
  <c r="V232" i="1" s="1"/>
  <c r="T57" i="1"/>
  <c r="V57" i="1" s="1"/>
  <c r="T131" i="1"/>
  <c r="T195" i="1"/>
  <c r="V195" i="1" s="1"/>
  <c r="T148" i="1"/>
  <c r="T212" i="1"/>
  <c r="V212" i="1" s="1"/>
  <c r="T183" i="1"/>
  <c r="V183" i="1" s="1"/>
  <c r="T165" i="1"/>
  <c r="T229" i="1"/>
  <c r="V229" i="1" s="1"/>
  <c r="T118" i="1"/>
  <c r="T182" i="1"/>
  <c r="V182" i="1" s="1"/>
  <c r="T246" i="1"/>
  <c r="V246" i="1" s="1"/>
  <c r="T184" i="1"/>
  <c r="V184" i="1" s="1"/>
  <c r="T159" i="1"/>
  <c r="T177" i="1"/>
  <c r="T241" i="1"/>
  <c r="V241" i="1" s="1"/>
  <c r="T154" i="1"/>
  <c r="T218" i="1"/>
  <c r="V218" i="1" s="1"/>
  <c r="T112" i="1"/>
  <c r="T49" i="1"/>
  <c r="W49" i="1" s="1"/>
  <c r="T88" i="1"/>
  <c r="W88" i="1" s="1"/>
  <c r="T25" i="1"/>
  <c r="W25" i="1" s="1"/>
  <c r="T46" i="1"/>
  <c r="W46" i="1" s="1"/>
  <c r="T54" i="1"/>
  <c r="W54" i="1" s="1"/>
  <c r="T43" i="1"/>
  <c r="W43" i="1" s="1"/>
  <c r="T4" i="1"/>
  <c r="V4" i="1" s="1"/>
  <c r="T77" i="1"/>
  <c r="V77" i="1" s="1"/>
  <c r="T21" i="1"/>
  <c r="V21" i="1" s="1"/>
  <c r="T95" i="1"/>
  <c r="V95" i="1" s="1"/>
  <c r="T63" i="1"/>
  <c r="W63" i="1" s="1"/>
  <c r="T62" i="1"/>
  <c r="W62" i="1" s="1"/>
  <c r="T34" i="1"/>
  <c r="W34" i="1" s="1"/>
  <c r="T33" i="1"/>
  <c r="W33" i="1" s="1"/>
  <c r="T171" i="1"/>
  <c r="V171" i="1" s="1"/>
  <c r="T79" i="1"/>
  <c r="V79" i="1" s="1"/>
  <c r="T42" i="1"/>
  <c r="W42" i="1" s="1"/>
  <c r="T104" i="1"/>
  <c r="V104" i="1" s="1"/>
  <c r="T51" i="1"/>
  <c r="W51" i="1" s="1"/>
  <c r="T205" i="1"/>
  <c r="W205" i="1" s="1"/>
  <c r="T12" i="1"/>
  <c r="W12" i="1" s="1"/>
  <c r="T94" i="1"/>
  <c r="V94" i="1" s="1"/>
  <c r="T103" i="1"/>
  <c r="V103" i="1" s="1"/>
  <c r="T7" i="1"/>
  <c r="W7" i="1" s="1"/>
  <c r="T80" i="1"/>
  <c r="V80" i="1" s="1"/>
  <c r="T217" i="1"/>
  <c r="W217" i="1" s="1"/>
  <c r="T48" i="1"/>
  <c r="W48" i="1" s="1"/>
  <c r="T9" i="1"/>
  <c r="W9" i="1" s="1"/>
  <c r="T17" i="1"/>
  <c r="W17" i="1" s="1"/>
  <c r="T41" i="1"/>
  <c r="W41" i="1" s="1"/>
  <c r="T50" i="1"/>
  <c r="W50" i="1" s="1"/>
  <c r="T59" i="1"/>
  <c r="W59" i="1" s="1"/>
  <c r="T102" i="1"/>
  <c r="V102" i="1" s="1"/>
  <c r="T30" i="1"/>
  <c r="V30" i="1" s="1"/>
  <c r="T37" i="1"/>
  <c r="W37" i="1" s="1"/>
  <c r="T15" i="1"/>
  <c r="W15" i="1" s="1"/>
  <c r="T97" i="1"/>
  <c r="V97" i="1" s="1"/>
  <c r="T225" i="1"/>
  <c r="V225" i="1" s="1"/>
  <c r="T168" i="1"/>
  <c r="V168" i="1" s="1"/>
  <c r="T56" i="1"/>
  <c r="V56" i="1" s="1"/>
  <c r="T22" i="1"/>
  <c r="W22" i="1" s="1"/>
  <c r="T58" i="1"/>
  <c r="W58" i="1" s="1"/>
  <c r="T76" i="1"/>
  <c r="V76" i="1" s="1"/>
  <c r="T45" i="1"/>
  <c r="W45" i="1" s="1"/>
  <c r="T23" i="1"/>
  <c r="W23" i="1" s="1"/>
  <c r="T64" i="1"/>
  <c r="V64" i="1" s="1"/>
  <c r="T71" i="1"/>
  <c r="W71" i="1" s="1"/>
  <c r="T66" i="1"/>
  <c r="V66" i="1" s="1"/>
  <c r="T11" i="1"/>
  <c r="W11" i="1" s="1"/>
  <c r="T101" i="1"/>
  <c r="V101" i="1" s="1"/>
  <c r="T38" i="1"/>
  <c r="W38" i="1" s="1"/>
  <c r="T36" i="1"/>
  <c r="W36" i="1" s="1"/>
  <c r="T53" i="1"/>
  <c r="W53" i="1" s="1"/>
  <c r="T31" i="1"/>
  <c r="V31" i="1" s="1"/>
  <c r="T113" i="1"/>
  <c r="V113" i="1" s="1"/>
  <c r="T8" i="1"/>
  <c r="W8" i="1" s="1"/>
  <c r="T73" i="1"/>
  <c r="V73" i="1" s="1"/>
  <c r="T10" i="1"/>
  <c r="W10" i="1" s="1"/>
  <c r="T92" i="1"/>
  <c r="W92" i="1" s="1"/>
  <c r="T19" i="1"/>
  <c r="W19" i="1" s="1"/>
  <c r="T128" i="1"/>
  <c r="V128" i="1" s="1"/>
  <c r="T44" i="1"/>
  <c r="W44" i="1" s="1"/>
  <c r="T190" i="1"/>
  <c r="W190" i="1" s="1"/>
  <c r="T61" i="1"/>
  <c r="V61" i="1" s="1"/>
  <c r="T39" i="1"/>
  <c r="W39" i="1" s="1"/>
  <c r="T121" i="1"/>
  <c r="V121" i="1" s="1"/>
  <c r="T16" i="1"/>
  <c r="W16" i="1" s="1"/>
  <c r="T98" i="1"/>
  <c r="V98" i="1" s="1"/>
  <c r="T65" i="1"/>
  <c r="W65" i="1" s="1"/>
  <c r="T74" i="1"/>
  <c r="V74" i="1" s="1"/>
  <c r="T211" i="1"/>
  <c r="W211" i="1" s="1"/>
  <c r="T18" i="1"/>
  <c r="W18" i="1" s="1"/>
  <c r="T100" i="1"/>
  <c r="V100" i="1" s="1"/>
  <c r="T228" i="1"/>
  <c r="V228" i="1" s="1"/>
  <c r="T27" i="1"/>
  <c r="W27" i="1" s="1"/>
  <c r="T117" i="1"/>
  <c r="V117" i="1" s="1"/>
  <c r="T52" i="1"/>
  <c r="W52" i="1" s="1"/>
  <c r="T3" i="1"/>
  <c r="V3" i="1" s="1"/>
  <c r="T5" i="1"/>
  <c r="V5" i="1" s="1"/>
  <c r="T70" i="1"/>
  <c r="V70" i="1" s="1"/>
  <c r="T47" i="1"/>
  <c r="W47" i="1" s="1"/>
  <c r="T193" i="1"/>
  <c r="W193" i="1" s="1"/>
  <c r="T24" i="1"/>
  <c r="W24" i="1" s="1"/>
  <c r="T26" i="1"/>
  <c r="W26" i="1" s="1"/>
  <c r="T172" i="1"/>
  <c r="V172" i="1" s="1"/>
  <c r="T6" i="1"/>
  <c r="W6" i="1" s="1"/>
  <c r="T35" i="1"/>
  <c r="W35" i="1" s="1"/>
  <c r="T68" i="1"/>
  <c r="V68" i="1" s="1"/>
  <c r="T119" i="1"/>
  <c r="V119" i="1" s="1"/>
  <c r="T78" i="1"/>
  <c r="V78" i="1" s="1"/>
  <c r="T55" i="1"/>
  <c r="V55" i="1" s="1"/>
  <c r="T14" i="1"/>
  <c r="W14" i="1" s="1"/>
  <c r="T32" i="1"/>
  <c r="W32" i="1" s="1"/>
  <c r="W196" i="1" l="1"/>
  <c r="W175" i="1"/>
  <c r="W152" i="1"/>
  <c r="W165" i="1"/>
  <c r="W223" i="1"/>
  <c r="W169" i="1"/>
  <c r="W213" i="1"/>
  <c r="W122" i="1"/>
  <c r="W108" i="1"/>
  <c r="W170" i="1"/>
  <c r="W245" i="1"/>
  <c r="W127" i="1"/>
  <c r="W188" i="1"/>
  <c r="W206" i="1"/>
  <c r="W239" i="1"/>
  <c r="W106" i="1"/>
  <c r="W194" i="1"/>
  <c r="W3" i="1"/>
  <c r="W143" i="1"/>
  <c r="W107" i="1"/>
  <c r="W161" i="1"/>
  <c r="W160" i="1"/>
  <c r="W167" i="1"/>
  <c r="W242" i="1"/>
  <c r="W142" i="1"/>
  <c r="W155" i="1"/>
  <c r="W200" i="1"/>
  <c r="W227" i="1"/>
  <c r="W212" i="1"/>
  <c r="W210" i="1"/>
  <c r="W238" i="1"/>
  <c r="W203" i="1"/>
  <c r="W222" i="1"/>
  <c r="W162" i="1"/>
  <c r="W199" i="1"/>
  <c r="W220" i="1"/>
  <c r="W166" i="1"/>
  <c r="W198" i="1"/>
  <c r="W147" i="1"/>
  <c r="W136" i="1"/>
  <c r="W156" i="1"/>
  <c r="W137" i="1"/>
  <c r="W125" i="1"/>
  <c r="W192" i="1"/>
  <c r="W134" i="1"/>
  <c r="W224" i="1"/>
  <c r="W139" i="1"/>
  <c r="W191" i="1"/>
  <c r="W201" i="1"/>
  <c r="W181" i="1"/>
  <c r="W150" i="1"/>
  <c r="W197" i="1"/>
  <c r="W184" i="1"/>
  <c r="W174" i="1"/>
  <c r="W157" i="1"/>
  <c r="W195" i="1"/>
  <c r="W240" i="1"/>
  <c r="W176" i="1"/>
  <c r="W135" i="1"/>
  <c r="W130" i="1"/>
  <c r="W234" i="1"/>
  <c r="W235" i="1"/>
  <c r="W241" i="1"/>
  <c r="W110" i="1"/>
  <c r="W138" i="1"/>
  <c r="W132" i="1"/>
  <c r="W153" i="1"/>
  <c r="W57" i="1"/>
  <c r="W133" i="1"/>
  <c r="W178" i="1"/>
  <c r="W232" i="1"/>
  <c r="W159" i="1"/>
  <c r="W244" i="1"/>
  <c r="W236" i="1"/>
  <c r="W146" i="1"/>
  <c r="W140" i="1"/>
  <c r="W111" i="1"/>
  <c r="W179" i="1"/>
  <c r="W158" i="1"/>
  <c r="W209" i="1"/>
  <c r="W116" i="1"/>
  <c r="W129" i="1"/>
  <c r="W164" i="1"/>
  <c r="W237" i="1"/>
  <c r="W246" i="1"/>
  <c r="W145" i="1"/>
  <c r="W215" i="1"/>
  <c r="W141" i="1"/>
  <c r="W183" i="1"/>
  <c r="W219" i="1"/>
  <c r="W233" i="1"/>
  <c r="W221" i="1"/>
  <c r="W123" i="1"/>
  <c r="W230" i="1"/>
  <c r="W148" i="1"/>
  <c r="W131" i="1"/>
  <c r="W126" i="1"/>
  <c r="W112" i="1"/>
  <c r="W182" i="1"/>
  <c r="W218" i="1"/>
  <c r="W118" i="1"/>
  <c r="W105" i="1"/>
  <c r="W208" i="1"/>
  <c r="W207" i="1"/>
  <c r="W243" i="1"/>
  <c r="W120" i="1"/>
  <c r="W124" i="1"/>
  <c r="W216" i="1"/>
  <c r="W180" i="1"/>
  <c r="W114" i="1"/>
  <c r="W226" i="1"/>
  <c r="W173" i="1"/>
  <c r="W154" i="1"/>
  <c r="W229" i="1"/>
  <c r="W109" i="1"/>
  <c r="W151" i="1"/>
  <c r="W144" i="1"/>
  <c r="W204" i="1"/>
  <c r="W202" i="1"/>
  <c r="W149" i="1"/>
  <c r="W115" i="1"/>
  <c r="W231" i="1"/>
  <c r="W163" i="1"/>
  <c r="W214" i="1"/>
  <c r="W185" i="1"/>
  <c r="W177" i="1"/>
  <c r="W98" i="1"/>
  <c r="W55" i="1"/>
  <c r="W70" i="1"/>
  <c r="W73" i="1"/>
  <c r="W76" i="1"/>
  <c r="W5" i="1"/>
  <c r="W61" i="1"/>
  <c r="W66" i="1"/>
  <c r="W30" i="1"/>
  <c r="W104" i="1"/>
  <c r="W74" i="1"/>
  <c r="W113" i="1"/>
  <c r="W80" i="1"/>
  <c r="W95" i="1"/>
  <c r="W171" i="1"/>
  <c r="W68" i="1"/>
  <c r="W102" i="1"/>
  <c r="W172" i="1"/>
  <c r="W31" i="1"/>
  <c r="W56" i="1"/>
  <c r="W79" i="1"/>
  <c r="W21" i="1"/>
  <c r="W117" i="1"/>
  <c r="W64" i="1"/>
  <c r="W77" i="1"/>
  <c r="W225" i="1"/>
  <c r="W94" i="1"/>
  <c r="W4" i="1"/>
  <c r="W128" i="1"/>
  <c r="W103" i="1"/>
  <c r="W78" i="1"/>
  <c r="W228" i="1"/>
  <c r="W97" i="1"/>
  <c r="W119" i="1"/>
  <c r="W100" i="1"/>
  <c r="W121" i="1"/>
  <c r="W101" i="1"/>
  <c r="W1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 Julien</author>
  </authors>
  <commentList>
    <comment ref="L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D'après étude SINERGI 2020</t>
        </r>
      </text>
    </comment>
    <comment ref="Q7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Repris tel quel EDL2019</t>
        </r>
      </text>
    </comment>
    <comment ref="Q10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ETUDE DE LA NAPPE DES SABLES DE BÉDOIN-MORMOIRON 2018-2021
PHASE 1 – Étape 2 : Rapport Intermédiaire – Construction et calage du modèle (en régime permanent)
Issu de Figure 1 &amp; 2</t>
        </r>
      </text>
    </comment>
    <comment ref="Q1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Repris tel quel EDL2019</t>
        </r>
      </text>
    </comment>
    <comment ref="L12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Chiffre actualisé grace à la thèse de Aurore RÉFLOCH (2018) : volume infiltré moyen entre 2014 et 2017 : 101 275 m3.j-1</t>
        </r>
      </text>
    </comment>
    <comment ref="L1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Tiré du rapport BRGM/RP-67534-FR</t>
        </r>
      </text>
    </comment>
    <comment ref="L13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Repris EDL2019 tel quel</t>
        </r>
      </text>
    </comment>
    <comment ref="Q13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Donnée actualisée PGRE 2020</t>
        </r>
      </text>
    </comment>
    <comment ref="L16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BRUN Julien:</t>
        </r>
        <r>
          <rPr>
            <sz val="9"/>
            <color indexed="81"/>
            <rFont val="Tahoma"/>
            <family val="2"/>
          </rPr>
          <t xml:space="preserve">
https://infoterre.brgm.fr/rapports/RP-61821-FR.pdf
500m3/h x 24h x 183 j (autorisation max)</t>
        </r>
      </text>
    </comment>
  </commentList>
</comments>
</file>

<file path=xl/sharedStrings.xml><?xml version="1.0" encoding="utf-8"?>
<sst xmlns="http://schemas.openxmlformats.org/spreadsheetml/2006/main" count="7351" uniqueCount="766">
  <si>
    <t>REGION</t>
  </si>
  <si>
    <t>Code ME V3</t>
  </si>
  <si>
    <t>OCC</t>
  </si>
  <si>
    <t>FRDG101</t>
  </si>
  <si>
    <t>Alluvions anciennes de la Vistrenque et des Costières</t>
  </si>
  <si>
    <t>DS-A</t>
  </si>
  <si>
    <t>FRDG102</t>
  </si>
  <si>
    <t>Alluvions anciennes entre Vidourle et Lez et littoral entre Montpellier et Sète</t>
  </si>
  <si>
    <t>PACA</t>
  </si>
  <si>
    <t>FRDG104</t>
  </si>
  <si>
    <t>Cailloutis de la Crau</t>
  </si>
  <si>
    <t>ARA</t>
  </si>
  <si>
    <t>FRDG105</t>
  </si>
  <si>
    <t>Calcaire jurassiques et  moraines de l'Ile Crémieu</t>
  </si>
  <si>
    <t>DS</t>
  </si>
  <si>
    <t>FRDG106</t>
  </si>
  <si>
    <t>Calcaires cambriens de la région viganaise</t>
  </si>
  <si>
    <t>FRDG107</t>
  </si>
  <si>
    <t>Calcaires crétacés des chaînes de l'Estaque, Nerthe et Etoile</t>
  </si>
  <si>
    <t>ARA/PACA</t>
  </si>
  <si>
    <t>FRDG108</t>
  </si>
  <si>
    <t>Massif calcaire crétacé du Dévoluy</t>
  </si>
  <si>
    <t>FRDG109</t>
  </si>
  <si>
    <t>Calcaires de la Clape</t>
  </si>
  <si>
    <t>FRDG110</t>
  </si>
  <si>
    <t>Calcaires éocènes du massif de l'Alaric</t>
  </si>
  <si>
    <t>FRDG111</t>
  </si>
  <si>
    <t>Calcaires et marnes crétacés du massif du Vercors</t>
  </si>
  <si>
    <t>FRDG112</t>
  </si>
  <si>
    <t>Calcaires et marnes du massif des Bornes et des Aravis</t>
  </si>
  <si>
    <t>IP</t>
  </si>
  <si>
    <t>FRDG113</t>
  </si>
  <si>
    <t>Calcaires et marnes jurassiques des garrigues nord-montpellieraines - système du Lez</t>
  </si>
  <si>
    <t>FRDG115</t>
  </si>
  <si>
    <t>Calcaires et marnes jurassiques des garrigues nord-montpellieraines (W faille de Corconne)</t>
  </si>
  <si>
    <t>FRDG117</t>
  </si>
  <si>
    <t>Calcaires du crétacé supérieur des garrigues nîmoises et extension sous couverture</t>
  </si>
  <si>
    <t>ARA/OCC</t>
  </si>
  <si>
    <t>FRDG118</t>
  </si>
  <si>
    <t>Calcaires jurassiques de la bordure des Cévennes</t>
  </si>
  <si>
    <t>BFC/GE</t>
  </si>
  <si>
    <t>FRDG123</t>
  </si>
  <si>
    <t>Calcaires jurassiques des plateaux de Haute-Saône</t>
  </si>
  <si>
    <t>FRDG125</t>
  </si>
  <si>
    <t>Calcaires et marnes causses et avant-causses du Larzac sud, Campestre, Blandas, Séranne, Escandorgue, BV Hérault et Orb</t>
  </si>
  <si>
    <t>FRDG126</t>
  </si>
  <si>
    <t>Calcaires primaires du Synclinal de Villefranche et Fontrabiouse</t>
  </si>
  <si>
    <t>FRDG127</t>
  </si>
  <si>
    <t>Calcaires turoniens du Synclinal de Saou</t>
  </si>
  <si>
    <t>FRDG128</t>
  </si>
  <si>
    <t>Calcaires urgoniens des garrigues du Gard BV du Gardon</t>
  </si>
  <si>
    <t>FRDG130</t>
  </si>
  <si>
    <t>Calcaires urgoniens du plateau de Vaucluse et de la Montagne de Lure</t>
  </si>
  <si>
    <t>FRDG132</t>
  </si>
  <si>
    <t>Dolomies  et calcaires jurassiques du fossé de Bédarieux</t>
  </si>
  <si>
    <t>FRDG133</t>
  </si>
  <si>
    <t>Calcaires crétacés de la montagne du Lubéron</t>
  </si>
  <si>
    <t>FRDG139</t>
  </si>
  <si>
    <t>Plateaux calcaires des Plans de Canjuers, de Tavernes-Vinon et Bois de Pelenq</t>
  </si>
  <si>
    <t>ARA/BFC</t>
  </si>
  <si>
    <t>FRDG140</t>
  </si>
  <si>
    <t>Calcaires jurassiques chaîne du Jura 1er plateau</t>
  </si>
  <si>
    <t>FRDG144</t>
  </si>
  <si>
    <t>Calcaires et marnes du massif des Bauges</t>
  </si>
  <si>
    <t>FRDG145</t>
  </si>
  <si>
    <t>Calcaires et marnes du massif de la Chartreuse</t>
  </si>
  <si>
    <t>FRDG146</t>
  </si>
  <si>
    <t>Alluvions anciennes de la Plaine de Valence</t>
  </si>
  <si>
    <t>FRDG147</t>
  </si>
  <si>
    <t>Alluvions anciennes terrasses de Romans et de l'Isère</t>
  </si>
  <si>
    <t>FRDG148</t>
  </si>
  <si>
    <t>Calcaires et marnes jurassiques -  Haute Chaîne du Jura, Pays de Gex et Ht Bugey - BV Ht Rhône</t>
  </si>
  <si>
    <t>FRDG149</t>
  </si>
  <si>
    <t>Calcaires et marnes jurassiques Haut Jura et Bugey -  BV Ain et Rhône</t>
  </si>
  <si>
    <t>BFC</t>
  </si>
  <si>
    <t>FRDG150</t>
  </si>
  <si>
    <t>Calcaires jurassiques des Avants-Monts</t>
  </si>
  <si>
    <t>FRDG151</t>
  </si>
  <si>
    <t>Calcaires jurassiques de la Côte dijonnaise</t>
  </si>
  <si>
    <t>FRDG152</t>
  </si>
  <si>
    <t>Calcaires jurassiques du chÃ¢tillonnais et seuil de Bourgogne entre Ouche et Vingeanne</t>
  </si>
  <si>
    <t>FRDG153</t>
  </si>
  <si>
    <t>Calcaires jurassiques chaine du Jura - Doubs (Ht et médian) et Dessoubre</t>
  </si>
  <si>
    <t>FRDG154</t>
  </si>
  <si>
    <t>Calcaires jurassiques BV Loue, Lison, Cusancin et RG Doubs depuis Isle sur le Doubs</t>
  </si>
  <si>
    <t>FRDG155</t>
  </si>
  <si>
    <t>Calcaires jurassico-crétacés des Corbières (karst des Corbières d'Opoul et structure du Bas Agly)</t>
  </si>
  <si>
    <t>FRDG156</t>
  </si>
  <si>
    <t>Calcaires et marnes jurassiques et triasiques de la nappe charriée des Corbières</t>
  </si>
  <si>
    <t>FRDG157</t>
  </si>
  <si>
    <t>Formations variées du Fenouillèdes, des Hautes Corbières et du bassin de Quillan</t>
  </si>
  <si>
    <t>FRDG158</t>
  </si>
  <si>
    <t>Calcaires jurassiques pli W de Montpellier, unité Mosson + sud Montpellier affleurant + ss couverture</t>
  </si>
  <si>
    <t>FRDG159</t>
  </si>
  <si>
    <t>Calcaires jurassiques pli ouest de Montpellier - unité Plaissan-Villeveyrac</t>
  </si>
  <si>
    <t>FRDG160</t>
  </si>
  <si>
    <t>Calcaires jurassiques pli W Montpellier et formations tertiaires, unité Thau Monbazin-Gigean Gardiole</t>
  </si>
  <si>
    <t>FRDG161</t>
  </si>
  <si>
    <t>Calcaires urgoniens des garrigues du Gard et du Bas-Vivarais dans le BV de l'Ardèche</t>
  </si>
  <si>
    <t>FRDG162</t>
  </si>
  <si>
    <t>Calcaires urgoniens des garrigues du Gard et du Bas-Vivarais dans le BV de la Cèze</t>
  </si>
  <si>
    <t>FRDG163</t>
  </si>
  <si>
    <t>Massif calcaire du Cheiron</t>
  </si>
  <si>
    <t>FRDG164</t>
  </si>
  <si>
    <t>Massif calcaire de Tourette-Chiers</t>
  </si>
  <si>
    <t>FRDG165</t>
  </si>
  <si>
    <t>Massif calcaire Mons-Audibergue</t>
  </si>
  <si>
    <t>FRDG166</t>
  </si>
  <si>
    <t>Massif calcaire de la Sainte-Victoire</t>
  </si>
  <si>
    <t>FRDG167</t>
  </si>
  <si>
    <t>Massifs calcaires de la Sainte-Baume, du Mont Aurélien et Agnis</t>
  </si>
  <si>
    <t>FRDG168</t>
  </si>
  <si>
    <t>Calcaires du Bassin du Beausset et du massif des Calanques</t>
  </si>
  <si>
    <t>FRDG169</t>
  </si>
  <si>
    <t>Calcaires et dolomies du Muschelkalk de l'avant-Pays provençal</t>
  </si>
  <si>
    <t>FRDG170</t>
  </si>
  <si>
    <t>Massifs calcaires jurassiques du centre Var</t>
  </si>
  <si>
    <t>FRDG171</t>
  </si>
  <si>
    <t>Alluvions nappe de Dijon sud (superficielle et profonde)</t>
  </si>
  <si>
    <t>FRDG172</t>
  </si>
  <si>
    <t>Cailloutis du Sundgau dans BV du Doubs</t>
  </si>
  <si>
    <t>FRDG173</t>
  </si>
  <si>
    <t>Formations tertiaires Pays de Montbeliard</t>
  </si>
  <si>
    <t>FRDG174</t>
  </si>
  <si>
    <t>Calcaires du Crétacé supérieur des hauts bassins du Verdon, Var et des affluents de la Durance</t>
  </si>
  <si>
    <t>FRDG175</t>
  </si>
  <si>
    <t>Massifs calcaires jurassiques des Préalpes niçoises</t>
  </si>
  <si>
    <t>FRDG176</t>
  </si>
  <si>
    <t>Calcaires barrémo-bédoulien de Montélimar-Francillon et Valdaine</t>
  </si>
  <si>
    <t>FRDG177</t>
  </si>
  <si>
    <t>Formations plioquaternaires et morainiques Dombes</t>
  </si>
  <si>
    <t>FRDG178</t>
  </si>
  <si>
    <t>Calcaires jurassiques septentrional du Pays de Montbéliard et du nord Lomont</t>
  </si>
  <si>
    <t>FRDG179</t>
  </si>
  <si>
    <t>Unités calcaires Nord-Ouest varois (Mont Major, Cadarache, Vautubière)</t>
  </si>
  <si>
    <t>FRDG202</t>
  </si>
  <si>
    <t>Calcaires du Muschelkak supérieur et grès rhétiens dans BV Saône</t>
  </si>
  <si>
    <t>FRDG203</t>
  </si>
  <si>
    <t>Calcaires éocènes du Minervois (Pouzols)</t>
  </si>
  <si>
    <t>FRDG205</t>
  </si>
  <si>
    <t>Alluvions et substratum calcaire du Muschelkalk de la plaine de l'Eygoutier</t>
  </si>
  <si>
    <t>FRDG206</t>
  </si>
  <si>
    <t>Calcaires jurassiques pli oriental de Montpellier et extension sous couverture</t>
  </si>
  <si>
    <t>FRDG207</t>
  </si>
  <si>
    <t>Calcaires éocènes du Cabardès</t>
  </si>
  <si>
    <t>FRDG208</t>
  </si>
  <si>
    <t>Calcaires jurassiques sous couverture du Pays de Gex</t>
  </si>
  <si>
    <t>FRDG209</t>
  </si>
  <si>
    <t>Conglomérats du plateau de Valensole</t>
  </si>
  <si>
    <t>FRDG210</t>
  </si>
  <si>
    <t>Formations variées et calcaires fuvéliens et jurassiques du bassin de l'Arc</t>
  </si>
  <si>
    <t>FRDG212</t>
  </si>
  <si>
    <t>Miocène de Bresse</t>
  </si>
  <si>
    <t>FRDG213</t>
  </si>
  <si>
    <t>Formations gréseuses et marno-calcaires tertiaires dans BV Basse Durance</t>
  </si>
  <si>
    <t>FRDG215</t>
  </si>
  <si>
    <t>Formations oligocènes de la région de Marseille</t>
  </si>
  <si>
    <t>FRDG216</t>
  </si>
  <si>
    <t>Graviers et grès éocènes - secteur de Castelnaudary</t>
  </si>
  <si>
    <t>FRDG217</t>
  </si>
  <si>
    <t>Grès Trias inférieur BV Saône</t>
  </si>
  <si>
    <t>FRDG218</t>
  </si>
  <si>
    <t>Molasses miocènes du Comtat</t>
  </si>
  <si>
    <t>FRDG220</t>
  </si>
  <si>
    <t>Molasses miocènes du bassin d'Uzès</t>
  </si>
  <si>
    <t>FRDG222</t>
  </si>
  <si>
    <t>Pélites permiennes et calcaires cambriens du lodévois</t>
  </si>
  <si>
    <t>FRDG223</t>
  </si>
  <si>
    <t>Calcaires, marnes et molasses oligo-miocènes du bassin de Castrie-Sommières</t>
  </si>
  <si>
    <t>FRDG224</t>
  </si>
  <si>
    <t>Sables astiens de Valras-Agde</t>
  </si>
  <si>
    <t>FRDG225</t>
  </si>
  <si>
    <t>Sables et graviers pliocènes du Val de Saône</t>
  </si>
  <si>
    <t>FRDG226</t>
  </si>
  <si>
    <t>Calcaires urgoniens sous couverture du synclinal d'Apt</t>
  </si>
  <si>
    <t>FRDG227</t>
  </si>
  <si>
    <t>Calcaires jurassiques sous couverture du pied de côte mâconnaise</t>
  </si>
  <si>
    <t>FRDG228</t>
  </si>
  <si>
    <t>Calcaires jurassiques sous couverture pied de côte bourguignonne et châlonnaise</t>
  </si>
  <si>
    <t>FRDG231</t>
  </si>
  <si>
    <t>Sillons fluvio-glaciaires du Pays de Gex</t>
  </si>
  <si>
    <t>FRDG233</t>
  </si>
  <si>
    <t>Graviers et calcaires lacustres profonds plio-quaternaires sous couverture du pied de côte (Vignoles, Meuzin,...)</t>
  </si>
  <si>
    <t>FRDG234</t>
  </si>
  <si>
    <t>Calcaires jurassiques de la région de Villeneuve-Loubet</t>
  </si>
  <si>
    <t>FRDG235</t>
  </si>
  <si>
    <t>Formations fluvio-glaciaires nappe profonde du Genevois</t>
  </si>
  <si>
    <t>FRDG237</t>
  </si>
  <si>
    <t>Calcaires profonds des avants-mont dans la vallée du Doubs</t>
  </si>
  <si>
    <t>FRDG238</t>
  </si>
  <si>
    <t>Calcaires du Jurassique supérieur sous couverture Belfort</t>
  </si>
  <si>
    <t>FRDG239</t>
  </si>
  <si>
    <t>Calcaires et marnes éocènes et oligocènes de l'avant pli de Montpellier</t>
  </si>
  <si>
    <t>FRDG240</t>
  </si>
  <si>
    <t>Miocène sous couverture Lyonnais et sud Dombes</t>
  </si>
  <si>
    <t>FRDG241</t>
  </si>
  <si>
    <t>Formations glaciaires et fluvio-glaciaires Plateau de Vinzier-Evian</t>
  </si>
  <si>
    <t>FRDG242</t>
  </si>
  <si>
    <t>Formations glaciaires et fluvio-glaciaires du Bas-chablais, terrasses Thonon et Delta de la Dranse</t>
  </si>
  <si>
    <t>FRDG243</t>
  </si>
  <si>
    <t>Multicouche pliocène du Roussillon</t>
  </si>
  <si>
    <t>FRDG244</t>
  </si>
  <si>
    <t>Poudingues pliocènes de la basse vallée du Var</t>
  </si>
  <si>
    <t>FRDG245</t>
  </si>
  <si>
    <t>Grès Trias ardéchois</t>
  </si>
  <si>
    <t>FRDG247</t>
  </si>
  <si>
    <t>Massifs calcaires du nord-ouest des Bouches du Rhône</t>
  </si>
  <si>
    <t>FRDG250</t>
  </si>
  <si>
    <t>Molasses miocènes du Bas Dauphiné depuis le seuil de Vienne - Chamagnieu au bassin de la Galaure</t>
  </si>
  <si>
    <t>FRDG251</t>
  </si>
  <si>
    <t>Molasses miocènes du Bas Dauphiné plaine de Valence et Drôme des collines</t>
  </si>
  <si>
    <t>FRDG303</t>
  </si>
  <si>
    <t>Alluvions de la Plaine de Bièvre-Valloire</t>
  </si>
  <si>
    <t>FRDG304</t>
  </si>
  <si>
    <t>Alluvions de la Plaine de Chambery</t>
  </si>
  <si>
    <t>A</t>
  </si>
  <si>
    <t>FRDG306</t>
  </si>
  <si>
    <t>Alluvions de la vallée du Doubs</t>
  </si>
  <si>
    <t>FRDG308</t>
  </si>
  <si>
    <t>Alluvions de l'Arc en Maurienne</t>
  </si>
  <si>
    <t>FRDG311</t>
  </si>
  <si>
    <t>Alluvions de l'Hérault</t>
  </si>
  <si>
    <t>FRDG313</t>
  </si>
  <si>
    <t>Alluvions de l'Isère aval de Grenoble</t>
  </si>
  <si>
    <t>FRDG314</t>
  </si>
  <si>
    <t>Alluvions de l'Isère Combe de Savoie et Grésivaudan</t>
  </si>
  <si>
    <t>FRDG315</t>
  </si>
  <si>
    <t>Alluvions de l'Ognon</t>
  </si>
  <si>
    <t>FRDG316</t>
  </si>
  <si>
    <t>Alluvions de l'Orb et du Libron</t>
  </si>
  <si>
    <t>FRDG319</t>
  </si>
  <si>
    <t>Alluvions des vallées de Vienne (Véga, Gère, Vesonne, Sévenne)</t>
  </si>
  <si>
    <t>FRDG321</t>
  </si>
  <si>
    <t>Alluvions du Drac amont et Séveraisse</t>
  </si>
  <si>
    <t>FRDG322</t>
  </si>
  <si>
    <t>Alluvions du moyen Gardon + Gardons d'Alès et d'Anduze</t>
  </si>
  <si>
    <t>OCC/PACA</t>
  </si>
  <si>
    <t>FRDG323</t>
  </si>
  <si>
    <t>Alluvions du Rhône du confluent de la Durance jusqu'Ã  Arles et Beaucaire et alluvions du Bas Gardon</t>
  </si>
  <si>
    <t>FRDG326</t>
  </si>
  <si>
    <t>FRDG327</t>
  </si>
  <si>
    <t>Alluvions du Roubion et Jabron - plaine de la Valdaine</t>
  </si>
  <si>
    <t>FRDG330</t>
  </si>
  <si>
    <t>Alluvions Rhône marais de Chautagne et de Lavours</t>
  </si>
  <si>
    <t>FRDG332</t>
  </si>
  <si>
    <t>Cailloutis pliocènes de la ForÃªt de Chaux et formations miocènes sous couverture du confluent Saône-Doubs</t>
  </si>
  <si>
    <t>FRDG334</t>
  </si>
  <si>
    <t>Couloirs de l'Est lyonnais (Meyzieu, Décines, Mions) et alluvions de l'Ozon</t>
  </si>
  <si>
    <t>FRDG337</t>
  </si>
  <si>
    <t>Alluvions de la Drôme</t>
  </si>
  <si>
    <t>FRDG338</t>
  </si>
  <si>
    <t>Alluvions du Rhône - Ile de Miribel - Jonage</t>
  </si>
  <si>
    <t>FRDG340</t>
  </si>
  <si>
    <t>Alluvions de la Bourbre - Cattelan</t>
  </si>
  <si>
    <t>FRDG341</t>
  </si>
  <si>
    <t>Alluvions du Guiers - Herretang</t>
  </si>
  <si>
    <t>FRDG342</t>
  </si>
  <si>
    <t>Formations fluvio-glaciaires du couloir de Certines - Bourg-en-Bresse</t>
  </si>
  <si>
    <t>FRDG343</t>
  </si>
  <si>
    <t>Alluvions du Gapeau</t>
  </si>
  <si>
    <t>FRDG344</t>
  </si>
  <si>
    <t>Alluvions de la Saône en amont du confluent de l'Ognon</t>
  </si>
  <si>
    <t>FRDG346</t>
  </si>
  <si>
    <t>Alluvions de la Bresse - plaine de Bletterans</t>
  </si>
  <si>
    <t>FRDG348</t>
  </si>
  <si>
    <t>Alluvions du Drugeon, nappe de l'Arlier</t>
  </si>
  <si>
    <t>FRDG349</t>
  </si>
  <si>
    <t>Alluvions de la Bresse - plaine de la Vallière</t>
  </si>
  <si>
    <t>FRDG350</t>
  </si>
  <si>
    <t>Formations quaternaires en placage discontinus du Bas Dauphiné et terrasses region de Roussillon</t>
  </si>
  <si>
    <t>FRDG351</t>
  </si>
  <si>
    <t>Alluvions quaternaires du Roussillon</t>
  </si>
  <si>
    <t>FRDG352</t>
  </si>
  <si>
    <t>Alluvions des plaines du Comtat (Aigues Lez)</t>
  </si>
  <si>
    <t>FRDG353</t>
  </si>
  <si>
    <t>Alluvions des plaines du Comtat (Ouvèze)</t>
  </si>
  <si>
    <t>FRDG354</t>
  </si>
  <si>
    <t>Alluvions des plaines du Comtat (Sorgues)</t>
  </si>
  <si>
    <t>FRDG355</t>
  </si>
  <si>
    <t>Alluvions de la Bléone</t>
  </si>
  <si>
    <t>FRDG356</t>
  </si>
  <si>
    <t>Alluvions de l'Asse</t>
  </si>
  <si>
    <t>FRDG357</t>
  </si>
  <si>
    <t>Alluvions de la moyenne Durance</t>
  </si>
  <si>
    <t>FRDG358</t>
  </si>
  <si>
    <t>Alluvions de la Durance moyenne en aval de St Auban (emprise du panache de pollution historique)</t>
  </si>
  <si>
    <t>FRDG359</t>
  </si>
  <si>
    <t>Alluvions basse Durance</t>
  </si>
  <si>
    <t>FRDG360</t>
  </si>
  <si>
    <t>Alluvions de la Saône entre le confluent du Doubs et le seuil de Tournus</t>
  </si>
  <si>
    <t>FRDG361</t>
  </si>
  <si>
    <t>Alluvions de la Saône entre seuil de Tournus et confluent avec le Rhône</t>
  </si>
  <si>
    <t>FRDG362</t>
  </si>
  <si>
    <t>Alluvions de la Savoureuse</t>
  </si>
  <si>
    <t>FRDG363</t>
  </si>
  <si>
    <t>Alluvions de l'Allan, Allaine et Bourbeuse</t>
  </si>
  <si>
    <t>FRDG364</t>
  </si>
  <si>
    <t>Alluvions de l'Arve (superficielles et profondes)</t>
  </si>
  <si>
    <t>FRDG365</t>
  </si>
  <si>
    <t>Alluvions du Giffre</t>
  </si>
  <si>
    <t>FRDG366</t>
  </si>
  <si>
    <t>Alluvions de l'Aude amont</t>
  </si>
  <si>
    <t>FRDG367</t>
  </si>
  <si>
    <t>Alluvions Aude médiane et affluents (Orbieu, Cesse, ,,,)</t>
  </si>
  <si>
    <t>FRDG368</t>
  </si>
  <si>
    <t>Alluvions Aude basse vallée</t>
  </si>
  <si>
    <t>FRDG369</t>
  </si>
  <si>
    <t>Alluvions de l'Huveaune</t>
  </si>
  <si>
    <t>FRDG370</t>
  </si>
  <si>
    <t>Alluvions de l'Arc de Berre</t>
  </si>
  <si>
    <t>FRDG371</t>
  </si>
  <si>
    <t>Alluvions de la rive gauche du Drac et secteur Rochefort</t>
  </si>
  <si>
    <t>FRDG372</t>
  </si>
  <si>
    <t>Alluvions du Drac et de la Romanche sous influence pollutions historiques industrielles et sous l'agglo grenobloise jusqu'Ã  la confluence Isère</t>
  </si>
  <si>
    <t>FRDG374</t>
  </si>
  <si>
    <t>Alluvions de la Romanche vallée d'Oisans, Eau d'Olle et Romanche aval</t>
  </si>
  <si>
    <t>FRDG375</t>
  </si>
  <si>
    <t>Alluvions de la Giscle et de la Môle</t>
  </si>
  <si>
    <t>FRDG376</t>
  </si>
  <si>
    <t>Alluvions de l'Argens</t>
  </si>
  <si>
    <t>FRDG377</t>
  </si>
  <si>
    <t>Alluvions de la Saône entre les confluents de l'Ognon et du Doubs</t>
  </si>
  <si>
    <t>FRDG378</t>
  </si>
  <si>
    <t>Alluvions de la basse vallée de la Loue entre Quingey et la confluence avec le Doubs</t>
  </si>
  <si>
    <t>FRDG379</t>
  </si>
  <si>
    <t>Alluvions du confluent Saone-Doubs</t>
  </si>
  <si>
    <t>FRDG380</t>
  </si>
  <si>
    <t>Alluvions interfluve Saone-Doubs - panache pollution historique industrielle</t>
  </si>
  <si>
    <t>FRDG381</t>
  </si>
  <si>
    <t>Alluvions du Rhône du confluent de l'Isère au défilé de Donzère</t>
  </si>
  <si>
    <t>ARA/OCC/PACA</t>
  </si>
  <si>
    <t>FRDG382</t>
  </si>
  <si>
    <t>Alluvions du Rhône du défilé de Donzère au confluent de la Durance et alluvions de la basse vallée Ardèche</t>
  </si>
  <si>
    <t>FRDG383</t>
  </si>
  <si>
    <t>Alluvions de la Cèze</t>
  </si>
  <si>
    <t>FRDG384</t>
  </si>
  <si>
    <t>Alluvions du Rhône agglomération lyonnaise et extension sud</t>
  </si>
  <si>
    <t>FRDG385</t>
  </si>
  <si>
    <t>Alluvions du Garon et bassin source de la Mouche</t>
  </si>
  <si>
    <t>FRDG386</t>
  </si>
  <si>
    <t>FRDG387</t>
  </si>
  <si>
    <t>Alluvions plaine de la Tille (superficielle et profonde)</t>
  </si>
  <si>
    <t>FRDG388</t>
  </si>
  <si>
    <t>Alluvions de l'Ouche, de la Dheune, de la Vouge et du Meuzin</t>
  </si>
  <si>
    <t>FRDG389</t>
  </si>
  <si>
    <t>Alluvions plaine de l'Ain Nord</t>
  </si>
  <si>
    <t>FRDG390</t>
  </si>
  <si>
    <t>Alluvions plaine de l'Ain Sud</t>
  </si>
  <si>
    <t>FRDG391</t>
  </si>
  <si>
    <t>Alluvions de l?interfluve Breuchin - Lanterne en amont de la confluence</t>
  </si>
  <si>
    <t>FRDG392</t>
  </si>
  <si>
    <t>Alluvions de la Lanterne et de ses affluents en aval de la confluence Breuchin-Lanterne</t>
  </si>
  <si>
    <t>FRDG393</t>
  </si>
  <si>
    <t>Alluvions du BuÃ«ch</t>
  </si>
  <si>
    <t>FRDG394</t>
  </si>
  <si>
    <t>Alluvions Durance amont</t>
  </si>
  <si>
    <t>FRDG395</t>
  </si>
  <si>
    <t>Alluvions du Rhône depuis l'amont de la confluence du Giers jusqu'Ã  l'Isère (hors plaine de Péage-du-Roussillon)</t>
  </si>
  <si>
    <t>FRDG396</t>
  </si>
  <si>
    <t>Alluvions de la basse vallée du Var</t>
  </si>
  <si>
    <t>FRDG397</t>
  </si>
  <si>
    <t>Alluvions de la Grosne, de la Guye, de l'Ardière, Azergues et Brévenne</t>
  </si>
  <si>
    <t>FRDG403</t>
  </si>
  <si>
    <t>Domaine plissé et socle BV Arve amont</t>
  </si>
  <si>
    <t>FRDG405</t>
  </si>
  <si>
    <t>Calcaires et marnes chaînon Plantaurel - Pech de Foix - Synclinal Rennes-les-bains BV Aude</t>
  </si>
  <si>
    <t>FRDG406</t>
  </si>
  <si>
    <t>Domaine plissé BV Isère et Arc</t>
  </si>
  <si>
    <t>FRDG407</t>
  </si>
  <si>
    <t>Domaine plissé BV Romanche et Drac</t>
  </si>
  <si>
    <t>FRDG408</t>
  </si>
  <si>
    <t>Domaine plissé du Chablais et Faucigny  - BV Arve et Dranse</t>
  </si>
  <si>
    <t>FRDG409</t>
  </si>
  <si>
    <t>Formations plissées du Haut Minervois, Monts de Faugères, St Ponais et Pardailhan</t>
  </si>
  <si>
    <t>FRDG410</t>
  </si>
  <si>
    <t>Formations plissées Haute vallée de l'Orb</t>
  </si>
  <si>
    <t>FRDG411</t>
  </si>
  <si>
    <t>Formations plissées calcaires et marnes Arc de St Chinian</t>
  </si>
  <si>
    <t>FRDG412</t>
  </si>
  <si>
    <t>Calcaires et marnes du Plateau de Sault BV Aude</t>
  </si>
  <si>
    <t>FRDG413</t>
  </si>
  <si>
    <t>Formations variées des bassins versants Cenise et Pô</t>
  </si>
  <si>
    <t>FRDG414</t>
  </si>
  <si>
    <t>Domaine plissé Pyrénées axiales et alluvions IVaires dans le BV du Sègre (district Ebre)</t>
  </si>
  <si>
    <t>FRDG415</t>
  </si>
  <si>
    <t>Calcaires jurassiques BV de la Jougnena et Orbe (district Rhin)</t>
  </si>
  <si>
    <t>FRDG417</t>
  </si>
  <si>
    <t>Formations variées du haut bassin de la Durance</t>
  </si>
  <si>
    <t>FRDG418</t>
  </si>
  <si>
    <t>Formations variées du bassin versant du BuÃ«ch</t>
  </si>
  <si>
    <t>FRDG419</t>
  </si>
  <si>
    <t>Formations variées du Crétacé au Tertiaire des bassins versants du Paillon et de la Roya</t>
  </si>
  <si>
    <t>FRDG420</t>
  </si>
  <si>
    <t>Formations diverses Ã  dominante marneuse du Crétacé au Pliocène moyen du sw des Alpes-Maritimes</t>
  </si>
  <si>
    <t>FRDG421</t>
  </si>
  <si>
    <t>Formations variées du Secondaire au Tertiaire du bassin versant du Var</t>
  </si>
  <si>
    <t>FRDG422</t>
  </si>
  <si>
    <t>Formations variées du bassin versant du moyen Verdon</t>
  </si>
  <si>
    <t>FRDG423</t>
  </si>
  <si>
    <t>Formations variées du Haut Verdon et Haut Var</t>
  </si>
  <si>
    <t>FRDG424</t>
  </si>
  <si>
    <t>Alluvions du Rhône de la plaine de Péage-du-Roussillon et île de la Platière</t>
  </si>
  <si>
    <t>FRDG500</t>
  </si>
  <si>
    <t>Formations variées de la bordure primaire des Vosges</t>
  </si>
  <si>
    <t>FRDG501</t>
  </si>
  <si>
    <t>Domaine Bassin de Blanzy BV Saône</t>
  </si>
  <si>
    <t>FRDG502</t>
  </si>
  <si>
    <t>Calcaires, marno-calcaires et schistes du massif de Mouthoumet</t>
  </si>
  <si>
    <t>FRDG503</t>
  </si>
  <si>
    <t>Domaine formations sédimentaires des Côtes chalonnaise, maconnaise et beaujolaise</t>
  </si>
  <si>
    <t>FRDG504</t>
  </si>
  <si>
    <t>Limons et alluvions quaternaires du Bas Rhône et de la Camargue</t>
  </si>
  <si>
    <t>FRDG252</t>
  </si>
  <si>
    <t>Sables, graviers et argiles - St Cosmes du Val de Saône</t>
  </si>
  <si>
    <t>FRDG535</t>
  </si>
  <si>
    <t>Domaine marneux de la Bresse et du Val de Saône</t>
  </si>
  <si>
    <t>FRDG506</t>
  </si>
  <si>
    <t>Domaine triasique et liasique de la bordure vosgienne sud-ouest BV Saône</t>
  </si>
  <si>
    <t>FRDG510</t>
  </si>
  <si>
    <t>Formations tertiaires et crétacées du bassin de Béziers-Pézenas</t>
  </si>
  <si>
    <t>FRDG511</t>
  </si>
  <si>
    <t>Formations variées de l'Avant-Pays savoyard dans BV du Rhône</t>
  </si>
  <si>
    <t>FRDG512</t>
  </si>
  <si>
    <t>Formations variées bassin houiller stéphanois BV Rhône</t>
  </si>
  <si>
    <t>FRDG513</t>
  </si>
  <si>
    <t>Formations variées du bassin versant de la Touloubre et de l'étang de Berre</t>
  </si>
  <si>
    <t>FRDG514</t>
  </si>
  <si>
    <t>Formations variées de la région de Toulon</t>
  </si>
  <si>
    <t>FRDG515</t>
  </si>
  <si>
    <t>Formations variées en domaine complexe du Piémont du Vercors</t>
  </si>
  <si>
    <t>FRDG516</t>
  </si>
  <si>
    <t>Domaine triasique et liasique du Vignoble jurassien</t>
  </si>
  <si>
    <t>FRDG517</t>
  </si>
  <si>
    <t>Domaine sédimentaire du Genevois et du Pays de Gex (formations graveleuses sur molasse et/ou moraines peu perméables)</t>
  </si>
  <si>
    <t>FRDG518</t>
  </si>
  <si>
    <t>Formations variées côtes du Rhône rive gardoise</t>
  </si>
  <si>
    <t>FRDG519</t>
  </si>
  <si>
    <t>Marnes, calcaires crétacés + calcaires jurassiques sous couverture du dôme de Lédignan</t>
  </si>
  <si>
    <t>FRDG520</t>
  </si>
  <si>
    <t>Formations gréseuses et marno-calcaires de l'avant-Pays provençal</t>
  </si>
  <si>
    <t>FRDG534</t>
  </si>
  <si>
    <t>Formations gréseuses et marno-calcaires tertiaires en rive droite de la moyenne Durance</t>
  </si>
  <si>
    <t>FRDG522</t>
  </si>
  <si>
    <t>Domaine Lias et Trias Auxois et buttes témoins du Dogger</t>
  </si>
  <si>
    <t>FRDG523</t>
  </si>
  <si>
    <t>Formations variées du Dijonnais entre Ouche et Vingeanne</t>
  </si>
  <si>
    <t>FRDG524</t>
  </si>
  <si>
    <t>Marnes et terrains de socle des Avants-Monts</t>
  </si>
  <si>
    <t>FRDG526</t>
  </si>
  <si>
    <t>Formations du Pliocène supérieur peu aquifères des plateaux de Bonnevaux et Chambarrans</t>
  </si>
  <si>
    <t>FRDG527</t>
  </si>
  <si>
    <t>Calcaires et marnes crétacés du BV Drôme, Roubion, Jabron</t>
  </si>
  <si>
    <t>FRDG528</t>
  </si>
  <si>
    <t>Calcaires et marnes crétacés et jurassiques du BV Lez, Eygues/Aigue et Ouvèze</t>
  </si>
  <si>
    <t>FRDG529</t>
  </si>
  <si>
    <t>Formations tertiaires et alluvions dans BV du Fresquel</t>
  </si>
  <si>
    <t>FRDG530</t>
  </si>
  <si>
    <t>Formations tertiaires BV Aude et alluvions de la Berre hors BV Fresquel</t>
  </si>
  <si>
    <t>FRDG531</t>
  </si>
  <si>
    <t>Argiles bleues du Pliocène inférieur de la vallée du Rhône</t>
  </si>
  <si>
    <t>FRDG532</t>
  </si>
  <si>
    <t>Formations sédimentaires variées de la bordure cévenole (Ardèche, Gard)</t>
  </si>
  <si>
    <t>FRDG249</t>
  </si>
  <si>
    <t>Sables blancs cénomaniens de Bédouin-Mormoiron</t>
  </si>
  <si>
    <t>FRDG536</t>
  </si>
  <si>
    <t>Marno-calcaires et grès Collines Côte du Rhône rive gauche et de la bordure du bassin du Comtat</t>
  </si>
  <si>
    <t>FRDG601</t>
  </si>
  <si>
    <t>Socle cévenol dans le BV de l'Hérault</t>
  </si>
  <si>
    <t>S</t>
  </si>
  <si>
    <t>FRDG602</t>
  </si>
  <si>
    <t>Socle cévenol BV des Gardons et du Vidourle</t>
  </si>
  <si>
    <t>FRDG603</t>
  </si>
  <si>
    <t>Formations de socle zone axiale de la Montagne Noire dans le BV de l'Aude</t>
  </si>
  <si>
    <t>FRDG604</t>
  </si>
  <si>
    <t>Formations de socle de la Montagne Noire dans le BV de l'Orb</t>
  </si>
  <si>
    <t>FRDG607</t>
  </si>
  <si>
    <t>Socle cévenol BV de l'Ardèche et de la Cèze</t>
  </si>
  <si>
    <t>FRDG609</t>
  </si>
  <si>
    <t>Socle des massifs de l'Estérel, des Maures et Iles d'Hyères</t>
  </si>
  <si>
    <t>FRDG610</t>
  </si>
  <si>
    <t>Socle des massifs Mercantour, Argentera, dôme de Barrot</t>
  </si>
  <si>
    <t>FRDG611</t>
  </si>
  <si>
    <t>Socle Monts du lyonnais, beaujolais, maconnais et chalonnais BV Saône</t>
  </si>
  <si>
    <t>FRDG612</t>
  </si>
  <si>
    <t>Socle Monts du Vivarais BV Rhône, Eyrieux et Volcanisme du Mézenc</t>
  </si>
  <si>
    <t>FRDG613</t>
  </si>
  <si>
    <t>Socle Monts du lyonnais sud, Pilat et Monts du Vivarais BV Rhône, Gier, Cance, Doux</t>
  </si>
  <si>
    <t>FRDG614</t>
  </si>
  <si>
    <t>Domaine plissé Pyrénées axiales dans le BV de l'Aude</t>
  </si>
  <si>
    <t>FRDG615</t>
  </si>
  <si>
    <t>Domaine plissé Pyrénées axiales dans le BV de la TÃªt et de l'Agly</t>
  </si>
  <si>
    <t>FRDG617</t>
  </si>
  <si>
    <t>Domaine plissé Pyrénées axiales dans le BV du Tech, du Réart et de la côte Vermeille</t>
  </si>
  <si>
    <t>FRDG618</t>
  </si>
  <si>
    <t>Socle vosgien BV Saône-Doubs</t>
  </si>
  <si>
    <t>FRDG700</t>
  </si>
  <si>
    <t>Formations volcaniques du plateau des Coirons</t>
  </si>
  <si>
    <t>EV</t>
  </si>
  <si>
    <t>FREG131</t>
  </si>
  <si>
    <t>FREG211</t>
  </si>
  <si>
    <t>FREG214</t>
  </si>
  <si>
    <t>FREG333</t>
  </si>
  <si>
    <t>FREG335</t>
  </si>
  <si>
    <t>FREG398</t>
  </si>
  <si>
    <t>FREG399</t>
  </si>
  <si>
    <t>FREG400</t>
  </si>
  <si>
    <t>FREG401</t>
  </si>
  <si>
    <t>FREG402</t>
  </si>
  <si>
    <t>FREG605</t>
  </si>
  <si>
    <t>FREG606</t>
  </si>
  <si>
    <t>FREG619</t>
  </si>
  <si>
    <t>FREG620</t>
  </si>
  <si>
    <t>FREG621</t>
  </si>
  <si>
    <t>Code ME V4</t>
  </si>
  <si>
    <t>Libellé ME V4</t>
  </si>
  <si>
    <t>Evolution entre Ref V3 et V4</t>
  </si>
  <si>
    <t>non</t>
  </si>
  <si>
    <t>majeure</t>
  </si>
  <si>
    <t>division</t>
  </si>
  <si>
    <t>Sup totale (km2)</t>
  </si>
  <si>
    <t>Sup affl (km2)</t>
  </si>
  <si>
    <t>Sup scv (km2)</t>
  </si>
  <si>
    <t>Recharge pluviale estimée (m3)</t>
  </si>
  <si>
    <t>Recharge artificielle estimée (m3)</t>
  </si>
  <si>
    <t>Volumes consommés usage AEP (m3)</t>
  </si>
  <si>
    <t>Volumes consommés usage agricole (m3)</t>
  </si>
  <si>
    <t>Volumes consommés usage autre (m3)</t>
  </si>
  <si>
    <t>Volumes consommés usage industriel (m3)</t>
  </si>
  <si>
    <t>Volumes domestiques estimés (m3)</t>
  </si>
  <si>
    <t>Volumes consommés totaux (m3)</t>
  </si>
  <si>
    <t>NOUVEAUX RESULTATS EDL 2025</t>
  </si>
  <si>
    <t>COHERENCE RESULTATS EDL 2019 - EDL 2025</t>
  </si>
  <si>
    <t>RAPPEL RESULTATS EDL 2019 ET SDAGE 2022-2027</t>
  </si>
  <si>
    <t>Etat quantitatif eaux souterraines</t>
  </si>
  <si>
    <t>Niveau de confiance Evaluation Etat quantitatif</t>
  </si>
  <si>
    <t>Type impact</t>
  </si>
  <si>
    <t>Type pression rapportage</t>
  </si>
  <si>
    <t>Report de délais atteinte du bon état quantitatif (SDAGE 2016-2021)</t>
  </si>
  <si>
    <t>Report de délais atteinte du bon état quantitatif (SDAGE 2022-2027)</t>
  </si>
  <si>
    <r>
      <t xml:space="preserve">Ratio Volconsommé/Recharge estimée pour les </t>
    </r>
    <r>
      <rPr>
        <b/>
        <sz val="8"/>
        <rFont val="Calibri"/>
        <family val="2"/>
      </rPr>
      <t>ME majoritairement libres</t>
    </r>
  </si>
  <si>
    <t>FRDG398</t>
  </si>
  <si>
    <t>Alluvions du Rhône de Gorges de la Balme à Lagnieu</t>
  </si>
  <si>
    <t>FRDG399</t>
  </si>
  <si>
    <t>Alluvions du Rhône de Lagnieu à l'Ile de Miribel</t>
  </si>
  <si>
    <t>FRDG333</t>
  </si>
  <si>
    <t>Alluvions de la basse vallée de la Siagne</t>
  </si>
  <si>
    <t>FRDG335</t>
  </si>
  <si>
    <t>Alluvions de la basse vallée du Loup</t>
  </si>
  <si>
    <t>FRDG336</t>
  </si>
  <si>
    <t>Alluvions de la basse vallée du Paillon</t>
  </si>
  <si>
    <t>mineure</t>
  </si>
  <si>
    <t>Bon</t>
  </si>
  <si>
    <t>Elevé</t>
  </si>
  <si>
    <t>Médiocre</t>
  </si>
  <si>
    <t>oui</t>
  </si>
  <si>
    <t>Impact ESU</t>
  </si>
  <si>
    <t>Moyen</t>
  </si>
  <si>
    <t>Faible</t>
  </si>
  <si>
    <t>Déséquilibre</t>
  </si>
  <si>
    <t>RAPPEL RESULTATS EDL 2013 ET SDAGE 2016-2021</t>
  </si>
  <si>
    <t>code_eu_mdo_sout</t>
  </si>
  <si>
    <t>vol_prel_moy</t>
  </si>
  <si>
    <t>vol_considere</t>
  </si>
  <si>
    <t>vol_consomme</t>
  </si>
  <si>
    <t>vol_consid_aep_m3</t>
  </si>
  <si>
    <t>vol_consid_indus_m3</t>
  </si>
  <si>
    <t>vol_consid_agri_m3</t>
  </si>
  <si>
    <t>vol_consid_autres_m3</t>
  </si>
  <si>
    <t>vol_conso_aep_m3</t>
  </si>
  <si>
    <t>vol_conso_indus_m3</t>
  </si>
  <si>
    <t>vol_conso_agri_m3</t>
  </si>
  <si>
    <t>vol_conso_autres_m3</t>
  </si>
  <si>
    <t>vol_consid_aep_pourc</t>
  </si>
  <si>
    <t>vol_consid_indus_pourc</t>
  </si>
  <si>
    <t>vol_consid_agri_pourc</t>
  </si>
  <si>
    <t>vol_consid_autres_pourc</t>
  </si>
  <si>
    <t>vol_conso_aep_pourc</t>
  </si>
  <si>
    <t>vol_conso_indus_pourc</t>
  </si>
  <si>
    <t>vol_conso_agri_pourc</t>
  </si>
  <si>
    <t>vol_conso_autres_pourc</t>
  </si>
  <si>
    <t>Répartition des volumes de prélèvement considérés par usage (m3)</t>
  </si>
  <si>
    <t>Répartition des volumes consommés par usage  (m3)</t>
  </si>
  <si>
    <t>Répartition des volumes de prélèvement considérés (%)</t>
  </si>
  <si>
    <t>Répartition Volumes consommés (%)</t>
  </si>
  <si>
    <t>Prélèvements AEP</t>
  </si>
  <si>
    <t>Prélèvements industriels</t>
  </si>
  <si>
    <t>Prélèvements agricoles</t>
  </si>
  <si>
    <t>Prélèvements autres</t>
  </si>
  <si>
    <t>Code ME</t>
  </si>
  <si>
    <t>Classe d'impact</t>
  </si>
  <si>
    <t>Non</t>
  </si>
  <si>
    <t>Oui</t>
  </si>
  <si>
    <t>annee</t>
  </si>
  <si>
    <t>Étiquettes de lignes</t>
  </si>
  <si>
    <t>Total général</t>
  </si>
  <si>
    <t xml:space="preserve">Intrusion salée   </t>
  </si>
  <si>
    <t>impact ESU</t>
  </si>
  <si>
    <t>Intrusion salée</t>
  </si>
  <si>
    <t>Déséquilibre + Impact ESU</t>
  </si>
  <si>
    <t>prel_aep</t>
  </si>
  <si>
    <t>prel_aep + prel_agricole</t>
  </si>
  <si>
    <t>prel_aep + prel_industriel</t>
  </si>
  <si>
    <t>prel_autre</t>
  </si>
  <si>
    <t>prel_aep + prel_agricole + prel_industriel</t>
  </si>
  <si>
    <t>prel_industriel</t>
  </si>
  <si>
    <t>Art4.4</t>
  </si>
  <si>
    <t>Art4.5</t>
  </si>
  <si>
    <t>FEUILLE repartition_volumes</t>
  </si>
  <si>
    <t>Région(s) concernée(s) par la ME</t>
  </si>
  <si>
    <r>
      <t xml:space="preserve">Répartition des volumes </t>
    </r>
    <r>
      <rPr>
        <b/>
        <sz val="9"/>
        <rFont val="Calibri"/>
        <family val="2"/>
      </rPr>
      <t>de prélèvement considérés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par usage</t>
    </r>
    <r>
      <rPr>
        <sz val="9"/>
        <rFont val="Calibri"/>
        <family val="2"/>
      </rPr>
      <t xml:space="preserve"> (m3)</t>
    </r>
  </si>
  <si>
    <r>
      <t xml:space="preserve">Volumes de prélèvements </t>
    </r>
    <r>
      <rPr>
        <b/>
        <sz val="9"/>
        <color indexed="10"/>
        <rFont val="Calibri"/>
        <family val="2"/>
      </rPr>
      <t>considérés</t>
    </r>
    <r>
      <rPr>
        <sz val="9"/>
        <color indexed="8"/>
        <rFont val="Calibri"/>
        <family val="2"/>
      </rPr>
      <t xml:space="preserve"> pour l'évaluation de la pression de prélèvement sur les ME souterraines, par usage (en m3)</t>
    </r>
  </si>
  <si>
    <r>
      <t xml:space="preserve">Répartition des </t>
    </r>
    <r>
      <rPr>
        <b/>
        <sz val="9"/>
        <rFont val="Calibri"/>
        <family val="2"/>
      </rPr>
      <t>volumes consommés par usage</t>
    </r>
    <r>
      <rPr>
        <sz val="9"/>
        <rFont val="Calibri"/>
        <family val="2"/>
      </rPr>
      <t xml:space="preserve">  (m3)</t>
    </r>
  </si>
  <si>
    <r>
      <t>Volumes de prélèvement considérés pour le calcul de la pression de prélèvement sur les ME souterraines, ensuite transformés en volumes</t>
    </r>
    <r>
      <rPr>
        <b/>
        <sz val="9"/>
        <color indexed="8"/>
        <rFont val="Calibri"/>
        <family val="2"/>
      </rPr>
      <t xml:space="preserve"> </t>
    </r>
    <r>
      <rPr>
        <b/>
        <sz val="9"/>
        <color indexed="10"/>
        <rFont val="Calibri"/>
        <family val="2"/>
      </rPr>
      <t>consommés</t>
    </r>
    <r>
      <rPr>
        <sz val="9"/>
        <color indexed="8"/>
        <rFont val="Calibri"/>
        <family val="2"/>
      </rPr>
      <t xml:space="preserve"> par l'application de ratio en fonction du type d'usage (en m3)</t>
    </r>
  </si>
  <si>
    <t>Code ME dans référentiel SDAGE 2022-2027</t>
  </si>
  <si>
    <r>
      <t xml:space="preserve">Répartition des volumes </t>
    </r>
    <r>
      <rPr>
        <b/>
        <sz val="9"/>
        <rFont val="Calibri"/>
        <family val="2"/>
      </rPr>
      <t>de prélèvement considérés</t>
    </r>
    <r>
      <rPr>
        <sz val="9"/>
        <rFont val="Calibri"/>
        <family val="2"/>
      </rPr>
      <t xml:space="preserve"> (%)</t>
    </r>
  </si>
  <si>
    <r>
      <t xml:space="preserve">Volumes de prélèvements </t>
    </r>
    <r>
      <rPr>
        <b/>
        <sz val="9"/>
        <color indexed="10"/>
        <rFont val="Calibri"/>
        <family val="2"/>
      </rPr>
      <t>considérés</t>
    </r>
    <r>
      <rPr>
        <sz val="9"/>
        <color indexed="8"/>
        <rFont val="Calibri"/>
        <family val="2"/>
      </rPr>
      <t xml:space="preserve"> pour l'évaluation de la pression de prélèvement sur les ME souterraines, par usage (en % du volume total)</t>
    </r>
  </si>
  <si>
    <r>
      <t xml:space="preserve">Répartition des </t>
    </r>
    <r>
      <rPr>
        <b/>
        <sz val="9"/>
        <rFont val="Calibri"/>
        <family val="2"/>
      </rPr>
      <t>volumes consommés</t>
    </r>
    <r>
      <rPr>
        <sz val="9"/>
        <rFont val="Calibri"/>
        <family val="2"/>
      </rPr>
      <t xml:space="preserve"> (%)</t>
    </r>
  </si>
  <si>
    <r>
      <t>Volumes de prélèvement considérés pour le calcul de la pression de prélèvement sur les ME souterraines, ensuite transformés en volumes</t>
    </r>
    <r>
      <rPr>
        <b/>
        <sz val="9"/>
        <color indexed="8"/>
        <rFont val="Calibri"/>
        <family val="2"/>
      </rPr>
      <t xml:space="preserve"> </t>
    </r>
    <r>
      <rPr>
        <b/>
        <sz val="9"/>
        <color indexed="10"/>
        <rFont val="Calibri"/>
        <family val="2"/>
      </rPr>
      <t>consommés</t>
    </r>
    <r>
      <rPr>
        <sz val="9"/>
        <color indexed="8"/>
        <rFont val="Calibri"/>
        <family val="2"/>
      </rPr>
      <t xml:space="preserve"> par l'application de ratio en fonction du type d'usage (en % du volume total)</t>
    </r>
  </si>
  <si>
    <t>Type ME selon référentiel national SANDRE
A = Alluviale
DS = Dominante Sédimentaire
S = Socle
IP = Domaine complexe de montagne
EV = Edifice Volcanique
ILA = Imperméable Localement Aquifère</t>
  </si>
  <si>
    <t>Superficie total de la ME</t>
  </si>
  <si>
    <t>Superficie de la ME à l'affleurement</t>
  </si>
  <si>
    <t>Superficie de la ME sous couverture</t>
  </si>
  <si>
    <t>NOUVEAUX RESULTATS</t>
  </si>
  <si>
    <r>
      <rPr>
        <b/>
        <sz val="9"/>
        <color indexed="8"/>
        <rFont val="Calibri"/>
        <family val="2"/>
      </rPr>
      <t>Recharge artificielle</t>
    </r>
    <r>
      <rPr>
        <sz val="9"/>
        <color indexed="8"/>
        <rFont val="Calibri"/>
        <family val="2"/>
      </rPr>
      <t xml:space="preserve"> estimée à partir de la bibliographie disponible</t>
    </r>
  </si>
  <si>
    <r>
      <rPr>
        <b/>
        <sz val="9"/>
        <color indexed="8"/>
        <rFont val="Calibri"/>
        <family val="2"/>
      </rPr>
      <t>Volumes domestiques estimés</t>
    </r>
    <r>
      <rPr>
        <sz val="9"/>
        <color indexed="8"/>
        <rFont val="Calibri"/>
        <family val="2"/>
      </rPr>
      <t xml:space="preserve"> à partir de la bibliographie disponible</t>
    </r>
  </si>
  <si>
    <t>Volumes consommés totaux (issus des déclarations redevance + estimation usage domestique)</t>
  </si>
  <si>
    <r>
      <t xml:space="preserve">Ratio Volconsommé/Recharge estimée pour les </t>
    </r>
    <r>
      <rPr>
        <b/>
        <sz val="9"/>
        <rFont val="Calibri"/>
        <family val="2"/>
      </rPr>
      <t>ME majoritairement libres (%)</t>
    </r>
  </si>
  <si>
    <r>
      <rPr>
        <b/>
        <sz val="9"/>
        <color indexed="8"/>
        <rFont val="Calibri"/>
        <family val="2"/>
      </rPr>
      <t>Ratio</t>
    </r>
    <r>
      <rPr>
        <sz val="9"/>
        <color indexed="8"/>
        <rFont val="Calibri"/>
        <family val="2"/>
      </rPr>
      <t xml:space="preserve"> entre les volumes consommés et la somme des recharges estimées </t>
    </r>
    <r>
      <rPr>
        <b/>
        <sz val="9"/>
        <color indexed="10"/>
        <rFont val="Calibri"/>
        <family val="2"/>
      </rPr>
      <t>(uniquement pour les ME majoritairement libres)</t>
    </r>
  </si>
  <si>
    <t>Différence sur le calcul de ratio Volconsomme/Recharge</t>
  </si>
  <si>
    <t>POUR MÉMOIRE - RESULTATS SDAGE 2016-2021</t>
  </si>
  <si>
    <t>Evaluation REGION</t>
  </si>
  <si>
    <t>Déséquilibre
Intrusion salée
Impact ESU
Impact ZH</t>
  </si>
  <si>
    <t>Type pression rapportage 2016</t>
  </si>
  <si>
    <t>Prélèvements AEP
Prélèvements Agricoles
Prélèvements Industriels
Prélèvements Autres
Autre pression</t>
  </si>
  <si>
    <t>FEUILLE detail_pression_prel_edl2025</t>
  </si>
  <si>
    <t>Code ME dans référentiel SDAGE 2028-2033</t>
  </si>
  <si>
    <t>Libellé ME dans référentiel SDAGE 2028-2033</t>
  </si>
  <si>
    <t>Type ME V4</t>
  </si>
  <si>
    <t>Est-ce que la ME a fait l'objet d'une révision de son contours ou de sa définition entre le référentiel V3 et V4 ? Valeurs possibles : non / mineure / majeure / division (la ME V4 est issue de la division d'une ME V3)</t>
  </si>
  <si>
    <t>Version produite en 2017-2018</t>
  </si>
  <si>
    <t>POUR MÉMOIRE - RESULTATS SDAGE 2022-2027</t>
  </si>
  <si>
    <t>FEUILLE graph_volumes_par_meso2013-2021</t>
  </si>
  <si>
    <t>FEUILLE volumes_par_meso_2013-2021</t>
  </si>
  <si>
    <r>
      <t xml:space="preserve">Chronique des volumes </t>
    </r>
    <r>
      <rPr>
        <b/>
        <sz val="9"/>
        <color rgb="FFFF0000"/>
        <rFont val="Calibri"/>
        <family val="2"/>
      </rPr>
      <t>consommés</t>
    </r>
    <r>
      <rPr>
        <sz val="9"/>
        <color indexed="8"/>
        <rFont val="Calibri"/>
        <family val="2"/>
      </rPr>
      <t xml:space="preserve"> entre 2013 et 2021 par masse d'eau</t>
    </r>
  </si>
  <si>
    <t>Détail par masse d'eau des données de prélèvement (volumes prélevés, considérés et consommés par usage)</t>
  </si>
  <si>
    <t>ME captives à forte inertie</t>
  </si>
  <si>
    <r>
      <t>Volconsommé/Superficie</t>
    </r>
    <r>
      <rPr>
        <b/>
        <sz val="8"/>
        <color rgb="FFFF0000"/>
        <rFont val="Calibri"/>
        <family val="2"/>
      </rPr>
      <t xml:space="preserve"> 
ME captives à forte inertie</t>
    </r>
    <r>
      <rPr>
        <sz val="8"/>
        <rFont val="Calibri"/>
        <family val="2"/>
      </rPr>
      <t xml:space="preserve"> (en m3/km2)</t>
    </r>
  </si>
  <si>
    <t>2A</t>
  </si>
  <si>
    <t>2B</t>
  </si>
  <si>
    <t>07</t>
  </si>
  <si>
    <t>48</t>
  </si>
  <si>
    <t>74</t>
  </si>
  <si>
    <t>38</t>
  </si>
  <si>
    <t>71</t>
  </si>
  <si>
    <t>39</t>
  </si>
  <si>
    <t>25</t>
  </si>
  <si>
    <t>70</t>
  </si>
  <si>
    <t>06</t>
  </si>
  <si>
    <t>11</t>
  </si>
  <si>
    <t>04</t>
  </si>
  <si>
    <t>52</t>
  </si>
  <si>
    <t>05</t>
  </si>
  <si>
    <t>30</t>
  </si>
  <si>
    <t>34</t>
  </si>
  <si>
    <t>21</t>
  </si>
  <si>
    <t>83</t>
  </si>
  <si>
    <t>26</t>
  </si>
  <si>
    <t>13</t>
  </si>
  <si>
    <t>69</t>
  </si>
  <si>
    <t>66</t>
  </si>
  <si>
    <t>84</t>
  </si>
  <si>
    <t>departement</t>
  </si>
  <si>
    <t>volume en m3</t>
  </si>
  <si>
    <t>Volumes moyens 2019-2021 qui n'ont pas pu être considérés dans les calculs faute de localisation pour rattacher le prélèvement à une masse d'eau souterraine.</t>
  </si>
  <si>
    <t>FEUILLE volumes_non_consid</t>
  </si>
  <si>
    <r>
      <t xml:space="preserve">Moyenne des volumes </t>
    </r>
    <r>
      <rPr>
        <b/>
        <sz val="9"/>
        <color rgb="FFFF0000"/>
        <rFont val="Calibri"/>
        <family val="2"/>
      </rPr>
      <t>consommés</t>
    </r>
    <r>
      <rPr>
        <sz val="9"/>
        <color indexed="8"/>
        <rFont val="Calibri"/>
        <family val="2"/>
      </rPr>
      <t xml:space="preserve"> entre 2019 et 2021 par département n'ayant pas étés considérés dans les calculs faute d'information permettant de rattacher le prélèvement à une masse d'eau souterraine. Les données considérées sont celles issues des redevances (exclus donc les prélèvements domestiques)</t>
    </r>
  </si>
  <si>
    <t>Karstique</t>
  </si>
  <si>
    <t>Masse d'eau majoritairement Karstique</t>
  </si>
  <si>
    <t>Recharge pluviale annuelle estimée (m3/an)</t>
  </si>
  <si>
    <t>Recharge estimée à partir de l'estimation de la partition de la pluie efficace entre recharge de la nappe et ruissellement en croisant:
- la surface des ME à l'affleurement (Ref v4)
- les normales annuelles de pluie efficace sur la période 1992-2021 fournies par Météo France
- les indices IDPR (indice de persistance des réseaux hydrographiques qui rend compte de l'aptitude des formations à infiltrer ou non l'eau qui tome à leur surface) fournis par le BRGM*
- la lithologie basée sur BDLISA V2*
*cette analyse aboutit au RIPE: Ratio d'Infiltration des Pluies Efficaces</t>
  </si>
  <si>
    <t>Déséquilibre + Intrusion salée</t>
  </si>
  <si>
    <t>Impact ESU + Impact ZH</t>
  </si>
  <si>
    <t>Déséquilibre + Impact ESU + Impact ZH</t>
  </si>
  <si>
    <r>
      <t>Données issues des déclarations redevance 2019-2021
V</t>
    </r>
    <r>
      <rPr>
        <b/>
        <sz val="9"/>
        <color indexed="8"/>
        <rFont val="Calibri"/>
        <family val="2"/>
      </rPr>
      <t>olumes consommés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par usage</t>
    </r>
    <r>
      <rPr>
        <sz val="9"/>
        <color indexed="8"/>
        <rFont val="Calibri"/>
        <family val="2"/>
      </rPr>
      <t xml:space="preserve"> --&gt; correspond aux volumes considérés pour le calcul de la pression de prélèvement sur les ME souterraines, ensuite transformés en volumes consommés par l'application de ratio en fonction du type d'usage - </t>
    </r>
    <r>
      <rPr>
        <b/>
        <sz val="9"/>
        <color indexed="8"/>
        <rFont val="Calibri"/>
        <family val="2"/>
      </rPr>
      <t>cf note méthodologique</t>
    </r>
  </si>
  <si>
    <t>Est-ce que la ME est captive à forte inertie (oui/non) ?</t>
  </si>
  <si>
    <r>
      <t xml:space="preserve">ME potentiellement en tension quantitative (selon valeur guide nationale de 15%) </t>
    </r>
    <r>
      <rPr>
        <b/>
        <sz val="9"/>
        <color indexed="10"/>
        <rFont val="Calibri"/>
        <family val="2"/>
      </rPr>
      <t>uniquement pour les ME à dominante sédimentaire hors karst et alluviales</t>
    </r>
  </si>
  <si>
    <t>Volumes consommés rapportées à la superficie totale de la ME (uniquement pour les ME captives à forte inertie)</t>
  </si>
  <si>
    <r>
      <rPr>
        <b/>
        <sz val="9"/>
        <color indexed="8"/>
        <rFont val="Calibri"/>
        <family val="2"/>
      </rPr>
      <t>Pour les ME majoritairement libres</t>
    </r>
    <r>
      <rPr>
        <sz val="9"/>
        <color indexed="8"/>
        <rFont val="Calibri"/>
        <family val="2"/>
      </rPr>
      <t>, différence entre le ratio Volconsomme/Recharge calculé pour l'EDL2019 et celui de l'EDL2025</t>
    </r>
  </si>
  <si>
    <r>
      <t xml:space="preserve">Ratio Volconsommé/Recharge estimée </t>
    </r>
    <r>
      <rPr>
        <b/>
        <sz val="8"/>
        <color rgb="FFFF0000"/>
        <rFont val="Calibri"/>
        <family val="2"/>
      </rPr>
      <t>hors</t>
    </r>
    <r>
      <rPr>
        <sz val="8"/>
        <color indexed="10"/>
        <rFont val="Calibri"/>
        <family val="2"/>
      </rPr>
      <t xml:space="preserve"> </t>
    </r>
    <r>
      <rPr>
        <b/>
        <sz val="8"/>
        <color indexed="10"/>
        <rFont val="Calibri"/>
        <family val="2"/>
      </rPr>
      <t>ME captives à forte inertie (%)</t>
    </r>
  </si>
  <si>
    <t>Différence sur le calcul de ratio Volconsomme / Recharge</t>
  </si>
  <si>
    <r>
      <t xml:space="preserve">Ratio Volconsommé/Recharge estimée </t>
    </r>
    <r>
      <rPr>
        <b/>
        <sz val="8"/>
        <rFont val="Calibri"/>
        <family val="2"/>
      </rPr>
      <t>hors ME captives à forte inertie</t>
    </r>
  </si>
  <si>
    <r>
      <t>ME potentiellement en tension quantitative</t>
    </r>
    <r>
      <rPr>
        <b/>
        <u/>
        <sz val="8"/>
        <rFont val="Calibri"/>
        <family val="2"/>
      </rPr>
      <t xml:space="preserve"> (pour les ME sédimentaire </t>
    </r>
    <r>
      <rPr>
        <b/>
        <u/>
        <sz val="8"/>
        <color rgb="FFC00000"/>
        <rFont val="Calibri"/>
        <family val="2"/>
      </rPr>
      <t>hors captives à forte inertie, karstiques et alluviales)</t>
    </r>
  </si>
  <si>
    <t>RNABE quantitatif</t>
  </si>
  <si>
    <t>Impact ESU (pour FRDG386)</t>
  </si>
  <si>
    <t>(aucun pour FRDG326)</t>
  </si>
  <si>
    <t>8,9% (pour FRDG326)</t>
  </si>
  <si>
    <t>49,8% (pour FRDG386)</t>
  </si>
  <si>
    <t>Médiocre (pour FRDG386)</t>
  </si>
  <si>
    <t>Bon (Pour FRDG326)</t>
  </si>
  <si>
    <t>Oui (pour FRDG386)</t>
  </si>
  <si>
    <t>Non (Pour FRDG326)</t>
  </si>
  <si>
    <t>Moyen (pour FRDG386)</t>
  </si>
  <si>
    <t>Elevé (pour FRDG326)</t>
  </si>
  <si>
    <t>(aucune pour FRDG326)</t>
  </si>
  <si>
    <t>prel_aep (pour FRDG386)</t>
  </si>
  <si>
    <t>Art4.4 (pour FRDG386)</t>
  </si>
  <si>
    <t>Prelevement AEP</t>
  </si>
  <si>
    <t>Prelevement AEP+Agricole</t>
  </si>
  <si>
    <t>Déséquilibre/Intrusions salées</t>
  </si>
  <si>
    <t>Prelevement Autre</t>
  </si>
  <si>
    <t>Impact ESU/Déséquilibre</t>
  </si>
  <si>
    <t>Prelevement AEP+Industriel</t>
  </si>
  <si>
    <t>Prelevement AEP+Industriel+Agricole</t>
  </si>
  <si>
    <t>Impact ZH</t>
  </si>
  <si>
    <t>Prelevement AEP+Agricole+autre pression (aménagements du Rhône)</t>
  </si>
  <si>
    <t>Prelevement industriel+Agricole</t>
  </si>
  <si>
    <r>
      <t xml:space="preserve">Ratio Volconsommé/Recharge estimée </t>
    </r>
    <r>
      <rPr>
        <b/>
        <sz val="8"/>
        <rFont val="Calibri"/>
        <family val="2"/>
      </rPr>
      <t>hors</t>
    </r>
    <r>
      <rPr>
        <sz val="8"/>
        <rFont val="Calibri"/>
        <family val="2"/>
      </rPr>
      <t xml:space="preserve"> </t>
    </r>
    <r>
      <rPr>
        <b/>
        <sz val="8"/>
        <rFont val="Calibri"/>
        <family val="2"/>
      </rPr>
      <t>ME captives à forte inertie (%)</t>
    </r>
  </si>
  <si>
    <t>Stabilité</t>
  </si>
  <si>
    <t>Baisse non significative</t>
  </si>
  <si>
    <t>calcul des volumes consommés à l'échéance 2033 en tenant compte des evol° demo</t>
  </si>
  <si>
    <t>Identification de la tendance d'évolution de la pression de prélèvements à l'horizon 2027 tenant en compte les actions d'ores et déjà engagées ou prévues
Non Définie
Baisse Significative
Baisse Non Significative
Stabilité
Augmentation significative
Augmentation non significative</t>
  </si>
  <si>
    <r>
      <t xml:space="preserve">ME potentiellement en tension quantitative </t>
    </r>
    <r>
      <rPr>
        <b/>
        <u/>
        <sz val="8"/>
        <rFont val="Calibri"/>
        <family val="2"/>
      </rPr>
      <t xml:space="preserve">(pour les </t>
    </r>
    <r>
      <rPr>
        <b/>
        <u/>
        <sz val="8"/>
        <color rgb="FFC00000"/>
        <rFont val="Calibri"/>
        <family val="2"/>
      </rPr>
      <t>ME sédimentaire hors captives à forte inertie, karstiques et alluviales)</t>
    </r>
  </si>
  <si>
    <t>Déséquilibre
intrusion salée</t>
  </si>
  <si>
    <t>Déséquilibre
Intrusion salée</t>
  </si>
  <si>
    <t>-</t>
  </si>
  <si>
    <t>déséquilibre
Impact ESU</t>
  </si>
  <si>
    <t>Déséquilibre
Impact ESU</t>
  </si>
  <si>
    <t>Impact Esu et ZH</t>
  </si>
  <si>
    <t>Impact ZH
Impact ESU</t>
  </si>
  <si>
    <t xml:space="preserve">
Impact ESU</t>
  </si>
  <si>
    <t>Déséquilibre
Intrusion salée
Impact ESU</t>
  </si>
  <si>
    <t>Classe d'impact 2025 région revisée bassin</t>
  </si>
  <si>
    <t>IMPACT 2025 Région révisé Bassin</t>
  </si>
  <si>
    <t>RNABE 2033 (oui/non)</t>
  </si>
  <si>
    <t>PRESSION, IMPACT et RISQUE FINAUX à l'horizon 2033</t>
  </si>
  <si>
    <t>Synthèse de la tendance d'évolution de la pression à l'horizon 2033
(rouge = revu)</t>
  </si>
  <si>
    <r>
      <rPr>
        <b/>
        <sz val="9"/>
        <rFont val="Calibri"/>
        <family val="2"/>
      </rPr>
      <t>Type d'impact proposé par REGION</t>
    </r>
    <r>
      <rPr>
        <sz val="9"/>
        <rFont val="Calibri"/>
        <family val="2"/>
      </rPr>
      <t xml:space="preserve">
Déséquilibre
Intrusion salée
Impact ESU
Impact ZH
</t>
    </r>
  </si>
  <si>
    <t xml:space="preserve">Classe d'impact révisées suites aux propositions des DREAL
</t>
  </si>
  <si>
    <t>Classe d'impact finale</t>
  </si>
  <si>
    <t>Risque de non attente du bon etat 2033
oui si impact final = 3
non sinon</t>
  </si>
  <si>
    <t xml:space="preserve">Déséquilibre + Impact ESU </t>
  </si>
  <si>
    <t>ILA</t>
  </si>
  <si>
    <t>Volumes consommés AEP estimés à l'horizon 2033 selon les estimations INSEE (m3)</t>
  </si>
  <si>
    <t>Augmentation non significative</t>
  </si>
  <si>
    <t>Impact ESU
Impact ZH</t>
  </si>
  <si>
    <t>Déséquilibre
Impact ESU
Impact ZH</t>
  </si>
  <si>
    <t>Augmentation significative</t>
  </si>
  <si>
    <t xml:space="preserve">Augmentation non significative </t>
  </si>
  <si>
    <t>Type d'impact final</t>
  </si>
  <si>
    <t>Synthèse de la tendance d'évolution de la pression à l'horizon 2033</t>
  </si>
  <si>
    <t>Expertisé (oui/non)</t>
  </si>
  <si>
    <t>oui si la valeur a donné lieu à une révision suite aux phases de consultation des acteurs.
non sinon</t>
  </si>
  <si>
    <t>1 (pour FRDG326)</t>
  </si>
  <si>
    <t>3 (pour FRDG386)</t>
  </si>
  <si>
    <r>
      <t xml:space="preserve">Volconsommé/Superficie 
</t>
    </r>
    <r>
      <rPr>
        <b/>
        <sz val="8"/>
        <rFont val="Calibri"/>
        <family val="2"/>
      </rPr>
      <t>ME captives à forte inertie</t>
    </r>
    <r>
      <rPr>
        <sz val="8"/>
        <rFont val="Calibri"/>
        <family val="2"/>
      </rPr>
      <t xml:space="preserve"> (en m3/km2)</t>
    </r>
  </si>
  <si>
    <r>
      <rPr>
        <b/>
        <sz val="9"/>
        <rFont val="Calibri"/>
        <family val="2"/>
      </rPr>
      <t>Type d'impact proposé par REGION</t>
    </r>
    <r>
      <rPr>
        <sz val="9"/>
        <rFont val="Calibri"/>
        <family val="2"/>
      </rPr>
      <t xml:space="preserve">
Déséquilibre
Intrusion salée
Impact ESU
Impact ZH</t>
    </r>
  </si>
  <si>
    <t>Prélèvements domestiques</t>
  </si>
  <si>
    <t>Prélèvements autres (+domestiques)</t>
  </si>
  <si>
    <t>Eau potable</t>
  </si>
  <si>
    <t>Industrie</t>
  </si>
  <si>
    <t>Agricole</t>
  </si>
  <si>
    <t>Autres</t>
  </si>
  <si>
    <t>Classe d'impact global initiale (avec évolution de population) évaluée par les services du bassin</t>
  </si>
  <si>
    <t>Classe d'impact consolidée à la suite de la consultation desacteurs locaux</t>
  </si>
  <si>
    <t>Classe d'impact consolidée à la suite de la consultation des acteurs locaux</t>
  </si>
  <si>
    <t>Classe d'impact des prélèvements pour cette masse d'eau consolidée à la suite de la consultation des acteurs locaux Vdef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</si>
</sst>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"/>
    <numFmt numFmtId="166" formatCode="0.0%"/>
    <numFmt numFmtId="167" formatCode="_-* #,##0\ _€_-;\-* #,##0\ _€_-;_-* &quot;-&quot;??\ _€_-;_-@_-"/>
    <numFmt numFmtId="168" formatCode="_-* #,##0.0\ _€_-;\-* #,##0.0\ _€_-;_-* &quot;-&quot;??\ _€_-;_-@_-"/>
    <numFmt numFmtId="169" formatCode="0\ %"/>
    <numFmt numFmtId="170" formatCode="_-* #,##0.00\ _€_-;\-* #,##0.00\ _€_-;_-* \-??\ _€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color indexed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</font>
    <font>
      <b/>
      <u/>
      <sz val="8"/>
      <name val="Calibri"/>
      <family val="2"/>
    </font>
    <font>
      <b/>
      <u/>
      <sz val="8"/>
      <color rgb="FFC00000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9"/>
      <color indexed="8"/>
      <name val="Calibri"/>
      <family val="2"/>
    </font>
    <font>
      <sz val="9"/>
      <color theme="0"/>
      <name val="Calibri"/>
      <family val="2"/>
    </font>
    <font>
      <sz val="9"/>
      <name val="Calibri"/>
      <family val="2"/>
    </font>
    <font>
      <sz val="36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b/>
      <sz val="18"/>
      <color indexed="8"/>
      <name val="Calibri"/>
      <family val="2"/>
    </font>
    <font>
      <sz val="28"/>
      <name val="Calibri"/>
      <family val="2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charset val="1"/>
    </font>
    <font>
      <sz val="8"/>
      <color rgb="FFFF0000"/>
      <name val="Calibri"/>
      <family val="2"/>
      <scheme val="minor"/>
    </font>
    <font>
      <b/>
      <sz val="18"/>
      <name val="Calibri"/>
      <family val="2"/>
    </font>
    <font>
      <sz val="8"/>
      <color rgb="FFFF0000"/>
      <name val="Calibri"/>
      <family val="2"/>
    </font>
    <font>
      <b/>
      <sz val="10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5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5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BC670"/>
        <bgColor indexed="31"/>
      </patternFill>
    </fill>
    <fill>
      <patternFill patternType="solid">
        <fgColor rgb="FFABC670"/>
        <bgColor indexed="64"/>
      </patternFill>
    </fill>
    <fill>
      <patternFill patternType="solid">
        <fgColor rgb="FF00B050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rgb="FFCC9900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rgb="FFF2DCDB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7" fillId="0" borderId="0"/>
    <xf numFmtId="0" fontId="27" fillId="0" borderId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11" applyNumberFormat="0" applyAlignment="0" applyProtection="0"/>
    <xf numFmtId="0" fontId="36" fillId="29" borderId="12" applyNumberFormat="0" applyAlignment="0" applyProtection="0"/>
    <xf numFmtId="0" fontId="37" fillId="29" borderId="11" applyNumberFormat="0" applyAlignment="0" applyProtection="0"/>
    <xf numFmtId="0" fontId="38" fillId="0" borderId="13" applyNumberFormat="0" applyFill="0" applyAlignment="0" applyProtection="0"/>
    <xf numFmtId="0" fontId="39" fillId="30" borderId="14" applyNumberFormat="0" applyAlignment="0" applyProtection="0"/>
    <xf numFmtId="0" fontId="40" fillId="0" borderId="0" applyNumberFormat="0" applyFill="0" applyBorder="0" applyAlignment="0" applyProtection="0"/>
    <xf numFmtId="0" fontId="1" fillId="31" borderId="15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43" fillId="55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0" borderId="0"/>
    <xf numFmtId="169" fontId="47" fillId="0" borderId="0" applyFill="0" applyBorder="0" applyAlignment="0" applyProtection="0"/>
    <xf numFmtId="0" fontId="48" fillId="0" borderId="0"/>
    <xf numFmtId="170" fontId="48" fillId="0" borderId="0" applyBorder="0" applyProtection="0"/>
    <xf numFmtId="169" fontId="48" fillId="0" borderId="0" applyBorder="0" applyProtection="0"/>
  </cellStyleXfs>
  <cellXfs count="17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3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166" fontId="0" fillId="0" borderId="1" xfId="2" applyNumberFormat="1" applyFont="1" applyBorder="1" applyAlignment="1">
      <alignment horizontal="right"/>
    </xf>
    <xf numFmtId="167" fontId="0" fillId="0" borderId="0" xfId="1" applyNumberFormat="1" applyFont="1"/>
    <xf numFmtId="167" fontId="0" fillId="0" borderId="1" xfId="1" applyNumberFormat="1" applyFont="1" applyBorder="1" applyAlignment="1">
      <alignment horizontal="right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6" fontId="2" fillId="20" borderId="1" xfId="0" applyNumberFormat="1" applyFont="1" applyFill="1" applyBorder="1" applyAlignment="1">
      <alignment horizontal="center" vertical="center" wrapText="1"/>
    </xf>
    <xf numFmtId="0" fontId="17" fillId="0" borderId="0" xfId="4" applyAlignment="1"/>
    <xf numFmtId="0" fontId="17" fillId="0" borderId="0" xfId="4"/>
    <xf numFmtId="0" fontId="19" fillId="0" borderId="0" xfId="4" applyFont="1"/>
    <xf numFmtId="0" fontId="19" fillId="0" borderId="0" xfId="4" applyFont="1" applyAlignment="1">
      <alignment vertical="center" wrapText="1"/>
    </xf>
    <xf numFmtId="0" fontId="21" fillId="2" borderId="5" xfId="3" applyFont="1" applyFill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21" fillId="17" borderId="1" xfId="4" applyFont="1" applyFill="1" applyBorder="1" applyAlignment="1">
      <alignment horizontal="left" vertical="center" wrapText="1"/>
    </xf>
    <xf numFmtId="0" fontId="21" fillId="14" borderId="1" xfId="4" applyFont="1" applyFill="1" applyBorder="1" applyAlignment="1">
      <alignment horizontal="left" vertical="center" wrapText="1"/>
    </xf>
    <xf numFmtId="0" fontId="21" fillId="2" borderId="5" xfId="4" applyFont="1" applyFill="1" applyBorder="1" applyAlignment="1">
      <alignment horizontal="left" vertical="center" wrapText="1"/>
    </xf>
    <xf numFmtId="0" fontId="24" fillId="0" borderId="1" xfId="4" applyFont="1" applyBorder="1" applyAlignment="1">
      <alignment vertical="center" wrapText="1"/>
    </xf>
    <xf numFmtId="166" fontId="21" fillId="24" borderId="2" xfId="4" applyNumberFormat="1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vertical="center" wrapText="1"/>
    </xf>
    <xf numFmtId="166" fontId="21" fillId="11" borderId="1" xfId="4" applyNumberFormat="1" applyFont="1" applyFill="1" applyBorder="1" applyAlignment="1">
      <alignment horizontal="left" vertical="center" wrapText="1"/>
    </xf>
    <xf numFmtId="0" fontId="21" fillId="0" borderId="1" xfId="4" applyFont="1" applyBorder="1" applyAlignment="1">
      <alignment vertical="center" wrapText="1"/>
    </xf>
    <xf numFmtId="0" fontId="21" fillId="12" borderId="1" xfId="4" applyFont="1" applyFill="1" applyBorder="1" applyAlignment="1">
      <alignment horizontal="left" vertical="center" wrapText="1"/>
    </xf>
    <xf numFmtId="0" fontId="19" fillId="13" borderId="1" xfId="4" applyFont="1" applyFill="1" applyBorder="1" applyAlignment="1">
      <alignment horizontal="left" vertical="center" wrapText="1"/>
    </xf>
    <xf numFmtId="0" fontId="21" fillId="14" borderId="1" xfId="4" applyFont="1" applyFill="1" applyBorder="1" applyAlignment="1">
      <alignment horizontal="left" vertical="center"/>
    </xf>
    <xf numFmtId="0" fontId="19" fillId="0" borderId="0" xfId="4" applyFont="1" applyBorder="1" applyAlignment="1">
      <alignment vertical="center" wrapText="1"/>
    </xf>
    <xf numFmtId="165" fontId="2" fillId="7" borderId="1" xfId="3" applyNumberFormat="1" applyFont="1" applyFill="1" applyBorder="1" applyAlignment="1">
      <alignment horizontal="left" vertical="center" wrapText="1"/>
    </xf>
    <xf numFmtId="165" fontId="2" fillId="7" borderId="1" xfId="0" applyNumberFormat="1" applyFont="1" applyFill="1" applyBorder="1" applyAlignment="1">
      <alignment horizontal="left" vertical="center" wrapText="1"/>
    </xf>
    <xf numFmtId="165" fontId="2" fillId="8" borderId="1" xfId="3" applyNumberFormat="1" applyFont="1" applyFill="1" applyBorder="1" applyAlignment="1">
      <alignment horizontal="left" vertical="center" wrapText="1"/>
    </xf>
    <xf numFmtId="165" fontId="2" fillId="9" borderId="1" xfId="3" applyNumberFormat="1" applyFont="1" applyFill="1" applyBorder="1" applyAlignment="1">
      <alignment horizontal="left" vertical="center" wrapText="1"/>
    </xf>
    <xf numFmtId="166" fontId="7" fillId="22" borderId="1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18" fillId="0" borderId="0" xfId="4" applyFont="1" applyFill="1"/>
    <xf numFmtId="0" fontId="20" fillId="0" borderId="0" xfId="4" applyFont="1" applyFill="1"/>
    <xf numFmtId="0" fontId="22" fillId="0" borderId="4" xfId="4" applyFont="1" applyFill="1" applyBorder="1" applyAlignment="1">
      <alignment horizontal="center" vertical="center" textRotation="180"/>
    </xf>
    <xf numFmtId="0" fontId="22" fillId="0" borderId="0" xfId="4" applyFont="1" applyFill="1" applyBorder="1" applyAlignment="1">
      <alignment horizontal="center" vertical="center" textRotation="180"/>
    </xf>
    <xf numFmtId="0" fontId="17" fillId="0" borderId="0" xfId="4" applyFill="1"/>
    <xf numFmtId="0" fontId="26" fillId="0" borderId="0" xfId="4" applyFont="1" applyFill="1" applyBorder="1" applyAlignment="1">
      <alignment horizontal="center" vertical="center" textRotation="180"/>
    </xf>
    <xf numFmtId="0" fontId="0" fillId="0" borderId="0" xfId="0" quotePrefix="1"/>
    <xf numFmtId="0" fontId="8" fillId="23" borderId="1" xfId="0" applyFont="1" applyFill="1" applyBorder="1" applyAlignment="1">
      <alignment horizontal="center" vertical="center"/>
    </xf>
    <xf numFmtId="0" fontId="10" fillId="0" borderId="7" xfId="4" applyFont="1" applyBorder="1" applyAlignment="1">
      <alignment horizontal="center" vertical="center" textRotation="90" wrapText="1"/>
    </xf>
    <xf numFmtId="0" fontId="19" fillId="0" borderId="0" xfId="4" applyFont="1" applyFill="1" applyBorder="1" applyAlignment="1">
      <alignment vertical="center" wrapText="1"/>
    </xf>
    <xf numFmtId="0" fontId="10" fillId="0" borderId="0" xfId="4" applyFont="1" applyFill="1" applyAlignment="1"/>
    <xf numFmtId="0" fontId="17" fillId="0" borderId="0" xfId="4" applyFill="1"/>
    <xf numFmtId="0" fontId="19" fillId="0" borderId="0" xfId="4" applyFont="1" applyFill="1"/>
    <xf numFmtId="166" fontId="2" fillId="56" borderId="1" xfId="0" applyNumberFormat="1" applyFont="1" applyFill="1" applyBorder="1" applyAlignment="1">
      <alignment vertical="center" wrapText="1"/>
    </xf>
    <xf numFmtId="0" fontId="19" fillId="57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vertical="center"/>
    </xf>
    <xf numFmtId="167" fontId="13" fillId="5" borderId="1" xfId="1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167" fontId="13" fillId="19" borderId="1" xfId="1" applyNumberFormat="1" applyFont="1" applyFill="1" applyBorder="1" applyAlignment="1">
      <alignment vertical="center"/>
    </xf>
    <xf numFmtId="167" fontId="13" fillId="6" borderId="1" xfId="1" applyNumberFormat="1" applyFont="1" applyFill="1" applyBorder="1" applyAlignment="1">
      <alignment vertical="center"/>
    </xf>
    <xf numFmtId="166" fontId="13" fillId="21" borderId="1" xfId="2" applyNumberFormat="1" applyFont="1" applyFill="1" applyBorder="1" applyAlignment="1">
      <alignment vertical="center"/>
    </xf>
    <xf numFmtId="0" fontId="13" fillId="21" borderId="1" xfId="0" applyFont="1" applyFill="1" applyBorder="1" applyAlignment="1">
      <alignment vertical="center"/>
    </xf>
    <xf numFmtId="166" fontId="13" fillId="4" borderId="1" xfId="2" quotePrefix="1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166" fontId="13" fillId="18" borderId="1" xfId="2" applyNumberFormat="1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166" fontId="13" fillId="4" borderId="1" xfId="2" applyNumberFormat="1" applyFont="1" applyFill="1" applyBorder="1" applyAlignment="1">
      <alignment vertical="center"/>
    </xf>
    <xf numFmtId="1" fontId="7" fillId="59" borderId="1" xfId="0" applyNumberFormat="1" applyFont="1" applyFill="1" applyBorder="1" applyAlignment="1">
      <alignment horizontal="left" vertical="center" wrapText="1"/>
    </xf>
    <xf numFmtId="166" fontId="21" fillId="59" borderId="2" xfId="4" applyNumberFormat="1" applyFont="1" applyFill="1" applyBorder="1" applyAlignment="1">
      <alignment horizontal="left" vertical="center" wrapText="1"/>
    </xf>
    <xf numFmtId="166" fontId="7" fillId="58" borderId="1" xfId="0" applyNumberFormat="1" applyFont="1" applyFill="1" applyBorder="1" applyAlignment="1">
      <alignment horizontal="center" vertical="center" wrapText="1"/>
    </xf>
    <xf numFmtId="1" fontId="7" fillId="58" borderId="1" xfId="0" applyNumberFormat="1" applyFont="1" applyFill="1" applyBorder="1" applyAlignment="1">
      <alignment horizontal="center" vertical="center" wrapText="1"/>
    </xf>
    <xf numFmtId="166" fontId="2" fillId="58" borderId="1" xfId="0" applyNumberFormat="1" applyFont="1" applyFill="1" applyBorder="1" applyAlignment="1">
      <alignment vertical="center" wrapText="1"/>
    </xf>
    <xf numFmtId="167" fontId="13" fillId="57" borderId="1" xfId="1" applyNumberFormat="1" applyFont="1" applyFill="1" applyBorder="1" applyAlignment="1">
      <alignment vertical="center"/>
    </xf>
    <xf numFmtId="0" fontId="13" fillId="60" borderId="1" xfId="0" applyFont="1" applyFill="1" applyBorder="1" applyAlignment="1">
      <alignment vertical="center"/>
    </xf>
    <xf numFmtId="0" fontId="19" fillId="60" borderId="7" xfId="0" applyFont="1" applyFill="1" applyBorder="1" applyAlignment="1">
      <alignment vertical="center" wrapText="1"/>
    </xf>
    <xf numFmtId="0" fontId="21" fillId="60" borderId="7" xfId="4" applyFont="1" applyFill="1" applyBorder="1" applyAlignment="1">
      <alignment vertical="center" wrapText="1"/>
    </xf>
    <xf numFmtId="0" fontId="13" fillId="60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5" fontId="2" fillId="7" borderId="1" xfId="3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2" fillId="8" borderId="1" xfId="3" applyNumberFormat="1" applyFont="1" applyFill="1" applyBorder="1" applyAlignment="1">
      <alignment horizontal="center" vertical="center" wrapText="1"/>
    </xf>
    <xf numFmtId="165" fontId="7" fillId="9" borderId="1" xfId="3" applyNumberFormat="1" applyFont="1" applyFill="1" applyBorder="1" applyAlignment="1">
      <alignment horizontal="center" vertical="center" wrapText="1"/>
    </xf>
    <xf numFmtId="166" fontId="7" fillId="22" borderId="1" xfId="0" applyNumberFormat="1" applyFont="1" applyFill="1" applyBorder="1" applyAlignment="1">
      <alignment horizontal="center" vertical="center" wrapText="1"/>
    </xf>
    <xf numFmtId="166" fontId="2" fillId="1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166" fontId="2" fillId="11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1" xfId="4" applyFont="1" applyBorder="1" applyAlignment="1">
      <alignment vertical="center" wrapText="1"/>
    </xf>
    <xf numFmtId="0" fontId="13" fillId="6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60" borderId="1" xfId="0" applyFont="1" applyFill="1" applyBorder="1" applyAlignment="1">
      <alignment horizontal="center" vertical="center" wrapText="1"/>
    </xf>
    <xf numFmtId="0" fontId="46" fillId="57" borderId="1" xfId="0" applyFont="1" applyFill="1" applyBorder="1" applyAlignment="1">
      <alignment horizontal="center" vertical="center" wrapText="1"/>
    </xf>
    <xf numFmtId="0" fontId="46" fillId="57" borderId="1" xfId="0" applyFont="1" applyFill="1" applyBorder="1" applyAlignment="1">
      <alignment horizontal="center" vertical="center"/>
    </xf>
    <xf numFmtId="0" fontId="46" fillId="60" borderId="1" xfId="0" applyFont="1" applyFill="1" applyBorder="1" applyAlignment="1">
      <alignment horizontal="center" vertical="center"/>
    </xf>
    <xf numFmtId="0" fontId="46" fillId="60" borderId="1" xfId="0" applyFont="1" applyFill="1" applyBorder="1" applyAlignment="1">
      <alignment vertical="center"/>
    </xf>
    <xf numFmtId="168" fontId="13" fillId="21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7" fontId="13" fillId="5" borderId="1" xfId="1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167" fontId="13" fillId="19" borderId="1" xfId="1" applyNumberFormat="1" applyFont="1" applyFill="1" applyBorder="1" applyAlignment="1">
      <alignment horizontal="left" vertical="center"/>
    </xf>
    <xf numFmtId="167" fontId="13" fillId="6" borderId="1" xfId="1" applyNumberFormat="1" applyFont="1" applyFill="1" applyBorder="1" applyAlignment="1">
      <alignment horizontal="left" vertical="center"/>
    </xf>
    <xf numFmtId="166" fontId="13" fillId="21" borderId="1" xfId="2" applyNumberFormat="1" applyFont="1" applyFill="1" applyBorder="1" applyAlignment="1">
      <alignment horizontal="left" vertical="center"/>
    </xf>
    <xf numFmtId="0" fontId="13" fillId="21" borderId="1" xfId="0" applyFont="1" applyFill="1" applyBorder="1" applyAlignment="1">
      <alignment horizontal="left" vertical="center"/>
    </xf>
    <xf numFmtId="0" fontId="13" fillId="23" borderId="1" xfId="0" applyFont="1" applyFill="1" applyBorder="1" applyAlignment="1">
      <alignment horizontal="left" vertical="center"/>
    </xf>
    <xf numFmtId="0" fontId="13" fillId="60" borderId="1" xfId="0" applyFont="1" applyFill="1" applyBorder="1" applyAlignment="1">
      <alignment horizontal="left" vertical="center"/>
    </xf>
    <xf numFmtId="167" fontId="13" fillId="57" borderId="1" xfId="1" applyNumberFormat="1" applyFont="1" applyFill="1" applyBorder="1" applyAlignment="1">
      <alignment horizontal="right" vertical="center"/>
    </xf>
    <xf numFmtId="166" fontId="13" fillId="4" borderId="1" xfId="2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166" fontId="13" fillId="18" borderId="1" xfId="2" applyNumberFormat="1" applyFont="1" applyFill="1" applyBorder="1" applyAlignment="1">
      <alignment horizontal="right" vertical="center"/>
    </xf>
    <xf numFmtId="0" fontId="13" fillId="18" borderId="1" xfId="0" applyFont="1" applyFill="1" applyBorder="1" applyAlignment="1">
      <alignment horizontal="left" vertical="center"/>
    </xf>
    <xf numFmtId="0" fontId="49" fillId="60" borderId="1" xfId="0" applyFont="1" applyFill="1" applyBorder="1" applyAlignment="1">
      <alignment horizontal="center" vertical="center"/>
    </xf>
    <xf numFmtId="0" fontId="13" fillId="4" borderId="1" xfId="0" quotePrefix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166" fontId="2" fillId="2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0" fontId="25" fillId="0" borderId="1" xfId="4" applyFont="1" applyBorder="1" applyAlignment="1">
      <alignment vertical="center" textRotation="90" wrapText="1"/>
    </xf>
    <xf numFmtId="166" fontId="8" fillId="1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61" borderId="1" xfId="0" applyNumberFormat="1" applyFont="1" applyFill="1" applyBorder="1" applyAlignment="1">
      <alignment horizontal="center" vertical="center" wrapText="1"/>
    </xf>
    <xf numFmtId="0" fontId="52" fillId="62" borderId="19" xfId="0" applyFont="1" applyFill="1" applyBorder="1" applyAlignment="1">
      <alignment horizontal="center" wrapText="1"/>
    </xf>
    <xf numFmtId="49" fontId="51" fillId="61" borderId="1" xfId="0" applyNumberFormat="1" applyFont="1" applyFill="1" applyBorder="1" applyAlignment="1">
      <alignment horizontal="left" vertical="center" wrapText="1"/>
    </xf>
    <xf numFmtId="49" fontId="14" fillId="61" borderId="1" xfId="0" applyNumberFormat="1" applyFont="1" applyFill="1" applyBorder="1" applyAlignment="1">
      <alignment horizontal="left" vertical="center" wrapText="1"/>
    </xf>
    <xf numFmtId="166" fontId="13" fillId="63" borderId="1" xfId="0" applyNumberFormat="1" applyFont="1" applyFill="1" applyBorder="1" applyAlignment="1">
      <alignment horizontal="center" vertical="center"/>
    </xf>
    <xf numFmtId="0" fontId="25" fillId="0" borderId="1" xfId="4" applyFont="1" applyBorder="1" applyAlignment="1">
      <alignment vertical="center" textRotation="90" wrapText="1"/>
    </xf>
    <xf numFmtId="0" fontId="45" fillId="5" borderId="4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0" fillId="5" borderId="0" xfId="4" applyFont="1" applyFill="1" applyAlignment="1"/>
    <xf numFmtId="0" fontId="19" fillId="0" borderId="3" xfId="4" applyFont="1" applyBorder="1" applyAlignment="1">
      <alignment vertical="center" wrapText="1"/>
    </xf>
    <xf numFmtId="0" fontId="19" fillId="0" borderId="6" xfId="4" applyFont="1" applyBorder="1" applyAlignment="1">
      <alignment vertical="center" wrapText="1"/>
    </xf>
    <xf numFmtId="0" fontId="19" fillId="0" borderId="7" xfId="4" applyFont="1" applyBorder="1" applyAlignment="1">
      <alignment vertical="center" wrapText="1"/>
    </xf>
    <xf numFmtId="0" fontId="50" fillId="0" borderId="3" xfId="4" applyFont="1" applyBorder="1" applyAlignment="1">
      <alignment horizontal="center" vertical="center" textRotation="90" wrapText="1"/>
    </xf>
    <xf numFmtId="0" fontId="50" fillId="0" borderId="6" xfId="4" applyFont="1" applyBorder="1" applyAlignment="1">
      <alignment horizontal="center" vertical="center" textRotation="90" wrapText="1"/>
    </xf>
    <xf numFmtId="0" fontId="19" fillId="0" borderId="0" xfId="4" applyFont="1" applyAlignment="1">
      <alignment horizontal="left" vertical="top"/>
    </xf>
    <xf numFmtId="0" fontId="19" fillId="0" borderId="0" xfId="4" applyFont="1" applyAlignment="1">
      <alignment horizontal="center" vertical="top" wrapText="1"/>
    </xf>
    <xf numFmtId="0" fontId="19" fillId="0" borderId="0" xfId="4" applyFont="1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6" fontId="8" fillId="59" borderId="1" xfId="0" applyNumberFormat="1" applyFont="1" applyFill="1" applyBorder="1" applyAlignment="1">
      <alignment horizontal="center" vertical="center" wrapText="1"/>
    </xf>
    <xf numFmtId="166" fontId="8" fillId="58" borderId="1" xfId="0" applyNumberFormat="1" applyFont="1" applyFill="1" applyBorder="1" applyAlignment="1">
      <alignment horizontal="center" vertical="center" wrapText="1"/>
    </xf>
    <xf numFmtId="3" fontId="10" fillId="18" borderId="3" xfId="0" applyNumberFormat="1" applyFont="1" applyFill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3" fontId="10" fillId="4" borderId="17" xfId="0" applyNumberFormat="1" applyFont="1" applyFill="1" applyBorder="1" applyAlignment="1">
      <alignment horizontal="center"/>
    </xf>
    <xf numFmtId="3" fontId="10" fillId="4" borderId="18" xfId="0" applyNumberFormat="1" applyFont="1" applyFill="1" applyBorder="1" applyAlignment="1">
      <alignment horizontal="center"/>
    </xf>
  </cellXfs>
  <cellStyles count="54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Milliers" xfId="1" builtinId="3"/>
    <cellStyle name="Milliers 2" xfId="52" xr:uid="{576BFD8C-D6BA-404F-88E5-CA9DB40DDB51}"/>
    <cellStyle name="Neutre" xfId="14" builtinId="28" customBuiltin="1"/>
    <cellStyle name="Normal" xfId="0" builtinId="0"/>
    <cellStyle name="Normal 2" xfId="4" xr:uid="{00000000-0005-0000-0000-000021000000}"/>
    <cellStyle name="Normal 3" xfId="5" xr:uid="{00000000-0005-0000-0000-000022000000}"/>
    <cellStyle name="Normal 4" xfId="6" xr:uid="{00000000-0005-0000-0000-000023000000}"/>
    <cellStyle name="Normal 5" xfId="7" xr:uid="{00000000-0005-0000-0000-000024000000}"/>
    <cellStyle name="Normal 6" xfId="49" xr:uid="{46F96699-310E-4380-B09B-9F9E311C5505}"/>
    <cellStyle name="Normal 7" xfId="51" xr:uid="{D6CEE93B-32C0-4156-A268-A34D3021F6FB}"/>
    <cellStyle name="Normal_Feuil6" xfId="3" xr:uid="{00000000-0005-0000-0000-000025000000}"/>
    <cellStyle name="Note" xfId="21" builtinId="10" customBuiltin="1"/>
    <cellStyle name="Pourcentage" xfId="2" builtinId="5"/>
    <cellStyle name="Pourcentage 2" xfId="50" xr:uid="{A8706A00-E4D5-4566-BF43-F0B8D9185511}"/>
    <cellStyle name="Pourcentage 3" xfId="53" xr:uid="{73281B7A-D7BE-4334-A0C5-4BAD711E6BE8}"/>
    <cellStyle name="Satisfaisant" xfId="12" builtinId="26" customBuiltin="1"/>
    <cellStyle name="Sortie" xfId="16" builtinId="21" customBuiltin="1"/>
    <cellStyle name="Texte explicatif" xfId="22" builtinId="53" customBuiltin="1"/>
    <cellStyle name="Titre 2" xfId="48" xr:uid="{00000000-0005-0000-0000-00002A000000}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167" formatCode="_-* #,##0\ _€_-;\-* #,##0\ _€_-;_-* &quot;-&quot;??\ _€_-;_-@_-"/>
    </dxf>
  </dxfs>
  <tableStyles count="0" defaultTableStyle="TableStyleMedium2" defaultPivotStyle="PivotStyleLight16"/>
  <colors>
    <mruColors>
      <color rgb="FFCCFF99"/>
      <color rgb="FFABC67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[EDL2025_PIRNABE_prelvts_sout_Rmed_202241219_Vdef_consolidation.xlsx]graph_volumes_par_meso2013-2021!Tableau croisé dynamique5</c:name>
    <c:fmtId val="0"/>
  </c:pivotSource>
  <c:chart>
    <c:title>
      <c:tx>
        <c:strRef>
          <c:f>'graph_volumes_par_meso2013-2021'!$G$1</c:f>
          <c:strCache>
            <c:ptCount val="1"/>
            <c:pt idx="0">
              <c:v>Evolution des volumes consommés impactant la ME FRDG351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'graph_volumes_par_meso2013-2021'!$G$1</c:f>
              <c:strCache>
                <c:ptCount val="1"/>
                <c:pt idx="0">
                  <c:v>Eau potable</c:v>
                </c:pt>
              </c:strCache>
            </c:strRef>
          </c:tx>
          <c:cat>
            <c:strRef>
              <c:f>'graph_volumes_par_meso2013-2021'!$G$1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'graph_volumes_par_meso2013-2021'!$G$1</c:f>
              <c:numCache>
                <c:formatCode>_-* #\ ##0\ _€_-;\-* #\ ##0\ _€_-;_-* "-"??\ _€_-;_-@_-</c:formatCode>
                <c:ptCount val="9"/>
                <c:pt idx="0">
                  <c:v>5391680</c:v>
                </c:pt>
                <c:pt idx="1">
                  <c:v>5250240</c:v>
                </c:pt>
                <c:pt idx="2">
                  <c:v>4996640</c:v>
                </c:pt>
                <c:pt idx="3">
                  <c:v>5240320</c:v>
                </c:pt>
                <c:pt idx="4">
                  <c:v>5610400</c:v>
                </c:pt>
                <c:pt idx="5">
                  <c:v>5083040</c:v>
                </c:pt>
                <c:pt idx="6">
                  <c:v>5821120</c:v>
                </c:pt>
                <c:pt idx="7">
                  <c:v>5829120</c:v>
                </c:pt>
                <c:pt idx="8">
                  <c:v>5381120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B-460D-9074-79C242C6055B}"/>
            </c:ext>
          </c:extLst>
        </c:ser>
        <c:ser>
          <c:idx val="1"/>
          <c:order val="1"/>
          <c:tx>
            <c:strRef>
              <c:f>'graph_volumes_par_meso2013-2021'!$G$1</c:f>
              <c:strCache>
                <c:ptCount val="1"/>
                <c:pt idx="0">
                  <c:v>Industrie</c:v>
                </c:pt>
              </c:strCache>
            </c:strRef>
          </c:tx>
          <c:cat>
            <c:strRef>
              <c:f>'graph_volumes_par_meso2013-2021'!$G$1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'graph_volumes_par_meso2013-2021'!$G$1</c:f>
              <c:numCache>
                <c:formatCode>_-* #\ ##0\ _€_-;\-* #\ ##0\ _€_-;_-* "-"??\ _€_-;_-@_-</c:formatCode>
                <c:ptCount val="9"/>
                <c:pt idx="0">
                  <c:v>119600</c:v>
                </c:pt>
                <c:pt idx="1">
                  <c:v>132600</c:v>
                </c:pt>
                <c:pt idx="2">
                  <c:v>133200</c:v>
                </c:pt>
                <c:pt idx="3">
                  <c:v>118400</c:v>
                </c:pt>
                <c:pt idx="4">
                  <c:v>132200</c:v>
                </c:pt>
                <c:pt idx="5">
                  <c:v>120600</c:v>
                </c:pt>
                <c:pt idx="6">
                  <c:v>130800</c:v>
                </c:pt>
                <c:pt idx="7">
                  <c:v>95600</c:v>
                </c:pt>
                <c:pt idx="8">
                  <c:v>97400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B-460D-9074-79C242C6055B}"/>
            </c:ext>
          </c:extLst>
        </c:ser>
        <c:ser>
          <c:idx val="2"/>
          <c:order val="2"/>
          <c:tx>
            <c:strRef>
              <c:f>'graph_volumes_par_meso2013-2021'!$G$1</c:f>
              <c:strCache>
                <c:ptCount val="1"/>
                <c:pt idx="0">
                  <c:v>Agricole</c:v>
                </c:pt>
              </c:strCache>
            </c:strRef>
          </c:tx>
          <c:cat>
            <c:strRef>
              <c:f>'graph_volumes_par_meso2013-2021'!$G$1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'graph_volumes_par_meso2013-2021'!$G$1</c:f>
              <c:numCache>
                <c:formatCode>_-* #\ ##0\ _€_-;\-* #\ ##0\ _€_-;_-* "-"??\ _€_-;_-@_-</c:formatCode>
                <c:ptCount val="9"/>
                <c:pt idx="0">
                  <c:v>2339008</c:v>
                </c:pt>
                <c:pt idx="1">
                  <c:v>2144372</c:v>
                </c:pt>
                <c:pt idx="2">
                  <c:v>2463412</c:v>
                </c:pt>
                <c:pt idx="3">
                  <c:v>2316400</c:v>
                </c:pt>
                <c:pt idx="4">
                  <c:v>2780968</c:v>
                </c:pt>
                <c:pt idx="5">
                  <c:v>3586024</c:v>
                </c:pt>
                <c:pt idx="6">
                  <c:v>4300104</c:v>
                </c:pt>
                <c:pt idx="7">
                  <c:v>3575348</c:v>
                </c:pt>
                <c:pt idx="8">
                  <c:v>4878956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B-460D-9074-79C242C6055B}"/>
            </c:ext>
          </c:extLst>
        </c:ser>
        <c:ser>
          <c:idx val="3"/>
          <c:order val="3"/>
          <c:tx>
            <c:strRef>
              <c:f>'graph_volumes_par_meso2013-2021'!$G$1</c:f>
              <c:strCache>
                <c:ptCount val="1"/>
                <c:pt idx="0">
                  <c:v>Autres</c:v>
                </c:pt>
              </c:strCache>
            </c:strRef>
          </c:tx>
          <c:cat>
            <c:strRef>
              <c:f>'graph_volumes_par_meso2013-2021'!$G$1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'graph_volumes_par_meso2013-2021'!$G$1</c:f>
              <c:numCache>
                <c:formatCode>_-* #\ ##0\ _€_-;\-* #\ 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280</c:v>
                </c:pt>
                <c:pt idx="4">
                  <c:v>60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B-460D-9074-79C242C60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90464"/>
        <c:axId val="244592000"/>
      </c:areaChart>
      <c:catAx>
        <c:axId val="24459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44592000"/>
        <c:crosses val="autoZero"/>
        <c:auto val="1"/>
        <c:lblAlgn val="ctr"/>
        <c:lblOffset val="100"/>
        <c:noMultiLvlLbl val="0"/>
      </c:catAx>
      <c:valAx>
        <c:axId val="24459200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Volumes consommés en m3</a:t>
                </a:r>
              </a:p>
            </c:rich>
          </c:tx>
          <c:layout>
            <c:manualLayout>
              <c:xMode val="edge"/>
              <c:yMode val="edge"/>
              <c:x val="1.9464720194647202E-2"/>
              <c:y val="0.40316034359341446"/>
            </c:manualLayout>
          </c:layout>
          <c:overlay val="0"/>
        </c:title>
        <c:numFmt formatCode="_-* #\ ##0\ _€_-;\-* #\ ##0\ _€_-;_-* &quot;-&quot;??\ _€_-;_-@_-" sourceLinked="1"/>
        <c:majorTickMark val="none"/>
        <c:minorTickMark val="none"/>
        <c:tickLblPos val="nextTo"/>
        <c:crossAx val="244590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123825</xdr:rowOff>
    </xdr:from>
    <xdr:to>
      <xdr:col>9</xdr:col>
      <xdr:colOff>638175</xdr:colOff>
      <xdr:row>35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CP/_Projets/DCP-SDAGE/SDAGE-RMed-2028-2033/3_EDL_2025/6_Donn&#233;es_ressources/Populations/20221128-calcul_evol_projections_scenario_central_2020-2033-V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tion-pop-dept-bassin-RMC"/>
      <sheetName val="Archive_Population_DEP_initial"/>
      <sheetName val="Feuil1"/>
    </sheetNames>
    <sheetDataSet>
      <sheetData sheetId="0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UN Julien" refreshedDate="45119.392458912036" createdVersion="4" refreshedVersion="8" minRefreshableVersion="3" recordCount="2261" xr:uid="{00000000-000A-0000-FFFF-FFFF01000000}">
  <cacheSource type="worksheet">
    <worksheetSource ref="A1:U2262" sheet="volumes_par_meso_2013-2021"/>
  </cacheSource>
  <cacheFields count="21">
    <cacheField name="code_eu_mdo_sout" numFmtId="0">
      <sharedItems count="259">
        <s v="FRDG101"/>
        <s v="FRDG102"/>
        <s v="FRDG104"/>
        <s v="FRDG105"/>
        <s v="FRDG106"/>
        <s v="FRDG107"/>
        <s v="FRDG108"/>
        <s v="FRDG109"/>
        <s v="FRDG110"/>
        <s v="FRDG111"/>
        <s v="FRDG112"/>
        <s v="FRDG113"/>
        <s v="FRDG115"/>
        <s v="FRDG117"/>
        <s v="FRDG118"/>
        <s v="FRDG123"/>
        <s v="FRDG125"/>
        <s v="FRDG126"/>
        <s v="FRDG127"/>
        <s v="FRDG128"/>
        <s v="FRDG130"/>
        <s v="FRDG132"/>
        <s v="FRDG133"/>
        <s v="FRDG139"/>
        <s v="FRDG140"/>
        <s v="FRDG144"/>
        <s v="FRDG145"/>
        <s v="FRDG146"/>
        <s v="FRDG147"/>
        <s v="FRDG148"/>
        <s v="FRDG149"/>
        <s v="FRDG150"/>
        <s v="FRDG151"/>
        <s v="FRDG152"/>
        <s v="FRDG153"/>
        <s v="FRDG154"/>
        <s v="FRDG155"/>
        <s v="FRDG156"/>
        <s v="FRDG157"/>
        <s v="FRDG158"/>
        <s v="FRDG159"/>
        <s v="FRDG160"/>
        <s v="FRDG161"/>
        <s v="FRDG162"/>
        <s v="FRDG163"/>
        <s v="FRDG164"/>
        <s v="FRDG165"/>
        <s v="FRDG166"/>
        <s v="FRDG167"/>
        <s v="FRDG168"/>
        <s v="FRDG169"/>
        <s v="FRDG170"/>
        <s v="FRDG171"/>
        <s v="FRDG172"/>
        <s v="FRDG173"/>
        <s v="FRDG174"/>
        <s v="FRDG175"/>
        <s v="FRDG176"/>
        <s v="FRDG177"/>
        <s v="FRDG178"/>
        <s v="FRDG179"/>
        <s v="FRDG202"/>
        <s v="FRDG203"/>
        <s v="FRDG205"/>
        <s v="FRDG206"/>
        <s v="FRDG207"/>
        <s v="FRDG208"/>
        <s v="FRDG209"/>
        <s v="FRDG210"/>
        <s v="FRDG212"/>
        <s v="FRDG213"/>
        <s v="FRDG215"/>
        <s v="FRDG216"/>
        <s v="FRDG217"/>
        <s v="FRDG218"/>
        <s v="FRDG220"/>
        <s v="FRDG222"/>
        <s v="FRDG223"/>
        <s v="FRDG224"/>
        <s v="FRDG225"/>
        <s v="FRDG226"/>
        <s v="FRDG227"/>
        <s v="FRDG228"/>
        <s v="FRDG231"/>
        <s v="FRDG233"/>
        <s v="FRDG234"/>
        <s v="FRDG235"/>
        <s v="FRDG237"/>
        <s v="FRDG238"/>
        <s v="FRDG239"/>
        <s v="FRDG240"/>
        <s v="FRDG241"/>
        <s v="FRDG242"/>
        <s v="FRDG243"/>
        <s v="FRDG244"/>
        <s v="FRDG245"/>
        <s v="FRDG247"/>
        <s v="FRDG249"/>
        <s v="FRDG250"/>
        <s v="FRDG251"/>
        <s v="FRDG252"/>
        <s v="FRDG303"/>
        <s v="FRDG304"/>
        <s v="FRDG306"/>
        <s v="FRDG308"/>
        <s v="FRDG311"/>
        <s v="FRDG313"/>
        <s v="FRDG314"/>
        <s v="FRDG315"/>
        <s v="FRDG316"/>
        <s v="FRDG319"/>
        <s v="FRDG321"/>
        <s v="FRDG322"/>
        <s v="FRDG323"/>
        <s v="FRDG327"/>
        <s v="FRDG330"/>
        <s v="FRDG332"/>
        <s v="FRDG333"/>
        <s v="FRDG334"/>
        <s v="FRDG335"/>
        <s v="FRDG336"/>
        <s v="FRDG337"/>
        <s v="FRDG338"/>
        <s v="FRDG340"/>
        <s v="FRDG341"/>
        <s v="FRDG342"/>
        <s v="FRDG343"/>
        <s v="FRDG344"/>
        <s v="FRDG346"/>
        <s v="FRDG348"/>
        <s v="FRDG349"/>
        <s v="FRDG350"/>
        <s v="FRDG351"/>
        <s v="FRDG352"/>
        <s v="FRDG353"/>
        <s v="FRDG354"/>
        <s v="FRDG355"/>
        <s v="FRDG356"/>
        <s v="FRDG357"/>
        <s v="FRDG358"/>
        <s v="FRDG359"/>
        <s v="FRDG360"/>
        <s v="FRDG361"/>
        <s v="FRDG362"/>
        <s v="FRDG363"/>
        <s v="FRDG364"/>
        <s v="FRDG365"/>
        <s v="FRDG366"/>
        <s v="FRDG367"/>
        <s v="FRDG368"/>
        <s v="FRDG369"/>
        <s v="FRDG370"/>
        <s v="FRDG371"/>
        <s v="FRDG372"/>
        <s v="FRDG374"/>
        <s v="FRDG375"/>
        <s v="FRDG376"/>
        <s v="FRDG377"/>
        <s v="FRDG378"/>
        <s v="FRDG379"/>
        <s v="FRDG380"/>
        <s v="FRDG381"/>
        <s v="FRDG382"/>
        <s v="FRDG383"/>
        <s v="FRDG384"/>
        <s v="FRDG385"/>
        <s v="FRDG387"/>
        <s v="FRDG388"/>
        <s v="FRDG389"/>
        <s v="FRDG390"/>
        <s v="FRDG391"/>
        <s v="FRDG392"/>
        <s v="FRDG393"/>
        <s v="FRDG394"/>
        <s v="FRDG395"/>
        <s v="FRDG396"/>
        <s v="FRDG397"/>
        <s v="FRDG398"/>
        <s v="FRDG399"/>
        <s v="FRDG403"/>
        <s v="FRDG405"/>
        <s v="FRDG406"/>
        <s v="FRDG407"/>
        <s v="FRDG408"/>
        <s v="FRDG409"/>
        <s v="FRDG410"/>
        <s v="FRDG411"/>
        <s v="FRDG412"/>
        <s v="FRDG413"/>
        <s v="FRDG414"/>
        <s v="FRDG415"/>
        <s v="FRDG417"/>
        <s v="FRDG418"/>
        <s v="FRDG419"/>
        <s v="FRDG420"/>
        <s v="FRDG421"/>
        <s v="FRDG422"/>
        <s v="FRDG423"/>
        <s v="FRDG424"/>
        <s v="FRDG500"/>
        <s v="FRDG501"/>
        <s v="FRDG502"/>
        <s v="FRDG503"/>
        <s v="FRDG504"/>
        <s v="FRDG506"/>
        <s v="FRDG510"/>
        <s v="FRDG511"/>
        <s v="FRDG512"/>
        <s v="FRDG513"/>
        <s v="FRDG514"/>
        <s v="FRDG515"/>
        <s v="FRDG516"/>
        <s v="FRDG517"/>
        <s v="FRDG518"/>
        <s v="FRDG519"/>
        <s v="FRDG520"/>
        <s v="FRDG522"/>
        <s v="FRDG523"/>
        <s v="FRDG524"/>
        <s v="FRDG526"/>
        <s v="FRDG527"/>
        <s v="FRDG528"/>
        <s v="FRDG529"/>
        <s v="FRDG530"/>
        <s v="FRDG531"/>
        <s v="FRDG532"/>
        <s v="FRDG534"/>
        <s v="FRDG535"/>
        <s v="FRDG536"/>
        <s v="FRDG601"/>
        <s v="FRDG602"/>
        <s v="FRDG603"/>
        <s v="FRDG604"/>
        <s v="FRDG607"/>
        <s v="FRDG609"/>
        <s v="FRDG610"/>
        <s v="FRDG611"/>
        <s v="FRDG612"/>
        <s v="FRDG613"/>
        <s v="FRDG614"/>
        <s v="FRDG615"/>
        <s v="FRDG617"/>
        <s v="FRDG618"/>
        <s v="FRDG700"/>
        <s v="FREG131"/>
        <s v="FREG211"/>
        <s v="FREG214"/>
        <s v="FREG333"/>
        <s v="FREG335"/>
        <s v="FREG398"/>
        <s v="FREG399"/>
        <s v="FREG400"/>
        <s v="FREG401"/>
        <s v="FREG402"/>
        <s v="FREG605"/>
        <s v="FREG606"/>
        <s v="FREG619"/>
        <s v="FREG620"/>
        <s v="FREG621"/>
      </sharedItems>
    </cacheField>
    <cacheField name="annee" numFmtId="0">
      <sharedItems containsString="0" containsBlank="1" containsNumber="1" containsInteger="1" minValue="2013" maxValue="2021" count="10">
        <n v="2013"/>
        <n v="2014"/>
        <n v="2015"/>
        <n v="2016"/>
        <n v="2017"/>
        <n v="2018"/>
        <n v="2019"/>
        <n v="2020"/>
        <n v="2021"/>
        <m/>
      </sharedItems>
    </cacheField>
    <cacheField name="vol_prel_moy" numFmtId="0">
      <sharedItems containsSemiMixedTypes="0" containsString="0" containsNumber="1" containsInteger="1" minValue="0" maxValue="104197000"/>
    </cacheField>
    <cacheField name="vol_considere" numFmtId="0">
      <sharedItems containsSemiMixedTypes="0" containsString="0" containsNumber="1" containsInteger="1" minValue="0" maxValue="57114000"/>
    </cacheField>
    <cacheField name="vol_consomme" numFmtId="0">
      <sharedItems containsSemiMixedTypes="0" containsString="0" containsNumber="1" containsInteger="1" minValue="0" maxValue="45624700"/>
    </cacheField>
    <cacheField name="vol_consid_aep_m3" numFmtId="0">
      <sharedItems containsSemiMixedTypes="0" containsString="0" containsNumber="1" containsInteger="1" minValue="0" maxValue="27956000"/>
    </cacheField>
    <cacheField name="vol_consid_indus_m3" numFmtId="0">
      <sharedItems containsSemiMixedTypes="0" containsString="0" containsNumber="1" containsInteger="1" minValue="0" maxValue="15147400"/>
    </cacheField>
    <cacheField name="vol_consid_agri_m3" numFmtId="0">
      <sharedItems containsSemiMixedTypes="0" containsString="0" containsNumber="1" containsInteger="1" minValue="0" maxValue="23645000"/>
    </cacheField>
    <cacheField name="vol_consid_autres_m3" numFmtId="0">
      <sharedItems containsSemiMixedTypes="0" containsString="0" containsNumber="1" containsInteger="1" minValue="0" maxValue="9476000"/>
    </cacheField>
    <cacheField name="vol_conso_aep_m3" numFmtId="0">
      <sharedItems containsSemiMixedTypes="0" containsString="0" containsNumber="1" containsInteger="1" minValue="0" maxValue="27956000"/>
    </cacheField>
    <cacheField name="vol_conso_indus_m3" numFmtId="0">
      <sharedItems containsSemiMixedTypes="0" containsString="0" containsNumber="1" containsInteger="1" minValue="0" maxValue="15147400"/>
    </cacheField>
    <cacheField name="vol_conso_agri_m3" numFmtId="0">
      <sharedItems containsSemiMixedTypes="0" containsString="0" containsNumber="1" containsInteger="1" minValue="0" maxValue="19064000"/>
    </cacheField>
    <cacheField name="vol_conso_autres_m3" numFmtId="0">
      <sharedItems containsSemiMixedTypes="0" containsString="0" containsNumber="1" containsInteger="1" minValue="0" maxValue="947600"/>
    </cacheField>
    <cacheField name="vol_consid_aep_pourc" numFmtId="0">
      <sharedItems containsSemiMixedTypes="0" containsString="0" containsNumber="1" minValue="0" maxValue="100"/>
    </cacheField>
    <cacheField name="vol_consid_indus_pourc" numFmtId="0">
      <sharedItems containsSemiMixedTypes="0" containsString="0" containsNumber="1" minValue="0" maxValue="100"/>
    </cacheField>
    <cacheField name="vol_consid_agri_pourc" numFmtId="0">
      <sharedItems containsSemiMixedTypes="0" containsString="0" containsNumber="1" minValue="0" maxValue="100"/>
    </cacheField>
    <cacheField name="vol_consid_autres_pourc" numFmtId="0">
      <sharedItems containsSemiMixedTypes="0" containsString="0" containsNumber="1" minValue="0" maxValue="90.29"/>
    </cacheField>
    <cacheField name="vol_conso_aep_pourc" numFmtId="0">
      <sharedItems containsSemiMixedTypes="0" containsString="0" containsNumber="1" minValue="0" maxValue="100"/>
    </cacheField>
    <cacheField name="vol_conso_indus_pourc" numFmtId="0">
      <sharedItems containsSemiMixedTypes="0" containsString="0" containsNumber="1" minValue="0" maxValue="100"/>
    </cacheField>
    <cacheField name="vol_conso_agri_pourc" numFmtId="0">
      <sharedItems containsSemiMixedTypes="0" containsString="0" containsNumber="1" minValue="0" maxValue="100"/>
    </cacheField>
    <cacheField name="vol_conso_autres_pourc" numFmtId="0">
      <sharedItems containsSemiMixedTypes="0" containsString="0" containsNumber="1" minValue="0" maxValue="50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1">
  <r>
    <x v="0"/>
    <x v="0"/>
    <n v="17356000"/>
    <n v="16338000"/>
    <n v="13645840"/>
    <n v="12485000"/>
    <n v="2788000"/>
    <n v="1065000"/>
    <n v="0"/>
    <n v="9988000"/>
    <n v="2788000"/>
    <n v="869840"/>
    <n v="0"/>
    <n v="76.42"/>
    <n v="17.059999999999999"/>
    <n v="6.52"/>
    <n v="0"/>
    <n v="73.19"/>
    <n v="20.43"/>
    <n v="6.37"/>
    <n v="0"/>
  </r>
  <r>
    <x v="0"/>
    <x v="1"/>
    <n v="17091000"/>
    <n v="16142000"/>
    <n v="13388880"/>
    <n v="12757000"/>
    <n v="2393000"/>
    <n v="992000"/>
    <n v="0"/>
    <n v="10205600"/>
    <n v="2393000"/>
    <n v="790280"/>
    <n v="0"/>
    <n v="79.03"/>
    <n v="14.82"/>
    <n v="6.15"/>
    <n v="0"/>
    <n v="76.22"/>
    <n v="17.87"/>
    <n v="5.9"/>
    <n v="0"/>
  </r>
  <r>
    <x v="0"/>
    <x v="2"/>
    <n v="15437000"/>
    <n v="14454000"/>
    <n v="12128020"/>
    <n v="10691000"/>
    <n v="2789000"/>
    <n v="974000"/>
    <n v="0"/>
    <n v="8552800"/>
    <n v="2789000"/>
    <n v="786220"/>
    <n v="0"/>
    <n v="73.97"/>
    <n v="19.3"/>
    <n v="6.74"/>
    <n v="0"/>
    <n v="70.52"/>
    <n v="23"/>
    <n v="6.48"/>
    <n v="0"/>
  </r>
  <r>
    <x v="0"/>
    <x v="3"/>
    <n v="16084000"/>
    <n v="15007000"/>
    <n v="12844600"/>
    <n v="10648000"/>
    <n v="3448000"/>
    <n v="911000"/>
    <n v="0"/>
    <n v="8518400"/>
    <n v="3448000"/>
    <n v="878200"/>
    <n v="0"/>
    <n v="70.95"/>
    <n v="22.98"/>
    <n v="6.07"/>
    <n v="0"/>
    <n v="66.319999999999993"/>
    <n v="26.84"/>
    <n v="6.84"/>
    <n v="0"/>
  </r>
  <r>
    <x v="0"/>
    <x v="4"/>
    <n v="16166000"/>
    <n v="15056000"/>
    <n v="12944600"/>
    <n v="10393000"/>
    <n v="3684000"/>
    <n v="979000"/>
    <n v="0"/>
    <n v="8314400"/>
    <n v="3684000"/>
    <n v="946200"/>
    <n v="0"/>
    <n v="69.03"/>
    <n v="24.47"/>
    <n v="6.5"/>
    <n v="0"/>
    <n v="64.23"/>
    <n v="28.46"/>
    <n v="7.31"/>
    <n v="0"/>
  </r>
  <r>
    <x v="0"/>
    <x v="5"/>
    <n v="17890000"/>
    <n v="16785000"/>
    <n v="14284960"/>
    <n v="12410000"/>
    <n v="3775000"/>
    <n v="600000"/>
    <n v="0"/>
    <n v="9928000"/>
    <n v="3775000"/>
    <n v="581960"/>
    <n v="0"/>
    <n v="73.94"/>
    <n v="22.49"/>
    <n v="3.57"/>
    <n v="0"/>
    <n v="69.5"/>
    <n v="26.43"/>
    <n v="4.07"/>
    <n v="0"/>
  </r>
  <r>
    <x v="0"/>
    <x v="6"/>
    <n v="17118000"/>
    <n v="16092000"/>
    <n v="13729920"/>
    <n v="11671000"/>
    <n v="3475000"/>
    <n v="946000"/>
    <n v="0"/>
    <n v="9336800"/>
    <n v="3475000"/>
    <n v="918120"/>
    <n v="0"/>
    <n v="72.53"/>
    <n v="21.59"/>
    <n v="5.88"/>
    <n v="0"/>
    <n v="68"/>
    <n v="25.31"/>
    <n v="6.69"/>
    <n v="0"/>
  </r>
  <r>
    <x v="0"/>
    <x v="7"/>
    <n v="15619000"/>
    <n v="14563000"/>
    <n v="12388800"/>
    <n v="10748000"/>
    <n v="3076000"/>
    <n v="739000"/>
    <n v="0"/>
    <n v="8598400"/>
    <n v="3076000"/>
    <n v="714400"/>
    <n v="0"/>
    <n v="73.8"/>
    <n v="21.12"/>
    <n v="5.07"/>
    <n v="0"/>
    <n v="69.400000000000006"/>
    <n v="24.83"/>
    <n v="5.77"/>
    <n v="0"/>
  </r>
  <r>
    <x v="0"/>
    <x v="8"/>
    <n v="15042000"/>
    <n v="14068000"/>
    <n v="12006780"/>
    <n v="10179000"/>
    <n v="3107000"/>
    <n v="782000"/>
    <n v="0"/>
    <n v="8143200"/>
    <n v="3107000"/>
    <n v="756580"/>
    <n v="0"/>
    <n v="72.36"/>
    <n v="22.09"/>
    <n v="5.56"/>
    <n v="0"/>
    <n v="67.819999999999993"/>
    <n v="25.88"/>
    <n v="6.3"/>
    <n v="0"/>
  </r>
  <r>
    <x v="1"/>
    <x v="0"/>
    <n v="5745000"/>
    <n v="5745000"/>
    <n v="4810000"/>
    <n v="4675000"/>
    <n v="693000"/>
    <n v="377000"/>
    <n v="0"/>
    <n v="3740000"/>
    <n v="693000"/>
    <n v="377000"/>
    <n v="0"/>
    <n v="81.38"/>
    <n v="12.06"/>
    <n v="6.56"/>
    <n v="0"/>
    <n v="77.75"/>
    <n v="14.41"/>
    <n v="7.84"/>
    <n v="0"/>
  </r>
  <r>
    <x v="1"/>
    <x v="1"/>
    <n v="5814000"/>
    <n v="5814000"/>
    <n v="4885000"/>
    <n v="4645000"/>
    <n v="841000"/>
    <n v="328000"/>
    <n v="0"/>
    <n v="3716000"/>
    <n v="841000"/>
    <n v="328000"/>
    <n v="0"/>
    <n v="79.89"/>
    <n v="14.47"/>
    <n v="5.64"/>
    <n v="0"/>
    <n v="76.069999999999993"/>
    <n v="17.22"/>
    <n v="6.71"/>
    <n v="0"/>
  </r>
  <r>
    <x v="1"/>
    <x v="2"/>
    <n v="5806000"/>
    <n v="5806000"/>
    <n v="4824000"/>
    <n v="4910000"/>
    <n v="514000"/>
    <n v="382000"/>
    <n v="0"/>
    <n v="3928000"/>
    <n v="514000"/>
    <n v="382000"/>
    <n v="0"/>
    <n v="84.57"/>
    <n v="8.85"/>
    <n v="6.58"/>
    <n v="0"/>
    <n v="81.430000000000007"/>
    <n v="10.66"/>
    <n v="7.92"/>
    <n v="0"/>
  </r>
  <r>
    <x v="1"/>
    <x v="3"/>
    <n v="5527000"/>
    <n v="5513000"/>
    <n v="4560800"/>
    <n v="4761000"/>
    <n v="465000"/>
    <n v="287000"/>
    <n v="0"/>
    <n v="3808800"/>
    <n v="465000"/>
    <n v="287000"/>
    <n v="0"/>
    <n v="86.36"/>
    <n v="8.43"/>
    <n v="5.21"/>
    <n v="0"/>
    <n v="83.51"/>
    <n v="10.199999999999999"/>
    <n v="6.29"/>
    <n v="0"/>
  </r>
  <r>
    <x v="1"/>
    <x v="4"/>
    <n v="5343000"/>
    <n v="5298000"/>
    <n v="4413600"/>
    <n v="4422000"/>
    <n v="460000"/>
    <n v="416000"/>
    <n v="0"/>
    <n v="3537600"/>
    <n v="460000"/>
    <n v="416000"/>
    <n v="0"/>
    <n v="83.47"/>
    <n v="8.68"/>
    <n v="7.85"/>
    <n v="0"/>
    <n v="80.150000000000006"/>
    <n v="10.42"/>
    <n v="9.43"/>
    <n v="0"/>
  </r>
  <r>
    <x v="1"/>
    <x v="5"/>
    <n v="5241000"/>
    <n v="5204000"/>
    <n v="4307600"/>
    <n v="4482000"/>
    <n v="414000"/>
    <n v="308000"/>
    <n v="0"/>
    <n v="3585600"/>
    <n v="414000"/>
    <n v="308000"/>
    <n v="0"/>
    <n v="86.13"/>
    <n v="7.96"/>
    <n v="5.92"/>
    <n v="0"/>
    <n v="83.24"/>
    <n v="9.61"/>
    <n v="7.15"/>
    <n v="0"/>
  </r>
  <r>
    <x v="1"/>
    <x v="6"/>
    <n v="4855000"/>
    <n v="4816000"/>
    <n v="4002000"/>
    <n v="4070000"/>
    <n v="433000"/>
    <n v="313000"/>
    <n v="0"/>
    <n v="3256000"/>
    <n v="433000"/>
    <n v="313000"/>
    <n v="0"/>
    <n v="84.51"/>
    <n v="8.99"/>
    <n v="6.5"/>
    <n v="0"/>
    <n v="81.36"/>
    <n v="10.82"/>
    <n v="7.82"/>
    <n v="0"/>
  </r>
  <r>
    <x v="1"/>
    <x v="7"/>
    <n v="5318000"/>
    <n v="5280000"/>
    <n v="4387400"/>
    <n v="4463000"/>
    <n v="393000"/>
    <n v="424000"/>
    <n v="0"/>
    <n v="3570400"/>
    <n v="393000"/>
    <n v="424000"/>
    <n v="0"/>
    <n v="84.53"/>
    <n v="7.44"/>
    <n v="8.0299999999999994"/>
    <n v="0"/>
    <n v="81.38"/>
    <n v="8.9600000000000009"/>
    <n v="9.66"/>
    <n v="0"/>
  </r>
  <r>
    <x v="1"/>
    <x v="8"/>
    <n v="5229000"/>
    <n v="5182000"/>
    <n v="4312800"/>
    <n v="4346000"/>
    <n v="457000"/>
    <n v="379000"/>
    <n v="0"/>
    <n v="3476800"/>
    <n v="457000"/>
    <n v="379000"/>
    <n v="0"/>
    <n v="83.87"/>
    <n v="8.82"/>
    <n v="7.31"/>
    <n v="0"/>
    <n v="80.62"/>
    <n v="10.6"/>
    <n v="8.7899999999999991"/>
    <n v="0"/>
  </r>
  <r>
    <x v="2"/>
    <x v="0"/>
    <n v="49605000"/>
    <n v="49605000"/>
    <n v="39471060"/>
    <n v="22556000"/>
    <n v="9902000"/>
    <n v="17147000"/>
    <n v="0"/>
    <n v="18044800"/>
    <n v="9902000"/>
    <n v="11524260"/>
    <n v="0"/>
    <n v="45.47"/>
    <n v="19.96"/>
    <n v="34.57"/>
    <n v="0"/>
    <n v="45.72"/>
    <n v="25.09"/>
    <n v="29.2"/>
    <n v="0"/>
  </r>
  <r>
    <x v="2"/>
    <x v="1"/>
    <n v="49165000"/>
    <n v="49165000"/>
    <n v="38768860"/>
    <n v="22637000"/>
    <n v="9360000"/>
    <n v="17168000"/>
    <n v="0"/>
    <n v="18109600"/>
    <n v="9360000"/>
    <n v="11299260"/>
    <n v="0"/>
    <n v="46.04"/>
    <n v="19.04"/>
    <n v="34.92"/>
    <n v="0"/>
    <n v="46.71"/>
    <n v="24.14"/>
    <n v="29.15"/>
    <n v="0"/>
  </r>
  <r>
    <x v="2"/>
    <x v="2"/>
    <n v="49933000"/>
    <n v="49933000"/>
    <n v="39859520"/>
    <n v="23004000"/>
    <n v="9181000"/>
    <n v="17748000"/>
    <n v="0"/>
    <n v="18403200"/>
    <n v="9181000"/>
    <n v="12275320"/>
    <n v="0"/>
    <n v="46.07"/>
    <n v="18.39"/>
    <n v="35.54"/>
    <n v="0"/>
    <n v="46.17"/>
    <n v="23.03"/>
    <n v="30.8"/>
    <n v="0"/>
  </r>
  <r>
    <x v="2"/>
    <x v="3"/>
    <n v="50791000"/>
    <n v="50791000"/>
    <n v="40937920"/>
    <n v="22312000"/>
    <n v="10320000"/>
    <n v="18159000"/>
    <n v="0"/>
    <n v="17849600"/>
    <n v="10320000"/>
    <n v="12768320"/>
    <n v="0"/>
    <n v="43.93"/>
    <n v="20.32"/>
    <n v="35.75"/>
    <n v="0"/>
    <n v="43.6"/>
    <n v="25.21"/>
    <n v="31.19"/>
    <n v="0"/>
  </r>
  <r>
    <x v="2"/>
    <x v="4"/>
    <n v="54212000"/>
    <n v="54212000"/>
    <n v="42667060"/>
    <n v="24650000"/>
    <n v="8200000"/>
    <n v="21362000"/>
    <n v="0"/>
    <n v="19720000"/>
    <n v="8200000"/>
    <n v="14747060"/>
    <n v="0"/>
    <n v="45.47"/>
    <n v="15.13"/>
    <n v="39.4"/>
    <n v="0"/>
    <n v="46.22"/>
    <n v="19.22"/>
    <n v="34.56"/>
    <n v="0"/>
  </r>
  <r>
    <x v="2"/>
    <x v="5"/>
    <n v="52610000"/>
    <n v="52610000"/>
    <n v="41686800"/>
    <n v="24276000"/>
    <n v="9175000"/>
    <n v="19159000"/>
    <n v="0"/>
    <n v="19420800"/>
    <n v="9175000"/>
    <n v="13091000"/>
    <n v="0"/>
    <n v="46.14"/>
    <n v="17.440000000000001"/>
    <n v="36.42"/>
    <n v="0"/>
    <n v="46.59"/>
    <n v="22.01"/>
    <n v="31.4"/>
    <n v="0"/>
  </r>
  <r>
    <x v="2"/>
    <x v="6"/>
    <n v="57114000"/>
    <n v="57114000"/>
    <n v="45624700"/>
    <n v="25364000"/>
    <n v="8943000"/>
    <n v="22807000"/>
    <n v="0"/>
    <n v="20291200"/>
    <n v="8943000"/>
    <n v="16390500"/>
    <n v="0"/>
    <n v="44.41"/>
    <n v="15.66"/>
    <n v="39.93"/>
    <n v="0"/>
    <n v="44.47"/>
    <n v="19.600000000000001"/>
    <n v="35.92"/>
    <n v="0"/>
  </r>
  <r>
    <x v="2"/>
    <x v="7"/>
    <n v="53764000"/>
    <n v="53764000"/>
    <n v="42799220"/>
    <n v="23504000"/>
    <n v="8523000"/>
    <n v="21737000"/>
    <n v="0"/>
    <n v="18803200"/>
    <n v="8523000"/>
    <n v="15473020"/>
    <n v="0"/>
    <n v="43.72"/>
    <n v="15.85"/>
    <n v="40.43"/>
    <n v="0"/>
    <n v="43.93"/>
    <n v="19.91"/>
    <n v="36.15"/>
    <n v="0"/>
  </r>
  <r>
    <x v="2"/>
    <x v="8"/>
    <n v="56205000"/>
    <n v="56205000"/>
    <n v="45229440"/>
    <n v="23234000"/>
    <n v="9326000"/>
    <n v="23645000"/>
    <n v="0"/>
    <n v="18587200"/>
    <n v="9326000"/>
    <n v="17316240"/>
    <n v="0"/>
    <n v="41.34"/>
    <n v="16.59"/>
    <n v="42.07"/>
    <n v="0"/>
    <n v="41.1"/>
    <n v="20.62"/>
    <n v="38.29"/>
    <n v="0"/>
  </r>
  <r>
    <x v="3"/>
    <x v="0"/>
    <n v="2312000"/>
    <n v="1929000"/>
    <n v="1658000"/>
    <n v="1355000"/>
    <n v="21000"/>
    <n v="553000"/>
    <n v="0"/>
    <n v="1084000"/>
    <n v="21000"/>
    <n v="553000"/>
    <n v="0"/>
    <n v="70.239999999999995"/>
    <n v="1.0900000000000001"/>
    <n v="28.67"/>
    <n v="0"/>
    <n v="65.38"/>
    <n v="1.27"/>
    <n v="33.35"/>
    <n v="0"/>
  </r>
  <r>
    <x v="3"/>
    <x v="1"/>
    <n v="1725000"/>
    <n v="1344000"/>
    <n v="1128200"/>
    <n v="1079000"/>
    <n v="66000"/>
    <n v="199000"/>
    <n v="0"/>
    <n v="863200"/>
    <n v="66000"/>
    <n v="199000"/>
    <n v="0"/>
    <n v="80.28"/>
    <n v="4.91"/>
    <n v="14.81"/>
    <n v="0"/>
    <n v="76.510000000000005"/>
    <n v="5.85"/>
    <n v="17.64"/>
    <n v="0"/>
  </r>
  <r>
    <x v="3"/>
    <x v="2"/>
    <n v="2800000"/>
    <n v="2486000"/>
    <n v="2175000"/>
    <n v="1555000"/>
    <n v="104000"/>
    <n v="827000"/>
    <n v="0"/>
    <n v="1244000"/>
    <n v="104000"/>
    <n v="827000"/>
    <n v="0"/>
    <n v="62.55"/>
    <n v="4.18"/>
    <n v="33.270000000000003"/>
    <n v="0"/>
    <n v="57.2"/>
    <n v="4.78"/>
    <n v="38.020000000000003"/>
    <n v="0"/>
  </r>
  <r>
    <x v="3"/>
    <x v="3"/>
    <n v="3130000"/>
    <n v="2825000"/>
    <n v="2458800"/>
    <n v="1831000"/>
    <n v="183000"/>
    <n v="811000"/>
    <n v="0"/>
    <n v="1464800"/>
    <n v="183000"/>
    <n v="811000"/>
    <n v="0"/>
    <n v="64.81"/>
    <n v="6.48"/>
    <n v="28.71"/>
    <n v="0"/>
    <n v="59.57"/>
    <n v="7.44"/>
    <n v="32.979999999999997"/>
    <n v="0"/>
  </r>
  <r>
    <x v="3"/>
    <x v="4"/>
    <n v="2888000"/>
    <n v="2504000"/>
    <n v="2176400"/>
    <n v="1638000"/>
    <n v="168000"/>
    <n v="698000"/>
    <n v="0"/>
    <n v="1310400"/>
    <n v="168000"/>
    <n v="698000"/>
    <n v="0"/>
    <n v="65.42"/>
    <n v="6.71"/>
    <n v="27.88"/>
    <n v="0"/>
    <n v="60.21"/>
    <n v="7.72"/>
    <n v="32.07"/>
    <n v="0"/>
  </r>
  <r>
    <x v="3"/>
    <x v="5"/>
    <n v="2976000"/>
    <n v="2605000"/>
    <n v="2261600"/>
    <n v="1717000"/>
    <n v="121000"/>
    <n v="767000"/>
    <n v="0"/>
    <n v="1373600"/>
    <n v="121000"/>
    <n v="767000"/>
    <n v="0"/>
    <n v="65.91"/>
    <n v="4.6399999999999997"/>
    <n v="29.44"/>
    <n v="0"/>
    <n v="60.74"/>
    <n v="5.35"/>
    <n v="33.909999999999997"/>
    <n v="0"/>
  </r>
  <r>
    <x v="3"/>
    <x v="6"/>
    <n v="2866000"/>
    <n v="2499000"/>
    <n v="2156000"/>
    <n v="1715000"/>
    <n v="115000"/>
    <n v="669000"/>
    <n v="0"/>
    <n v="1372000"/>
    <n v="115000"/>
    <n v="669000"/>
    <n v="0"/>
    <n v="68.63"/>
    <n v="4.5999999999999996"/>
    <n v="26.77"/>
    <n v="0"/>
    <n v="63.64"/>
    <n v="5.33"/>
    <n v="31.03"/>
    <n v="0"/>
  </r>
  <r>
    <x v="3"/>
    <x v="7"/>
    <n v="3155000"/>
    <n v="2826000"/>
    <n v="2452800"/>
    <n v="1866000"/>
    <n v="80000"/>
    <n v="880000"/>
    <n v="0"/>
    <n v="1492800"/>
    <n v="80000"/>
    <n v="880000"/>
    <n v="0"/>
    <n v="66.03"/>
    <n v="2.83"/>
    <n v="31.14"/>
    <n v="0"/>
    <n v="60.86"/>
    <n v="3.26"/>
    <n v="35.880000000000003"/>
    <n v="0"/>
  </r>
  <r>
    <x v="3"/>
    <x v="8"/>
    <n v="2893000"/>
    <n v="2437000"/>
    <n v="2017200"/>
    <n v="2099000"/>
    <n v="134000"/>
    <n v="204000"/>
    <n v="0"/>
    <n v="1679200"/>
    <n v="134000"/>
    <n v="204000"/>
    <n v="0"/>
    <n v="86.13"/>
    <n v="5.5"/>
    <n v="8.3699999999999992"/>
    <n v="0"/>
    <n v="83.24"/>
    <n v="6.64"/>
    <n v="10.11"/>
    <n v="0"/>
  </r>
  <r>
    <x v="4"/>
    <x v="0"/>
    <n v="1251000"/>
    <n v="90000"/>
    <n v="72000"/>
    <n v="90000"/>
    <n v="0"/>
    <n v="0"/>
    <n v="0"/>
    <n v="72000"/>
    <n v="0"/>
    <n v="0"/>
    <n v="0"/>
    <n v="100"/>
    <n v="0"/>
    <n v="0"/>
    <n v="0"/>
    <n v="100"/>
    <n v="0"/>
    <n v="0"/>
    <n v="0"/>
  </r>
  <r>
    <x v="4"/>
    <x v="1"/>
    <n v="988000"/>
    <n v="64000"/>
    <n v="51200"/>
    <n v="64000"/>
    <n v="0"/>
    <n v="0"/>
    <n v="0"/>
    <n v="51200"/>
    <n v="0"/>
    <n v="0"/>
    <n v="0"/>
    <n v="100"/>
    <n v="0"/>
    <n v="0"/>
    <n v="0"/>
    <n v="100"/>
    <n v="0"/>
    <n v="0"/>
    <n v="0"/>
  </r>
  <r>
    <x v="4"/>
    <x v="2"/>
    <n v="1277000"/>
    <n v="65000"/>
    <n v="52000"/>
    <n v="65000"/>
    <n v="0"/>
    <n v="0"/>
    <n v="0"/>
    <n v="52000"/>
    <n v="0"/>
    <n v="0"/>
    <n v="0"/>
    <n v="100"/>
    <n v="0"/>
    <n v="0"/>
    <n v="0"/>
    <n v="100"/>
    <n v="0"/>
    <n v="0"/>
    <n v="0"/>
  </r>
  <r>
    <x v="4"/>
    <x v="3"/>
    <n v="951000"/>
    <n v="58000"/>
    <n v="46400"/>
    <n v="58000"/>
    <n v="0"/>
    <n v="0"/>
    <n v="0"/>
    <n v="46400"/>
    <n v="0"/>
    <n v="0"/>
    <n v="0"/>
    <n v="100"/>
    <n v="0"/>
    <n v="0"/>
    <n v="0"/>
    <n v="100"/>
    <n v="0"/>
    <n v="0"/>
    <n v="0"/>
  </r>
  <r>
    <x v="4"/>
    <x v="4"/>
    <n v="1750000"/>
    <n v="57000"/>
    <n v="45600"/>
    <n v="57000"/>
    <n v="0"/>
    <n v="0"/>
    <n v="0"/>
    <n v="45600"/>
    <n v="0"/>
    <n v="0"/>
    <n v="0"/>
    <n v="100"/>
    <n v="0"/>
    <n v="0"/>
    <n v="0"/>
    <n v="100"/>
    <n v="0"/>
    <n v="0"/>
    <n v="0"/>
  </r>
  <r>
    <x v="4"/>
    <x v="5"/>
    <n v="1595000"/>
    <n v="71000"/>
    <n v="56800"/>
    <n v="71000"/>
    <n v="0"/>
    <n v="0"/>
    <n v="0"/>
    <n v="56800"/>
    <n v="0"/>
    <n v="0"/>
    <n v="0"/>
    <n v="100"/>
    <n v="0"/>
    <n v="0"/>
    <n v="0"/>
    <n v="100"/>
    <n v="0"/>
    <n v="0"/>
    <n v="0"/>
  </r>
  <r>
    <x v="4"/>
    <x v="6"/>
    <n v="1453000"/>
    <n v="85000"/>
    <n v="68000"/>
    <n v="85000"/>
    <n v="0"/>
    <n v="0"/>
    <n v="0"/>
    <n v="68000"/>
    <n v="0"/>
    <n v="0"/>
    <n v="0"/>
    <n v="100"/>
    <n v="0"/>
    <n v="0"/>
    <n v="0"/>
    <n v="100"/>
    <n v="0"/>
    <n v="0"/>
    <n v="0"/>
  </r>
  <r>
    <x v="4"/>
    <x v="7"/>
    <n v="1398000"/>
    <n v="87000"/>
    <n v="69600"/>
    <n v="87000"/>
    <n v="0"/>
    <n v="0"/>
    <n v="0"/>
    <n v="69600"/>
    <n v="0"/>
    <n v="0"/>
    <n v="0"/>
    <n v="100"/>
    <n v="0"/>
    <n v="0"/>
    <n v="0"/>
    <n v="100"/>
    <n v="0"/>
    <n v="0"/>
    <n v="0"/>
  </r>
  <r>
    <x v="4"/>
    <x v="8"/>
    <n v="1311000"/>
    <n v="91000"/>
    <n v="74200"/>
    <n v="84000"/>
    <n v="0"/>
    <n v="7000"/>
    <n v="0"/>
    <n v="67200"/>
    <n v="0"/>
    <n v="7000"/>
    <n v="0"/>
    <n v="92.31"/>
    <n v="0"/>
    <n v="7.69"/>
    <n v="0"/>
    <n v="90.57"/>
    <n v="0"/>
    <n v="9.43"/>
    <n v="0"/>
  </r>
  <r>
    <x v="5"/>
    <x v="0"/>
    <n v="75000"/>
    <n v="75000"/>
    <n v="75000"/>
    <n v="0"/>
    <n v="75000"/>
    <n v="0"/>
    <n v="0"/>
    <n v="0"/>
    <n v="75000"/>
    <n v="0"/>
    <n v="0"/>
    <n v="0"/>
    <n v="100"/>
    <n v="0"/>
    <n v="0"/>
    <n v="0"/>
    <n v="100"/>
    <n v="0"/>
    <n v="0"/>
  </r>
  <r>
    <x v="5"/>
    <x v="1"/>
    <n v="66000"/>
    <n v="66000"/>
    <n v="66000"/>
    <n v="0"/>
    <n v="66000"/>
    <n v="0"/>
    <n v="0"/>
    <n v="0"/>
    <n v="66000"/>
    <n v="0"/>
    <n v="0"/>
    <n v="0"/>
    <n v="100"/>
    <n v="0"/>
    <n v="0"/>
    <n v="0"/>
    <n v="100"/>
    <n v="0"/>
    <n v="0"/>
  </r>
  <r>
    <x v="5"/>
    <x v="2"/>
    <n v="109000"/>
    <n v="109000"/>
    <n v="109000"/>
    <n v="0"/>
    <n v="109000"/>
    <n v="0"/>
    <n v="0"/>
    <n v="0"/>
    <n v="109000"/>
    <n v="0"/>
    <n v="0"/>
    <n v="0"/>
    <n v="100"/>
    <n v="0"/>
    <n v="0"/>
    <n v="0"/>
    <n v="100"/>
    <n v="0"/>
    <n v="0"/>
  </r>
  <r>
    <x v="5"/>
    <x v="3"/>
    <n v="103000"/>
    <n v="103000"/>
    <n v="103000"/>
    <n v="0"/>
    <n v="103000"/>
    <n v="0"/>
    <n v="0"/>
    <n v="0"/>
    <n v="103000"/>
    <n v="0"/>
    <n v="0"/>
    <n v="0"/>
    <n v="100"/>
    <n v="0"/>
    <n v="0"/>
    <n v="0"/>
    <n v="100"/>
    <n v="0"/>
    <n v="0"/>
  </r>
  <r>
    <x v="5"/>
    <x v="4"/>
    <n v="115000"/>
    <n v="115000"/>
    <n v="115000"/>
    <n v="0"/>
    <n v="115000"/>
    <n v="0"/>
    <n v="0"/>
    <n v="0"/>
    <n v="115000"/>
    <n v="0"/>
    <n v="0"/>
    <n v="0"/>
    <n v="100"/>
    <n v="0"/>
    <n v="0"/>
    <n v="0"/>
    <n v="100"/>
    <n v="0"/>
    <n v="0"/>
  </r>
  <r>
    <x v="5"/>
    <x v="5"/>
    <n v="114000"/>
    <n v="114000"/>
    <n v="114000"/>
    <n v="0"/>
    <n v="114000"/>
    <n v="0"/>
    <n v="0"/>
    <n v="0"/>
    <n v="114000"/>
    <n v="0"/>
    <n v="0"/>
    <n v="0"/>
    <n v="100"/>
    <n v="0"/>
    <n v="0"/>
    <n v="0"/>
    <n v="100"/>
    <n v="0"/>
    <n v="0"/>
  </r>
  <r>
    <x v="5"/>
    <x v="6"/>
    <n v="108000"/>
    <n v="108000"/>
    <n v="108000"/>
    <n v="0"/>
    <n v="108000"/>
    <n v="0"/>
    <n v="0"/>
    <n v="0"/>
    <n v="108000"/>
    <n v="0"/>
    <n v="0"/>
    <n v="0"/>
    <n v="100"/>
    <n v="0"/>
    <n v="0"/>
    <n v="0"/>
    <n v="100"/>
    <n v="0"/>
    <n v="0"/>
  </r>
  <r>
    <x v="5"/>
    <x v="7"/>
    <n v="133000"/>
    <n v="133000"/>
    <n v="133000"/>
    <n v="0"/>
    <n v="133000"/>
    <n v="0"/>
    <n v="0"/>
    <n v="0"/>
    <n v="133000"/>
    <n v="0"/>
    <n v="0"/>
    <n v="0"/>
    <n v="100"/>
    <n v="0"/>
    <n v="0"/>
    <n v="0"/>
    <n v="100"/>
    <n v="0"/>
    <n v="0"/>
  </r>
  <r>
    <x v="5"/>
    <x v="8"/>
    <n v="62000"/>
    <n v="62000"/>
    <n v="62000"/>
    <n v="0"/>
    <n v="62000"/>
    <n v="0"/>
    <n v="0"/>
    <n v="0"/>
    <n v="62000"/>
    <n v="0"/>
    <n v="0"/>
    <n v="0"/>
    <n v="100"/>
    <n v="0"/>
    <n v="0"/>
    <n v="0"/>
    <n v="100"/>
    <n v="0"/>
    <n v="0"/>
  </r>
  <r>
    <x v="6"/>
    <x v="0"/>
    <n v="1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"/>
    <n v="1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"/>
    <n v="83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n v="65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4"/>
    <n v="58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5"/>
    <n v="9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6"/>
    <n v="89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7"/>
    <n v="9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n v="124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0"/>
    <n v="873000"/>
    <n v="872000"/>
    <n v="697600"/>
    <n v="872000"/>
    <n v="0"/>
    <n v="0"/>
    <n v="0"/>
    <n v="697600"/>
    <n v="0"/>
    <n v="0"/>
    <n v="0"/>
    <n v="100"/>
    <n v="0"/>
    <n v="0"/>
    <n v="0"/>
    <n v="100"/>
    <n v="0"/>
    <n v="0"/>
    <n v="0"/>
  </r>
  <r>
    <x v="8"/>
    <x v="1"/>
    <n v="793000"/>
    <n v="792000"/>
    <n v="633600"/>
    <n v="792000"/>
    <n v="0"/>
    <n v="0"/>
    <n v="0"/>
    <n v="633600"/>
    <n v="0"/>
    <n v="0"/>
    <n v="0"/>
    <n v="100"/>
    <n v="0"/>
    <n v="0"/>
    <n v="0"/>
    <n v="100"/>
    <n v="0"/>
    <n v="0"/>
    <n v="0"/>
  </r>
  <r>
    <x v="8"/>
    <x v="2"/>
    <n v="901000"/>
    <n v="899000"/>
    <n v="719200"/>
    <n v="899000"/>
    <n v="0"/>
    <n v="0"/>
    <n v="0"/>
    <n v="719200"/>
    <n v="0"/>
    <n v="0"/>
    <n v="0"/>
    <n v="100"/>
    <n v="0"/>
    <n v="0"/>
    <n v="0"/>
    <n v="100"/>
    <n v="0"/>
    <n v="0"/>
    <n v="0"/>
  </r>
  <r>
    <x v="8"/>
    <x v="3"/>
    <n v="1125000"/>
    <n v="1124000"/>
    <n v="899200"/>
    <n v="1124000"/>
    <n v="0"/>
    <n v="0"/>
    <n v="0"/>
    <n v="899200"/>
    <n v="0"/>
    <n v="0"/>
    <n v="0"/>
    <n v="100"/>
    <n v="0"/>
    <n v="0"/>
    <n v="0"/>
    <n v="100"/>
    <n v="0"/>
    <n v="0"/>
    <n v="0"/>
  </r>
  <r>
    <x v="8"/>
    <x v="4"/>
    <n v="1011000"/>
    <n v="1011000"/>
    <n v="808800"/>
    <n v="1011000"/>
    <n v="0"/>
    <n v="0"/>
    <n v="0"/>
    <n v="808800"/>
    <n v="0"/>
    <n v="0"/>
    <n v="0"/>
    <n v="100"/>
    <n v="0"/>
    <n v="0"/>
    <n v="0"/>
    <n v="100"/>
    <n v="0"/>
    <n v="0"/>
    <n v="0"/>
  </r>
  <r>
    <x v="8"/>
    <x v="5"/>
    <n v="308000"/>
    <n v="308000"/>
    <n v="246400"/>
    <n v="308000"/>
    <n v="0"/>
    <n v="0"/>
    <n v="0"/>
    <n v="246400"/>
    <n v="0"/>
    <n v="0"/>
    <n v="0"/>
    <n v="100"/>
    <n v="0"/>
    <n v="0"/>
    <n v="0"/>
    <n v="100"/>
    <n v="0"/>
    <n v="0"/>
    <n v="0"/>
  </r>
  <r>
    <x v="8"/>
    <x v="6"/>
    <n v="503000"/>
    <n v="503000"/>
    <n v="402400"/>
    <n v="503000"/>
    <n v="0"/>
    <n v="0"/>
    <n v="0"/>
    <n v="402400"/>
    <n v="0"/>
    <n v="0"/>
    <n v="0"/>
    <n v="100"/>
    <n v="0"/>
    <n v="0"/>
    <n v="0"/>
    <n v="100"/>
    <n v="0"/>
    <n v="0"/>
    <n v="0"/>
  </r>
  <r>
    <x v="8"/>
    <x v="7"/>
    <n v="366000"/>
    <n v="365000"/>
    <n v="292000"/>
    <n v="365000"/>
    <n v="0"/>
    <n v="0"/>
    <n v="0"/>
    <n v="292000"/>
    <n v="0"/>
    <n v="0"/>
    <n v="0"/>
    <n v="100"/>
    <n v="0"/>
    <n v="0"/>
    <n v="0"/>
    <n v="100"/>
    <n v="0"/>
    <n v="0"/>
    <n v="0"/>
  </r>
  <r>
    <x v="8"/>
    <x v="8"/>
    <n v="466000"/>
    <n v="466000"/>
    <n v="372800"/>
    <n v="466000"/>
    <n v="0"/>
    <n v="0"/>
    <n v="0"/>
    <n v="372800"/>
    <n v="0"/>
    <n v="0"/>
    <n v="0"/>
    <n v="100"/>
    <n v="0"/>
    <n v="0"/>
    <n v="0"/>
    <n v="100"/>
    <n v="0"/>
    <n v="0"/>
    <n v="0"/>
  </r>
  <r>
    <x v="9"/>
    <x v="0"/>
    <n v="3854000"/>
    <n v="513000"/>
    <n v="410400"/>
    <n v="513000"/>
    <n v="0"/>
    <n v="0"/>
    <n v="0"/>
    <n v="410400"/>
    <n v="0"/>
    <n v="0"/>
    <n v="0"/>
    <n v="100"/>
    <n v="0"/>
    <n v="0"/>
    <n v="0"/>
    <n v="100"/>
    <n v="0"/>
    <n v="0"/>
    <n v="0"/>
  </r>
  <r>
    <x v="9"/>
    <x v="1"/>
    <n v="3571000"/>
    <n v="459000"/>
    <n v="367200"/>
    <n v="459000"/>
    <n v="0"/>
    <n v="0"/>
    <n v="0"/>
    <n v="367200"/>
    <n v="0"/>
    <n v="0"/>
    <n v="0"/>
    <n v="100"/>
    <n v="0"/>
    <n v="0"/>
    <n v="0"/>
    <n v="100"/>
    <n v="0"/>
    <n v="0"/>
    <n v="0"/>
  </r>
  <r>
    <x v="9"/>
    <x v="2"/>
    <n v="3628000"/>
    <n v="511000"/>
    <n v="408800"/>
    <n v="511000"/>
    <n v="0"/>
    <n v="0"/>
    <n v="0"/>
    <n v="408800"/>
    <n v="0"/>
    <n v="0"/>
    <n v="0"/>
    <n v="100"/>
    <n v="0"/>
    <n v="0"/>
    <n v="0"/>
    <n v="100"/>
    <n v="0"/>
    <n v="0"/>
    <n v="0"/>
  </r>
  <r>
    <x v="9"/>
    <x v="3"/>
    <n v="3999000"/>
    <n v="501000"/>
    <n v="400800"/>
    <n v="501000"/>
    <n v="0"/>
    <n v="0"/>
    <n v="0"/>
    <n v="400800"/>
    <n v="0"/>
    <n v="0"/>
    <n v="0"/>
    <n v="100"/>
    <n v="0"/>
    <n v="0"/>
    <n v="0"/>
    <n v="100"/>
    <n v="0"/>
    <n v="0"/>
    <n v="0"/>
  </r>
  <r>
    <x v="9"/>
    <x v="4"/>
    <n v="4052000"/>
    <n v="466000"/>
    <n v="372800"/>
    <n v="466000"/>
    <n v="0"/>
    <n v="0"/>
    <n v="0"/>
    <n v="372800"/>
    <n v="0"/>
    <n v="0"/>
    <n v="0"/>
    <n v="100"/>
    <n v="0"/>
    <n v="0"/>
    <n v="0"/>
    <n v="100"/>
    <n v="0"/>
    <n v="0"/>
    <n v="0"/>
  </r>
  <r>
    <x v="9"/>
    <x v="5"/>
    <n v="3558000"/>
    <n v="510000"/>
    <n v="408000"/>
    <n v="510000"/>
    <n v="0"/>
    <n v="0"/>
    <n v="0"/>
    <n v="408000"/>
    <n v="0"/>
    <n v="0"/>
    <n v="0"/>
    <n v="100"/>
    <n v="0"/>
    <n v="0"/>
    <n v="0"/>
    <n v="100"/>
    <n v="0"/>
    <n v="0"/>
    <n v="0"/>
  </r>
  <r>
    <x v="9"/>
    <x v="6"/>
    <n v="3937000"/>
    <n v="526000"/>
    <n v="420800"/>
    <n v="526000"/>
    <n v="0"/>
    <n v="0"/>
    <n v="0"/>
    <n v="420800"/>
    <n v="0"/>
    <n v="0"/>
    <n v="0"/>
    <n v="100"/>
    <n v="0"/>
    <n v="0"/>
    <n v="0"/>
    <n v="100"/>
    <n v="0"/>
    <n v="0"/>
    <n v="0"/>
  </r>
  <r>
    <x v="9"/>
    <x v="7"/>
    <n v="3635000"/>
    <n v="563000"/>
    <n v="456600"/>
    <n v="532000"/>
    <n v="31000"/>
    <n v="0"/>
    <n v="0"/>
    <n v="425600"/>
    <n v="31000"/>
    <n v="0"/>
    <n v="0"/>
    <n v="94.49"/>
    <n v="5.51"/>
    <n v="0"/>
    <n v="0"/>
    <n v="93.21"/>
    <n v="6.79"/>
    <n v="0"/>
    <n v="0"/>
  </r>
  <r>
    <x v="9"/>
    <x v="8"/>
    <n v="3267000"/>
    <n v="513000"/>
    <n v="414400"/>
    <n v="493000"/>
    <n v="20000"/>
    <n v="0"/>
    <n v="0"/>
    <n v="394400"/>
    <n v="20000"/>
    <n v="0"/>
    <n v="0"/>
    <n v="96.1"/>
    <n v="3.9"/>
    <n v="0"/>
    <n v="0"/>
    <n v="95.17"/>
    <n v="4.83"/>
    <n v="0"/>
    <n v="0"/>
  </r>
  <r>
    <x v="10"/>
    <x v="0"/>
    <n v="7360000"/>
    <n v="72000"/>
    <n v="58400"/>
    <n v="68000"/>
    <n v="4000"/>
    <n v="0"/>
    <n v="0"/>
    <n v="54400"/>
    <n v="4000"/>
    <n v="0"/>
    <n v="0"/>
    <n v="94.44"/>
    <n v="5.56"/>
    <n v="0"/>
    <n v="0"/>
    <n v="93.15"/>
    <n v="6.85"/>
    <n v="0"/>
    <n v="0"/>
  </r>
  <r>
    <x v="10"/>
    <x v="1"/>
    <n v="7453000"/>
    <n v="75000"/>
    <n v="61600"/>
    <n v="67000"/>
    <n v="8000"/>
    <n v="0"/>
    <n v="0"/>
    <n v="53600"/>
    <n v="8000"/>
    <n v="0"/>
    <n v="0"/>
    <n v="89.33"/>
    <n v="10.67"/>
    <n v="0"/>
    <n v="0"/>
    <n v="87.01"/>
    <n v="12.99"/>
    <n v="0"/>
    <n v="0"/>
  </r>
  <r>
    <x v="10"/>
    <x v="2"/>
    <n v="7223000"/>
    <n v="91000"/>
    <n v="74600"/>
    <n v="82000"/>
    <n v="9000"/>
    <n v="0"/>
    <n v="0"/>
    <n v="65600"/>
    <n v="9000"/>
    <n v="0"/>
    <n v="0"/>
    <n v="90.11"/>
    <n v="9.89"/>
    <n v="0"/>
    <n v="0"/>
    <n v="87.94"/>
    <n v="12.06"/>
    <n v="0"/>
    <n v="0"/>
  </r>
  <r>
    <x v="10"/>
    <x v="3"/>
    <n v="6967000"/>
    <n v="71000"/>
    <n v="58200"/>
    <n v="64000"/>
    <n v="7000"/>
    <n v="0"/>
    <n v="0"/>
    <n v="51200"/>
    <n v="7000"/>
    <n v="0"/>
    <n v="0"/>
    <n v="90.14"/>
    <n v="9.86"/>
    <n v="0"/>
    <n v="0"/>
    <n v="87.97"/>
    <n v="12.03"/>
    <n v="0"/>
    <n v="0"/>
  </r>
  <r>
    <x v="10"/>
    <x v="4"/>
    <n v="7045000"/>
    <n v="104000"/>
    <n v="84000"/>
    <n v="100000"/>
    <n v="4000"/>
    <n v="0"/>
    <n v="0"/>
    <n v="80000"/>
    <n v="4000"/>
    <n v="0"/>
    <n v="0"/>
    <n v="96.15"/>
    <n v="3.85"/>
    <n v="0"/>
    <n v="0"/>
    <n v="95.24"/>
    <n v="4.76"/>
    <n v="0"/>
    <n v="0"/>
  </r>
  <r>
    <x v="10"/>
    <x v="5"/>
    <n v="6977000"/>
    <n v="55000"/>
    <n v="44000"/>
    <n v="55000"/>
    <n v="0"/>
    <n v="0"/>
    <n v="0"/>
    <n v="44000"/>
    <n v="0"/>
    <n v="0"/>
    <n v="0"/>
    <n v="100"/>
    <n v="0"/>
    <n v="0"/>
    <n v="0"/>
    <n v="100"/>
    <n v="0"/>
    <n v="0"/>
    <n v="0"/>
  </r>
  <r>
    <x v="10"/>
    <x v="6"/>
    <n v="6845000"/>
    <n v="58000"/>
    <n v="47000"/>
    <n v="55000"/>
    <n v="3000"/>
    <n v="0"/>
    <n v="0"/>
    <n v="44000"/>
    <n v="3000"/>
    <n v="0"/>
    <n v="0"/>
    <n v="94.83"/>
    <n v="5.17"/>
    <n v="0"/>
    <n v="0"/>
    <n v="93.62"/>
    <n v="6.38"/>
    <n v="0"/>
    <n v="0"/>
  </r>
  <r>
    <x v="10"/>
    <x v="7"/>
    <n v="6701000"/>
    <n v="167000"/>
    <n v="137600"/>
    <n v="147000"/>
    <n v="20000"/>
    <n v="0"/>
    <n v="0"/>
    <n v="117600"/>
    <n v="20000"/>
    <n v="0"/>
    <n v="0"/>
    <n v="88.02"/>
    <n v="11.98"/>
    <n v="0"/>
    <n v="0"/>
    <n v="85.47"/>
    <n v="14.53"/>
    <n v="0"/>
    <n v="0"/>
  </r>
  <r>
    <x v="10"/>
    <x v="8"/>
    <n v="7241000"/>
    <n v="160000"/>
    <n v="130200"/>
    <n v="149000"/>
    <n v="11000"/>
    <n v="0"/>
    <n v="0"/>
    <n v="119200"/>
    <n v="11000"/>
    <n v="0"/>
    <n v="0"/>
    <n v="93.13"/>
    <n v="6.88"/>
    <n v="0"/>
    <n v="0"/>
    <n v="91.55"/>
    <n v="8.4499999999999993"/>
    <n v="0"/>
    <n v="0"/>
  </r>
  <r>
    <x v="11"/>
    <x v="0"/>
    <n v="32373000"/>
    <n v="1439000"/>
    <n v="1163600"/>
    <n v="1377000"/>
    <n v="62000"/>
    <n v="0"/>
    <n v="0"/>
    <n v="1101600"/>
    <n v="62000"/>
    <n v="0"/>
    <n v="0"/>
    <n v="95.69"/>
    <n v="4.3099999999999996"/>
    <n v="0"/>
    <n v="0"/>
    <n v="94.67"/>
    <n v="5.33"/>
    <n v="0"/>
    <n v="0"/>
  </r>
  <r>
    <x v="11"/>
    <x v="1"/>
    <n v="30626000"/>
    <n v="1345000"/>
    <n v="1082200"/>
    <n v="1314000"/>
    <n v="31000"/>
    <n v="0"/>
    <n v="0"/>
    <n v="1051200"/>
    <n v="31000"/>
    <n v="0"/>
    <n v="0"/>
    <n v="97.7"/>
    <n v="2.2999999999999998"/>
    <n v="0"/>
    <n v="0"/>
    <n v="97.14"/>
    <n v="2.86"/>
    <n v="0"/>
    <n v="0"/>
  </r>
  <r>
    <x v="11"/>
    <x v="2"/>
    <n v="34500000"/>
    <n v="1367000"/>
    <n v="1096000"/>
    <n v="1355000"/>
    <n v="12000"/>
    <n v="0"/>
    <n v="0"/>
    <n v="1084000"/>
    <n v="12000"/>
    <n v="0"/>
    <n v="0"/>
    <n v="99.12"/>
    <n v="0.88"/>
    <n v="0"/>
    <n v="0"/>
    <n v="98.91"/>
    <n v="1.0900000000000001"/>
    <n v="0"/>
    <n v="0"/>
  </r>
  <r>
    <x v="11"/>
    <x v="3"/>
    <n v="33107000"/>
    <n v="1318000"/>
    <n v="1057000"/>
    <n v="1305000"/>
    <n v="13000"/>
    <n v="0"/>
    <n v="0"/>
    <n v="1044000"/>
    <n v="13000"/>
    <n v="0"/>
    <n v="0"/>
    <n v="99.01"/>
    <n v="0.99"/>
    <n v="0"/>
    <n v="0"/>
    <n v="98.77"/>
    <n v="1.23"/>
    <n v="0"/>
    <n v="0"/>
  </r>
  <r>
    <x v="11"/>
    <x v="4"/>
    <n v="34163000"/>
    <n v="1419000"/>
    <n v="1137800"/>
    <n v="1406000"/>
    <n v="13000"/>
    <n v="0"/>
    <n v="0"/>
    <n v="1124800"/>
    <n v="13000"/>
    <n v="0"/>
    <n v="0"/>
    <n v="99.08"/>
    <n v="0.92"/>
    <n v="0"/>
    <n v="0"/>
    <n v="98.86"/>
    <n v="1.1399999999999999"/>
    <n v="0"/>
    <n v="0"/>
  </r>
  <r>
    <x v="11"/>
    <x v="5"/>
    <n v="33723000"/>
    <n v="1422000"/>
    <n v="1140200"/>
    <n v="1409000"/>
    <n v="13000"/>
    <n v="0"/>
    <n v="0"/>
    <n v="1127200"/>
    <n v="13000"/>
    <n v="0"/>
    <n v="0"/>
    <n v="99.09"/>
    <n v="0.91"/>
    <n v="0"/>
    <n v="0"/>
    <n v="98.86"/>
    <n v="1.1399999999999999"/>
    <n v="0"/>
    <n v="0"/>
  </r>
  <r>
    <x v="11"/>
    <x v="6"/>
    <n v="35511000"/>
    <n v="1677000"/>
    <n v="1344400"/>
    <n v="1663000"/>
    <n v="14000"/>
    <n v="0"/>
    <n v="0"/>
    <n v="1330400"/>
    <n v="14000"/>
    <n v="0"/>
    <n v="0"/>
    <n v="99.17"/>
    <n v="0.83"/>
    <n v="0"/>
    <n v="0"/>
    <n v="98.96"/>
    <n v="1.04"/>
    <n v="0"/>
    <n v="0"/>
  </r>
  <r>
    <x v="11"/>
    <x v="7"/>
    <n v="37341000"/>
    <n v="1810000"/>
    <n v="1450600"/>
    <n v="1797000"/>
    <n v="13000"/>
    <n v="0"/>
    <n v="0"/>
    <n v="1437600"/>
    <n v="13000"/>
    <n v="0"/>
    <n v="0"/>
    <n v="99.28"/>
    <n v="0.72"/>
    <n v="0"/>
    <n v="0"/>
    <n v="99.1"/>
    <n v="0.9"/>
    <n v="0"/>
    <n v="0"/>
  </r>
  <r>
    <x v="11"/>
    <x v="8"/>
    <n v="37323000"/>
    <n v="2000000"/>
    <n v="1602800"/>
    <n v="1986000"/>
    <n v="14000"/>
    <n v="0"/>
    <n v="0"/>
    <n v="1588800"/>
    <n v="14000"/>
    <n v="0"/>
    <n v="0"/>
    <n v="99.3"/>
    <n v="0.7"/>
    <n v="0"/>
    <n v="0"/>
    <n v="99.13"/>
    <n v="0.87"/>
    <n v="0"/>
    <n v="0"/>
  </r>
  <r>
    <x v="12"/>
    <x v="0"/>
    <n v="1890000"/>
    <n v="1476000"/>
    <n v="1178040"/>
    <n v="1457000"/>
    <n v="5000"/>
    <n v="14000"/>
    <n v="0"/>
    <n v="1165600"/>
    <n v="5000"/>
    <n v="7440"/>
    <n v="0"/>
    <n v="98.71"/>
    <n v="0.34"/>
    <n v="0.95"/>
    <n v="0"/>
    <n v="98.94"/>
    <n v="0.42"/>
    <n v="0.63"/>
    <n v="0"/>
  </r>
  <r>
    <x v="12"/>
    <x v="1"/>
    <n v="1752000"/>
    <n v="1344000"/>
    <n v="1078920"/>
    <n v="1309000"/>
    <n v="4000"/>
    <n v="31000"/>
    <n v="0"/>
    <n v="1047200"/>
    <n v="4000"/>
    <n v="27720"/>
    <n v="0"/>
    <n v="97.4"/>
    <n v="0.3"/>
    <n v="2.31"/>
    <n v="0"/>
    <n v="97.06"/>
    <n v="0.37"/>
    <n v="2.57"/>
    <n v="0"/>
  </r>
  <r>
    <x v="12"/>
    <x v="2"/>
    <n v="1951000"/>
    <n v="1551000"/>
    <n v="1249000"/>
    <n v="1510000"/>
    <n v="0"/>
    <n v="41000"/>
    <n v="0"/>
    <n v="1208000"/>
    <n v="0"/>
    <n v="41000"/>
    <n v="0"/>
    <n v="97.36"/>
    <n v="0"/>
    <n v="2.64"/>
    <n v="0"/>
    <n v="96.72"/>
    <n v="0"/>
    <n v="3.28"/>
    <n v="0"/>
  </r>
  <r>
    <x v="12"/>
    <x v="3"/>
    <n v="1731000"/>
    <n v="1441000"/>
    <n v="1157800"/>
    <n v="1416000"/>
    <n v="0"/>
    <n v="25000"/>
    <n v="0"/>
    <n v="1132800"/>
    <n v="0"/>
    <n v="25000"/>
    <n v="0"/>
    <n v="98.27"/>
    <n v="0"/>
    <n v="1.73"/>
    <n v="0"/>
    <n v="97.84"/>
    <n v="0"/>
    <n v="2.16"/>
    <n v="0"/>
  </r>
  <r>
    <x v="12"/>
    <x v="4"/>
    <n v="1647000"/>
    <n v="1347000"/>
    <n v="1082800"/>
    <n v="1321000"/>
    <n v="0"/>
    <n v="26000"/>
    <n v="0"/>
    <n v="1056800"/>
    <n v="0"/>
    <n v="26000"/>
    <n v="0"/>
    <n v="98.07"/>
    <n v="0"/>
    <n v="1.93"/>
    <n v="0"/>
    <n v="97.6"/>
    <n v="0"/>
    <n v="2.4"/>
    <n v="0"/>
  </r>
  <r>
    <x v="12"/>
    <x v="5"/>
    <n v="1797000"/>
    <n v="1412000"/>
    <n v="1133180"/>
    <n v="1390000"/>
    <n v="0"/>
    <n v="22000"/>
    <n v="0"/>
    <n v="1112000"/>
    <n v="0"/>
    <n v="21180"/>
    <n v="0"/>
    <n v="98.44"/>
    <n v="0"/>
    <n v="1.56"/>
    <n v="0"/>
    <n v="98.13"/>
    <n v="0"/>
    <n v="1.87"/>
    <n v="0"/>
  </r>
  <r>
    <x v="12"/>
    <x v="6"/>
    <n v="1528000"/>
    <n v="1213000"/>
    <n v="977600"/>
    <n v="1177000"/>
    <n v="0"/>
    <n v="36000"/>
    <n v="0"/>
    <n v="941600"/>
    <n v="0"/>
    <n v="36000"/>
    <n v="0"/>
    <n v="97.03"/>
    <n v="0"/>
    <n v="2.97"/>
    <n v="0"/>
    <n v="96.32"/>
    <n v="0"/>
    <n v="3.68"/>
    <n v="0"/>
  </r>
  <r>
    <x v="12"/>
    <x v="7"/>
    <n v="1566000"/>
    <n v="1242000"/>
    <n v="998780"/>
    <n v="1212000"/>
    <n v="0"/>
    <n v="30000"/>
    <n v="0"/>
    <n v="969600"/>
    <n v="0"/>
    <n v="29180"/>
    <n v="0"/>
    <n v="97.58"/>
    <n v="0"/>
    <n v="2.42"/>
    <n v="0"/>
    <n v="97.08"/>
    <n v="0"/>
    <n v="2.92"/>
    <n v="0"/>
  </r>
  <r>
    <x v="12"/>
    <x v="8"/>
    <n v="1497000"/>
    <n v="1176000"/>
    <n v="945580"/>
    <n v="1148000"/>
    <n v="0"/>
    <n v="28000"/>
    <n v="0"/>
    <n v="918400"/>
    <n v="0"/>
    <n v="27180"/>
    <n v="0"/>
    <n v="97.62"/>
    <n v="0"/>
    <n v="2.38"/>
    <n v="0"/>
    <n v="97.13"/>
    <n v="0"/>
    <n v="2.87"/>
    <n v="0"/>
  </r>
  <r>
    <x v="13"/>
    <x v="0"/>
    <n v="2096000"/>
    <n v="2056000"/>
    <n v="1863600"/>
    <n v="962000"/>
    <n v="1094000"/>
    <n v="0"/>
    <n v="0"/>
    <n v="769600"/>
    <n v="1094000"/>
    <n v="0"/>
    <n v="0"/>
    <n v="46.79"/>
    <n v="53.21"/>
    <n v="0"/>
    <n v="0"/>
    <n v="41.3"/>
    <n v="58.7"/>
    <n v="0"/>
    <n v="0"/>
  </r>
  <r>
    <x v="13"/>
    <x v="1"/>
    <n v="2394000"/>
    <n v="2350000"/>
    <n v="2158800"/>
    <n v="956000"/>
    <n v="1394000"/>
    <n v="0"/>
    <n v="0"/>
    <n v="764800"/>
    <n v="1394000"/>
    <n v="0"/>
    <n v="0"/>
    <n v="40.68"/>
    <n v="59.32"/>
    <n v="0"/>
    <n v="0"/>
    <n v="35.43"/>
    <n v="64.569999999999993"/>
    <n v="0"/>
    <n v="0"/>
  </r>
  <r>
    <x v="13"/>
    <x v="2"/>
    <n v="2376000"/>
    <n v="2311000"/>
    <n v="2107200"/>
    <n v="1019000"/>
    <n v="1292000"/>
    <n v="0"/>
    <n v="0"/>
    <n v="815200"/>
    <n v="1292000"/>
    <n v="0"/>
    <n v="0"/>
    <n v="44.09"/>
    <n v="55.91"/>
    <n v="0"/>
    <n v="0"/>
    <n v="38.69"/>
    <n v="61.31"/>
    <n v="0"/>
    <n v="0"/>
  </r>
  <r>
    <x v="13"/>
    <x v="3"/>
    <n v="2227000"/>
    <n v="2178000"/>
    <n v="1979600"/>
    <n v="992000"/>
    <n v="1186000"/>
    <n v="0"/>
    <n v="0"/>
    <n v="793600"/>
    <n v="1186000"/>
    <n v="0"/>
    <n v="0"/>
    <n v="45.55"/>
    <n v="54.45"/>
    <n v="0"/>
    <n v="0"/>
    <n v="40.090000000000003"/>
    <n v="59.91"/>
    <n v="0"/>
    <n v="0"/>
  </r>
  <r>
    <x v="13"/>
    <x v="4"/>
    <n v="2178000"/>
    <n v="2136000"/>
    <n v="1939400"/>
    <n v="983000"/>
    <n v="1153000"/>
    <n v="0"/>
    <n v="0"/>
    <n v="786400"/>
    <n v="1153000"/>
    <n v="0"/>
    <n v="0"/>
    <n v="46.02"/>
    <n v="53.98"/>
    <n v="0"/>
    <n v="0"/>
    <n v="40.549999999999997"/>
    <n v="59.45"/>
    <n v="0"/>
    <n v="0"/>
  </r>
  <r>
    <x v="13"/>
    <x v="5"/>
    <n v="2296000"/>
    <n v="2296000"/>
    <n v="2097400"/>
    <n v="993000"/>
    <n v="1303000"/>
    <n v="0"/>
    <n v="0"/>
    <n v="794400"/>
    <n v="1303000"/>
    <n v="0"/>
    <n v="0"/>
    <n v="43.25"/>
    <n v="56.75"/>
    <n v="0"/>
    <n v="0"/>
    <n v="37.880000000000003"/>
    <n v="62.12"/>
    <n v="0"/>
    <n v="0"/>
  </r>
  <r>
    <x v="13"/>
    <x v="6"/>
    <n v="3013000"/>
    <n v="3013000"/>
    <n v="2790600"/>
    <n v="1112000"/>
    <n v="1901000"/>
    <n v="0"/>
    <n v="0"/>
    <n v="889600"/>
    <n v="1901000"/>
    <n v="0"/>
    <n v="0"/>
    <n v="36.909999999999997"/>
    <n v="63.09"/>
    <n v="0"/>
    <n v="0"/>
    <n v="31.88"/>
    <n v="68.12"/>
    <n v="0"/>
    <n v="0"/>
  </r>
  <r>
    <x v="13"/>
    <x v="7"/>
    <n v="2505000"/>
    <n v="2505000"/>
    <n v="2303600"/>
    <n v="1007000"/>
    <n v="1498000"/>
    <n v="0"/>
    <n v="0"/>
    <n v="805600"/>
    <n v="1498000"/>
    <n v="0"/>
    <n v="0"/>
    <n v="40.200000000000003"/>
    <n v="59.8"/>
    <n v="0"/>
    <n v="0"/>
    <n v="34.97"/>
    <n v="65.03"/>
    <n v="0"/>
    <n v="0"/>
  </r>
  <r>
    <x v="13"/>
    <x v="8"/>
    <n v="2275000"/>
    <n v="2275000"/>
    <n v="2083200"/>
    <n v="959000"/>
    <n v="1316000"/>
    <n v="0"/>
    <n v="0"/>
    <n v="767200"/>
    <n v="1316000"/>
    <n v="0"/>
    <n v="0"/>
    <n v="42.15"/>
    <n v="57.85"/>
    <n v="0"/>
    <n v="0"/>
    <n v="36.83"/>
    <n v="63.17"/>
    <n v="0"/>
    <n v="0"/>
  </r>
  <r>
    <x v="14"/>
    <x v="0"/>
    <n v="639000"/>
    <n v="625000"/>
    <n v="500000"/>
    <n v="625000"/>
    <n v="0"/>
    <n v="0"/>
    <n v="0"/>
    <n v="500000"/>
    <n v="0"/>
    <n v="0"/>
    <n v="0"/>
    <n v="100"/>
    <n v="0"/>
    <n v="0"/>
    <n v="0"/>
    <n v="100"/>
    <n v="0"/>
    <n v="0"/>
    <n v="0"/>
  </r>
  <r>
    <x v="14"/>
    <x v="1"/>
    <n v="643000"/>
    <n v="632000"/>
    <n v="505600"/>
    <n v="632000"/>
    <n v="0"/>
    <n v="0"/>
    <n v="0"/>
    <n v="505600"/>
    <n v="0"/>
    <n v="0"/>
    <n v="0"/>
    <n v="100"/>
    <n v="0"/>
    <n v="0"/>
    <n v="0"/>
    <n v="100"/>
    <n v="0"/>
    <n v="0"/>
    <n v="0"/>
  </r>
  <r>
    <x v="14"/>
    <x v="2"/>
    <n v="1082000"/>
    <n v="732000"/>
    <n v="585600"/>
    <n v="732000"/>
    <n v="0"/>
    <n v="0"/>
    <n v="0"/>
    <n v="585600"/>
    <n v="0"/>
    <n v="0"/>
    <n v="0"/>
    <n v="100"/>
    <n v="0"/>
    <n v="0"/>
    <n v="0"/>
    <n v="100"/>
    <n v="0"/>
    <n v="0"/>
    <n v="0"/>
  </r>
  <r>
    <x v="14"/>
    <x v="3"/>
    <n v="1100000"/>
    <n v="738000"/>
    <n v="590400"/>
    <n v="738000"/>
    <n v="0"/>
    <n v="0"/>
    <n v="0"/>
    <n v="590400"/>
    <n v="0"/>
    <n v="0"/>
    <n v="0"/>
    <n v="100"/>
    <n v="0"/>
    <n v="0"/>
    <n v="0"/>
    <n v="100"/>
    <n v="0"/>
    <n v="0"/>
    <n v="0"/>
  </r>
  <r>
    <x v="14"/>
    <x v="4"/>
    <n v="832000"/>
    <n v="822000"/>
    <n v="657600"/>
    <n v="822000"/>
    <n v="0"/>
    <n v="0"/>
    <n v="0"/>
    <n v="657600"/>
    <n v="0"/>
    <n v="0"/>
    <n v="0"/>
    <n v="100"/>
    <n v="0"/>
    <n v="0"/>
    <n v="0"/>
    <n v="100"/>
    <n v="0"/>
    <n v="0"/>
    <n v="0"/>
  </r>
  <r>
    <x v="14"/>
    <x v="5"/>
    <n v="1262000"/>
    <n v="822000"/>
    <n v="657600"/>
    <n v="822000"/>
    <n v="0"/>
    <n v="0"/>
    <n v="0"/>
    <n v="657600"/>
    <n v="0"/>
    <n v="0"/>
    <n v="0"/>
    <n v="100"/>
    <n v="0"/>
    <n v="0"/>
    <n v="0"/>
    <n v="100"/>
    <n v="0"/>
    <n v="0"/>
    <n v="0"/>
  </r>
  <r>
    <x v="14"/>
    <x v="6"/>
    <n v="1125000"/>
    <n v="819000"/>
    <n v="655200"/>
    <n v="819000"/>
    <n v="0"/>
    <n v="0"/>
    <n v="0"/>
    <n v="655200"/>
    <n v="0"/>
    <n v="0"/>
    <n v="0"/>
    <n v="100"/>
    <n v="0"/>
    <n v="0"/>
    <n v="0"/>
    <n v="100"/>
    <n v="0"/>
    <n v="0"/>
    <n v="0"/>
  </r>
  <r>
    <x v="14"/>
    <x v="7"/>
    <n v="802000"/>
    <n v="790000"/>
    <n v="632000"/>
    <n v="790000"/>
    <n v="0"/>
    <n v="0"/>
    <n v="0"/>
    <n v="632000"/>
    <n v="0"/>
    <n v="0"/>
    <n v="0"/>
    <n v="100"/>
    <n v="0"/>
    <n v="0"/>
    <n v="0"/>
    <n v="100"/>
    <n v="0"/>
    <n v="0"/>
    <n v="0"/>
  </r>
  <r>
    <x v="14"/>
    <x v="8"/>
    <n v="938000"/>
    <n v="845000"/>
    <n v="676000"/>
    <n v="845000"/>
    <n v="0"/>
    <n v="0"/>
    <n v="0"/>
    <n v="676000"/>
    <n v="0"/>
    <n v="0"/>
    <n v="0"/>
    <n v="100"/>
    <n v="0"/>
    <n v="0"/>
    <n v="0"/>
    <n v="100"/>
    <n v="0"/>
    <n v="0"/>
    <n v="0"/>
  </r>
  <r>
    <x v="15"/>
    <x v="0"/>
    <n v="7174000"/>
    <n v="1182000"/>
    <n v="954400"/>
    <n v="1138000"/>
    <n v="44000"/>
    <n v="0"/>
    <n v="0"/>
    <n v="910400"/>
    <n v="44000"/>
    <n v="0"/>
    <n v="0"/>
    <n v="96.28"/>
    <n v="3.72"/>
    <n v="0"/>
    <n v="0"/>
    <n v="95.39"/>
    <n v="4.6100000000000003"/>
    <n v="0"/>
    <n v="0"/>
  </r>
  <r>
    <x v="15"/>
    <x v="1"/>
    <n v="6952000"/>
    <n v="1134000"/>
    <n v="915200"/>
    <n v="1094000"/>
    <n v="40000"/>
    <n v="0"/>
    <n v="0"/>
    <n v="875200"/>
    <n v="40000"/>
    <n v="0"/>
    <n v="0"/>
    <n v="96.47"/>
    <n v="3.53"/>
    <n v="0"/>
    <n v="0"/>
    <n v="95.63"/>
    <n v="4.37"/>
    <n v="0"/>
    <n v="0"/>
  </r>
  <r>
    <x v="15"/>
    <x v="2"/>
    <n v="7274000"/>
    <n v="1165000"/>
    <n v="943400"/>
    <n v="1108000"/>
    <n v="57000"/>
    <n v="0"/>
    <n v="0"/>
    <n v="886400"/>
    <n v="57000"/>
    <n v="0"/>
    <n v="0"/>
    <n v="95.11"/>
    <n v="4.8899999999999997"/>
    <n v="0"/>
    <n v="0"/>
    <n v="93.96"/>
    <n v="6.04"/>
    <n v="0"/>
    <n v="0"/>
  </r>
  <r>
    <x v="15"/>
    <x v="3"/>
    <n v="6712000"/>
    <n v="986000"/>
    <n v="800000"/>
    <n v="930000"/>
    <n v="56000"/>
    <n v="0"/>
    <n v="0"/>
    <n v="744000"/>
    <n v="56000"/>
    <n v="0"/>
    <n v="0"/>
    <n v="94.32"/>
    <n v="5.68"/>
    <n v="0"/>
    <n v="0"/>
    <n v="93"/>
    <n v="7"/>
    <n v="0"/>
    <n v="0"/>
  </r>
  <r>
    <x v="15"/>
    <x v="4"/>
    <n v="6853000"/>
    <n v="929000"/>
    <n v="753400"/>
    <n v="878000"/>
    <n v="51000"/>
    <n v="0"/>
    <n v="0"/>
    <n v="702400"/>
    <n v="51000"/>
    <n v="0"/>
    <n v="0"/>
    <n v="94.51"/>
    <n v="5.49"/>
    <n v="0"/>
    <n v="0"/>
    <n v="93.23"/>
    <n v="6.77"/>
    <n v="0"/>
    <n v="0"/>
  </r>
  <r>
    <x v="15"/>
    <x v="5"/>
    <n v="6526000"/>
    <n v="939000"/>
    <n v="761200"/>
    <n v="889000"/>
    <n v="50000"/>
    <n v="0"/>
    <n v="0"/>
    <n v="711200"/>
    <n v="50000"/>
    <n v="0"/>
    <n v="0"/>
    <n v="94.68"/>
    <n v="5.32"/>
    <n v="0"/>
    <n v="0"/>
    <n v="93.43"/>
    <n v="6.57"/>
    <n v="0"/>
    <n v="0"/>
  </r>
  <r>
    <x v="15"/>
    <x v="6"/>
    <n v="6878000"/>
    <n v="980000"/>
    <n v="793000"/>
    <n v="935000"/>
    <n v="45000"/>
    <n v="0"/>
    <n v="0"/>
    <n v="748000"/>
    <n v="45000"/>
    <n v="0"/>
    <n v="0"/>
    <n v="95.41"/>
    <n v="4.59"/>
    <n v="0"/>
    <n v="0"/>
    <n v="94.33"/>
    <n v="5.67"/>
    <n v="0"/>
    <n v="0"/>
  </r>
  <r>
    <x v="15"/>
    <x v="7"/>
    <n v="6669000"/>
    <n v="981000"/>
    <n v="797200"/>
    <n v="919000"/>
    <n v="62000"/>
    <n v="0"/>
    <n v="0"/>
    <n v="735200"/>
    <n v="62000"/>
    <n v="0"/>
    <n v="0"/>
    <n v="93.68"/>
    <n v="6.32"/>
    <n v="0"/>
    <n v="0"/>
    <n v="92.22"/>
    <n v="7.78"/>
    <n v="0"/>
    <n v="0"/>
  </r>
  <r>
    <x v="15"/>
    <x v="8"/>
    <n v="6253000"/>
    <n v="848000"/>
    <n v="690000"/>
    <n v="790000"/>
    <n v="58000"/>
    <n v="0"/>
    <n v="0"/>
    <n v="632000"/>
    <n v="58000"/>
    <n v="0"/>
    <n v="0"/>
    <n v="93.16"/>
    <n v="6.84"/>
    <n v="0"/>
    <n v="0"/>
    <n v="91.59"/>
    <n v="8.41"/>
    <n v="0"/>
    <n v="0"/>
  </r>
  <r>
    <x v="16"/>
    <x v="0"/>
    <n v="4083000"/>
    <n v="1310000"/>
    <n v="1050200"/>
    <n v="1299000"/>
    <n v="11000"/>
    <n v="0"/>
    <n v="0"/>
    <n v="1039200"/>
    <n v="11000"/>
    <n v="0"/>
    <n v="0"/>
    <n v="99.16"/>
    <n v="0.84"/>
    <n v="0"/>
    <n v="0"/>
    <n v="98.95"/>
    <n v="1.05"/>
    <n v="0"/>
    <n v="0"/>
  </r>
  <r>
    <x v="16"/>
    <x v="1"/>
    <n v="3969000"/>
    <n v="1354000"/>
    <n v="1118800"/>
    <n v="1176000"/>
    <n v="178000"/>
    <n v="0"/>
    <n v="0"/>
    <n v="940800"/>
    <n v="178000"/>
    <n v="0"/>
    <n v="0"/>
    <n v="86.85"/>
    <n v="13.15"/>
    <n v="0"/>
    <n v="0"/>
    <n v="84.09"/>
    <n v="15.91"/>
    <n v="0"/>
    <n v="0"/>
  </r>
  <r>
    <x v="16"/>
    <x v="2"/>
    <n v="4134000"/>
    <n v="1322000"/>
    <n v="1060200"/>
    <n v="1309000"/>
    <n v="13000"/>
    <n v="0"/>
    <n v="0"/>
    <n v="1047200"/>
    <n v="13000"/>
    <n v="0"/>
    <n v="0"/>
    <n v="99.02"/>
    <n v="0.98"/>
    <n v="0"/>
    <n v="0"/>
    <n v="98.77"/>
    <n v="1.23"/>
    <n v="0"/>
    <n v="0"/>
  </r>
  <r>
    <x v="16"/>
    <x v="3"/>
    <n v="3970000"/>
    <n v="1298000"/>
    <n v="1042200"/>
    <n v="1279000"/>
    <n v="19000"/>
    <n v="0"/>
    <n v="0"/>
    <n v="1023200"/>
    <n v="19000"/>
    <n v="0"/>
    <n v="0"/>
    <n v="98.54"/>
    <n v="1.46"/>
    <n v="0"/>
    <n v="0"/>
    <n v="98.18"/>
    <n v="1.82"/>
    <n v="0"/>
    <n v="0"/>
  </r>
  <r>
    <x v="16"/>
    <x v="4"/>
    <n v="3951000"/>
    <n v="1438000"/>
    <n v="1155000"/>
    <n v="1415000"/>
    <n v="23000"/>
    <n v="0"/>
    <n v="0"/>
    <n v="1132000"/>
    <n v="23000"/>
    <n v="0"/>
    <n v="0"/>
    <n v="98.4"/>
    <n v="1.6"/>
    <n v="0"/>
    <n v="0"/>
    <n v="98.01"/>
    <n v="1.99"/>
    <n v="0"/>
    <n v="0"/>
  </r>
  <r>
    <x v="16"/>
    <x v="5"/>
    <n v="3553000"/>
    <n v="1151000"/>
    <n v="923400"/>
    <n v="1138000"/>
    <n v="13000"/>
    <n v="0"/>
    <n v="0"/>
    <n v="910400"/>
    <n v="13000"/>
    <n v="0"/>
    <n v="0"/>
    <n v="98.87"/>
    <n v="1.1299999999999999"/>
    <n v="0"/>
    <n v="0"/>
    <n v="98.59"/>
    <n v="1.41"/>
    <n v="0"/>
    <n v="0"/>
  </r>
  <r>
    <x v="16"/>
    <x v="6"/>
    <n v="3859000"/>
    <n v="1418000"/>
    <n v="1134600"/>
    <n v="1417000"/>
    <n v="1000"/>
    <n v="0"/>
    <n v="0"/>
    <n v="1133600"/>
    <n v="1000"/>
    <n v="0"/>
    <n v="0"/>
    <n v="99.93"/>
    <n v="7.0000000000000007E-2"/>
    <n v="0"/>
    <n v="0"/>
    <n v="99.91"/>
    <n v="0.09"/>
    <n v="0"/>
    <n v="0"/>
  </r>
  <r>
    <x v="16"/>
    <x v="7"/>
    <n v="3516000"/>
    <n v="1230000"/>
    <n v="984200"/>
    <n v="1229000"/>
    <n v="1000"/>
    <n v="0"/>
    <n v="0"/>
    <n v="983200"/>
    <n v="1000"/>
    <n v="0"/>
    <n v="0"/>
    <n v="99.92"/>
    <n v="0.08"/>
    <n v="0"/>
    <n v="0"/>
    <n v="99.9"/>
    <n v="0.1"/>
    <n v="0"/>
    <n v="0"/>
  </r>
  <r>
    <x v="16"/>
    <x v="8"/>
    <n v="3280000"/>
    <n v="1149000"/>
    <n v="920000"/>
    <n v="1145000"/>
    <n v="4000"/>
    <n v="0"/>
    <n v="0"/>
    <n v="916000"/>
    <n v="4000"/>
    <n v="0"/>
    <n v="0"/>
    <n v="99.65"/>
    <n v="0.35"/>
    <n v="0"/>
    <n v="0"/>
    <n v="99.57"/>
    <n v="0.43"/>
    <n v="0"/>
    <n v="0"/>
  </r>
  <r>
    <x v="17"/>
    <x v="0"/>
    <n v="1346000"/>
    <n v="1131000"/>
    <n v="904800"/>
    <n v="1131000"/>
    <n v="0"/>
    <n v="0"/>
    <n v="0"/>
    <n v="904800"/>
    <n v="0"/>
    <n v="0"/>
    <n v="0"/>
    <n v="100"/>
    <n v="0"/>
    <n v="0"/>
    <n v="0"/>
    <n v="100"/>
    <n v="0"/>
    <n v="0"/>
    <n v="0"/>
  </r>
  <r>
    <x v="17"/>
    <x v="1"/>
    <n v="1302000"/>
    <n v="1098000"/>
    <n v="878400"/>
    <n v="1098000"/>
    <n v="0"/>
    <n v="0"/>
    <n v="0"/>
    <n v="878400"/>
    <n v="0"/>
    <n v="0"/>
    <n v="0"/>
    <n v="100"/>
    <n v="0"/>
    <n v="0"/>
    <n v="0"/>
    <n v="100"/>
    <n v="0"/>
    <n v="0"/>
    <n v="0"/>
  </r>
  <r>
    <x v="17"/>
    <x v="2"/>
    <n v="1396000"/>
    <n v="1167000"/>
    <n v="933600"/>
    <n v="1167000"/>
    <n v="0"/>
    <n v="0"/>
    <n v="0"/>
    <n v="933600"/>
    <n v="0"/>
    <n v="0"/>
    <n v="0"/>
    <n v="100"/>
    <n v="0"/>
    <n v="0"/>
    <n v="0"/>
    <n v="100"/>
    <n v="0"/>
    <n v="0"/>
    <n v="0"/>
  </r>
  <r>
    <x v="17"/>
    <x v="3"/>
    <n v="1402000"/>
    <n v="1216000"/>
    <n v="972800"/>
    <n v="1216000"/>
    <n v="0"/>
    <n v="0"/>
    <n v="0"/>
    <n v="972800"/>
    <n v="0"/>
    <n v="0"/>
    <n v="0"/>
    <n v="100"/>
    <n v="0"/>
    <n v="0"/>
    <n v="0"/>
    <n v="100"/>
    <n v="0"/>
    <n v="0"/>
    <n v="0"/>
  </r>
  <r>
    <x v="17"/>
    <x v="4"/>
    <n v="1331000"/>
    <n v="1190000"/>
    <n v="952000"/>
    <n v="1190000"/>
    <n v="0"/>
    <n v="0"/>
    <n v="0"/>
    <n v="952000"/>
    <n v="0"/>
    <n v="0"/>
    <n v="0"/>
    <n v="100"/>
    <n v="0"/>
    <n v="0"/>
    <n v="0"/>
    <n v="100"/>
    <n v="0"/>
    <n v="0"/>
    <n v="0"/>
  </r>
  <r>
    <x v="17"/>
    <x v="5"/>
    <n v="1268000"/>
    <n v="745000"/>
    <n v="596000"/>
    <n v="745000"/>
    <n v="0"/>
    <n v="0"/>
    <n v="0"/>
    <n v="596000"/>
    <n v="0"/>
    <n v="0"/>
    <n v="0"/>
    <n v="100"/>
    <n v="0"/>
    <n v="0"/>
    <n v="0"/>
    <n v="100"/>
    <n v="0"/>
    <n v="0"/>
    <n v="0"/>
  </r>
  <r>
    <x v="17"/>
    <x v="6"/>
    <n v="1171000"/>
    <n v="642000"/>
    <n v="513600"/>
    <n v="642000"/>
    <n v="0"/>
    <n v="0"/>
    <n v="0"/>
    <n v="513600"/>
    <n v="0"/>
    <n v="0"/>
    <n v="0"/>
    <n v="100"/>
    <n v="0"/>
    <n v="0"/>
    <n v="0"/>
    <n v="100"/>
    <n v="0"/>
    <n v="0"/>
    <n v="0"/>
  </r>
  <r>
    <x v="17"/>
    <x v="7"/>
    <n v="1304000"/>
    <n v="557000"/>
    <n v="445600"/>
    <n v="557000"/>
    <n v="0"/>
    <n v="0"/>
    <n v="0"/>
    <n v="445600"/>
    <n v="0"/>
    <n v="0"/>
    <n v="0"/>
    <n v="100"/>
    <n v="0"/>
    <n v="0"/>
    <n v="0"/>
    <n v="100"/>
    <n v="0"/>
    <n v="0"/>
    <n v="0"/>
  </r>
  <r>
    <x v="17"/>
    <x v="8"/>
    <n v="1471000"/>
    <n v="1000000"/>
    <n v="800000"/>
    <n v="1000000"/>
    <n v="0"/>
    <n v="0"/>
    <n v="0"/>
    <n v="800000"/>
    <n v="0"/>
    <n v="0"/>
    <n v="0"/>
    <n v="100"/>
    <n v="0"/>
    <n v="0"/>
    <n v="0"/>
    <n v="100"/>
    <n v="0"/>
    <n v="0"/>
    <n v="0"/>
  </r>
  <r>
    <x v="18"/>
    <x v="0"/>
    <n v="1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1"/>
    <n v="1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2"/>
    <n v="17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3"/>
    <n v="17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4"/>
    <n v="16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5"/>
    <n v="16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6"/>
    <n v="13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7"/>
    <n v="12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8"/>
    <n v="13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"/>
    <x v="0"/>
    <n v="4534000"/>
    <n v="4375000"/>
    <n v="3710600"/>
    <n v="3322000"/>
    <n v="248000"/>
    <n v="805000"/>
    <n v="0"/>
    <n v="2657600"/>
    <n v="248000"/>
    <n v="805000"/>
    <n v="0"/>
    <n v="75.930000000000007"/>
    <n v="5.67"/>
    <n v="18.399999999999999"/>
    <n v="0"/>
    <n v="71.62"/>
    <n v="6.68"/>
    <n v="21.69"/>
    <n v="0"/>
  </r>
  <r>
    <x v="19"/>
    <x v="1"/>
    <n v="4560000"/>
    <n v="4408000"/>
    <n v="3728000"/>
    <n v="3400000"/>
    <n v="431000"/>
    <n v="577000"/>
    <n v="0"/>
    <n v="2720000"/>
    <n v="431000"/>
    <n v="577000"/>
    <n v="0"/>
    <n v="77.13"/>
    <n v="9.7799999999999994"/>
    <n v="13.09"/>
    <n v="0"/>
    <n v="72.959999999999994"/>
    <n v="11.56"/>
    <n v="15.48"/>
    <n v="0"/>
  </r>
  <r>
    <x v="19"/>
    <x v="2"/>
    <n v="5375000"/>
    <n v="5222000"/>
    <n v="4467200"/>
    <n v="3774000"/>
    <n v="394000"/>
    <n v="1054000"/>
    <n v="0"/>
    <n v="3019200"/>
    <n v="394000"/>
    <n v="1054000"/>
    <n v="0"/>
    <n v="72.27"/>
    <n v="7.55"/>
    <n v="20.18"/>
    <n v="0"/>
    <n v="67.59"/>
    <n v="8.82"/>
    <n v="23.59"/>
    <n v="0"/>
  </r>
  <r>
    <x v="19"/>
    <x v="3"/>
    <n v="5053000"/>
    <n v="4909000"/>
    <n v="4170600"/>
    <n v="3692000"/>
    <n v="314000"/>
    <n v="903000"/>
    <n v="0"/>
    <n v="2953600"/>
    <n v="314000"/>
    <n v="903000"/>
    <n v="0"/>
    <n v="75.209999999999994"/>
    <n v="6.4"/>
    <n v="18.39"/>
    <n v="0"/>
    <n v="70.819999999999993"/>
    <n v="7.53"/>
    <n v="21.65"/>
    <n v="0"/>
  </r>
  <r>
    <x v="19"/>
    <x v="4"/>
    <n v="5351000"/>
    <n v="5180000"/>
    <n v="4417400"/>
    <n v="3813000"/>
    <n v="316000"/>
    <n v="1051000"/>
    <n v="0"/>
    <n v="3050400"/>
    <n v="316000"/>
    <n v="1051000"/>
    <n v="0"/>
    <n v="73.61"/>
    <n v="6.1"/>
    <n v="20.29"/>
    <n v="0"/>
    <n v="69.05"/>
    <n v="7.15"/>
    <n v="23.79"/>
    <n v="0"/>
  </r>
  <r>
    <x v="19"/>
    <x v="5"/>
    <n v="4575000"/>
    <n v="4390000"/>
    <n v="3692800"/>
    <n v="3486000"/>
    <n v="315000"/>
    <n v="589000"/>
    <n v="0"/>
    <n v="2788800"/>
    <n v="315000"/>
    <n v="589000"/>
    <n v="0"/>
    <n v="79.41"/>
    <n v="7.18"/>
    <n v="13.42"/>
    <n v="0"/>
    <n v="75.52"/>
    <n v="8.5299999999999994"/>
    <n v="15.95"/>
    <n v="0"/>
  </r>
  <r>
    <x v="19"/>
    <x v="6"/>
    <n v="5075000"/>
    <n v="4958000"/>
    <n v="4224800"/>
    <n v="3666000"/>
    <n v="477000"/>
    <n v="815000"/>
    <n v="0"/>
    <n v="2932800"/>
    <n v="477000"/>
    <n v="815000"/>
    <n v="0"/>
    <n v="73.94"/>
    <n v="9.6199999999999992"/>
    <n v="16.440000000000001"/>
    <n v="0"/>
    <n v="69.42"/>
    <n v="11.29"/>
    <n v="19.29"/>
    <n v="0"/>
  </r>
  <r>
    <x v="19"/>
    <x v="7"/>
    <n v="5032000"/>
    <n v="4916000"/>
    <n v="4179600"/>
    <n v="3682000"/>
    <n v="408000"/>
    <n v="826000"/>
    <n v="0"/>
    <n v="2945600"/>
    <n v="408000"/>
    <n v="826000"/>
    <n v="0"/>
    <n v="74.900000000000006"/>
    <n v="8.3000000000000007"/>
    <n v="16.8"/>
    <n v="0"/>
    <n v="70.48"/>
    <n v="9.76"/>
    <n v="19.760000000000002"/>
    <n v="0"/>
  </r>
  <r>
    <x v="19"/>
    <x v="8"/>
    <n v="4585000"/>
    <n v="4470000"/>
    <n v="3781400"/>
    <n v="3443000"/>
    <n v="262000"/>
    <n v="765000"/>
    <n v="0"/>
    <n v="2754400"/>
    <n v="262000"/>
    <n v="765000"/>
    <n v="0"/>
    <n v="77.02"/>
    <n v="5.86"/>
    <n v="17.11"/>
    <n v="0"/>
    <n v="72.84"/>
    <n v="6.93"/>
    <n v="20.23"/>
    <n v="0"/>
  </r>
  <r>
    <x v="20"/>
    <x v="0"/>
    <n v="1121000"/>
    <n v="236000"/>
    <n v="203600"/>
    <n v="162000"/>
    <n v="13000"/>
    <n v="61000"/>
    <n v="0"/>
    <n v="129600"/>
    <n v="13000"/>
    <n v="61000"/>
    <n v="0"/>
    <n v="68.64"/>
    <n v="5.51"/>
    <n v="25.85"/>
    <n v="0"/>
    <n v="63.65"/>
    <n v="6.39"/>
    <n v="29.96"/>
    <n v="0"/>
  </r>
  <r>
    <x v="20"/>
    <x v="1"/>
    <n v="1499000"/>
    <n v="698000"/>
    <n v="572800"/>
    <n v="626000"/>
    <n v="14000"/>
    <n v="58000"/>
    <n v="0"/>
    <n v="500800"/>
    <n v="14000"/>
    <n v="58000"/>
    <n v="0"/>
    <n v="89.68"/>
    <n v="2.0099999999999998"/>
    <n v="8.31"/>
    <n v="0"/>
    <n v="87.43"/>
    <n v="2.44"/>
    <n v="10.130000000000001"/>
    <n v="0"/>
  </r>
  <r>
    <x v="20"/>
    <x v="2"/>
    <n v="1572000"/>
    <n v="777000"/>
    <n v="641600"/>
    <n v="677000"/>
    <n v="33000"/>
    <n v="67000"/>
    <n v="0"/>
    <n v="541600"/>
    <n v="33000"/>
    <n v="67000"/>
    <n v="0"/>
    <n v="87.13"/>
    <n v="4.25"/>
    <n v="8.6199999999999992"/>
    <n v="0"/>
    <n v="84.41"/>
    <n v="5.14"/>
    <n v="10.44"/>
    <n v="0"/>
  </r>
  <r>
    <x v="20"/>
    <x v="3"/>
    <n v="1433000"/>
    <n v="687000"/>
    <n v="574800"/>
    <n v="561000"/>
    <n v="35000"/>
    <n v="91000"/>
    <n v="0"/>
    <n v="448800"/>
    <n v="35000"/>
    <n v="91000"/>
    <n v="0"/>
    <n v="81.66"/>
    <n v="5.09"/>
    <n v="13.25"/>
    <n v="0"/>
    <n v="78.08"/>
    <n v="6.09"/>
    <n v="15.83"/>
    <n v="0"/>
  </r>
  <r>
    <x v="20"/>
    <x v="4"/>
    <n v="1448000"/>
    <n v="751000"/>
    <n v="625600"/>
    <n v="627000"/>
    <n v="32000"/>
    <n v="92000"/>
    <n v="0"/>
    <n v="501600"/>
    <n v="32000"/>
    <n v="92000"/>
    <n v="0"/>
    <n v="83.49"/>
    <n v="4.26"/>
    <n v="12.25"/>
    <n v="0"/>
    <n v="80.180000000000007"/>
    <n v="5.12"/>
    <n v="14.71"/>
    <n v="0"/>
  </r>
  <r>
    <x v="20"/>
    <x v="5"/>
    <n v="1506000"/>
    <n v="644000"/>
    <n v="520800"/>
    <n v="616000"/>
    <n v="28000"/>
    <n v="0"/>
    <n v="0"/>
    <n v="492800"/>
    <n v="28000"/>
    <n v="0"/>
    <n v="0"/>
    <n v="95.65"/>
    <n v="4.3499999999999996"/>
    <n v="0"/>
    <n v="0"/>
    <n v="94.62"/>
    <n v="5.38"/>
    <n v="0"/>
    <n v="0"/>
  </r>
  <r>
    <x v="20"/>
    <x v="6"/>
    <n v="1451000"/>
    <n v="672000"/>
    <n v="561800"/>
    <n v="551000"/>
    <n v="120000"/>
    <n v="1000"/>
    <n v="0"/>
    <n v="440800"/>
    <n v="120000"/>
    <n v="1000"/>
    <n v="0"/>
    <n v="81.99"/>
    <n v="17.86"/>
    <n v="0.15"/>
    <n v="0"/>
    <n v="78.459999999999994"/>
    <n v="21.36"/>
    <n v="0.18"/>
    <n v="0"/>
  </r>
  <r>
    <x v="20"/>
    <x v="7"/>
    <n v="1273000"/>
    <n v="671000"/>
    <n v="555400"/>
    <n v="578000"/>
    <n v="92000"/>
    <n v="1000"/>
    <n v="0"/>
    <n v="462400"/>
    <n v="92000"/>
    <n v="1000"/>
    <n v="0"/>
    <n v="86.14"/>
    <n v="13.71"/>
    <n v="0.15"/>
    <n v="0"/>
    <n v="83.26"/>
    <n v="16.559999999999999"/>
    <n v="0.18"/>
    <n v="0"/>
  </r>
  <r>
    <x v="20"/>
    <x v="8"/>
    <n v="1362000"/>
    <n v="681000"/>
    <n v="563200"/>
    <n v="589000"/>
    <n v="91000"/>
    <n v="1000"/>
    <n v="0"/>
    <n v="471200"/>
    <n v="91000"/>
    <n v="1000"/>
    <n v="0"/>
    <n v="86.49"/>
    <n v="13.36"/>
    <n v="0.15"/>
    <n v="0"/>
    <n v="83.66"/>
    <n v="16.16"/>
    <n v="0.18"/>
    <n v="0"/>
  </r>
  <r>
    <x v="21"/>
    <x v="0"/>
    <n v="2040000"/>
    <n v="883000"/>
    <n v="734800"/>
    <n v="741000"/>
    <n v="142000"/>
    <n v="0"/>
    <n v="0"/>
    <n v="592800"/>
    <n v="142000"/>
    <n v="0"/>
    <n v="0"/>
    <n v="83.92"/>
    <n v="16.079999999999998"/>
    <n v="0"/>
    <n v="0"/>
    <n v="80.680000000000007"/>
    <n v="19.32"/>
    <n v="0"/>
    <n v="0"/>
  </r>
  <r>
    <x v="21"/>
    <x v="1"/>
    <n v="2016000"/>
    <n v="932000"/>
    <n v="774400"/>
    <n v="788000"/>
    <n v="144000"/>
    <n v="0"/>
    <n v="0"/>
    <n v="630400"/>
    <n v="144000"/>
    <n v="0"/>
    <n v="0"/>
    <n v="84.55"/>
    <n v="15.45"/>
    <n v="0"/>
    <n v="0"/>
    <n v="81.400000000000006"/>
    <n v="18.600000000000001"/>
    <n v="0"/>
    <n v="0"/>
  </r>
  <r>
    <x v="21"/>
    <x v="2"/>
    <n v="2059000"/>
    <n v="968000"/>
    <n v="803400"/>
    <n v="823000"/>
    <n v="145000"/>
    <n v="0"/>
    <n v="0"/>
    <n v="658400"/>
    <n v="145000"/>
    <n v="0"/>
    <n v="0"/>
    <n v="85.02"/>
    <n v="14.98"/>
    <n v="0"/>
    <n v="0"/>
    <n v="81.95"/>
    <n v="18.05"/>
    <n v="0"/>
    <n v="0"/>
  </r>
  <r>
    <x v="21"/>
    <x v="3"/>
    <n v="2105000"/>
    <n v="992000"/>
    <n v="825200"/>
    <n v="834000"/>
    <n v="158000"/>
    <n v="0"/>
    <n v="0"/>
    <n v="667200"/>
    <n v="158000"/>
    <n v="0"/>
    <n v="0"/>
    <n v="84.07"/>
    <n v="15.93"/>
    <n v="0"/>
    <n v="0"/>
    <n v="80.849999999999994"/>
    <n v="19.149999999999999"/>
    <n v="0"/>
    <n v="0"/>
  </r>
  <r>
    <x v="21"/>
    <x v="4"/>
    <n v="1976000"/>
    <n v="961000"/>
    <n v="798800"/>
    <n v="811000"/>
    <n v="150000"/>
    <n v="0"/>
    <n v="0"/>
    <n v="648800"/>
    <n v="150000"/>
    <n v="0"/>
    <n v="0"/>
    <n v="84.39"/>
    <n v="15.61"/>
    <n v="0"/>
    <n v="0"/>
    <n v="81.22"/>
    <n v="18.78"/>
    <n v="0"/>
    <n v="0"/>
  </r>
  <r>
    <x v="21"/>
    <x v="5"/>
    <n v="1951000"/>
    <n v="919000"/>
    <n v="763800"/>
    <n v="776000"/>
    <n v="143000"/>
    <n v="0"/>
    <n v="0"/>
    <n v="620800"/>
    <n v="143000"/>
    <n v="0"/>
    <n v="0"/>
    <n v="84.44"/>
    <n v="15.56"/>
    <n v="0"/>
    <n v="0"/>
    <n v="81.28"/>
    <n v="18.72"/>
    <n v="0"/>
    <n v="0"/>
  </r>
  <r>
    <x v="21"/>
    <x v="6"/>
    <n v="2075000"/>
    <n v="918000"/>
    <n v="771200"/>
    <n v="734000"/>
    <n v="184000"/>
    <n v="0"/>
    <n v="0"/>
    <n v="587200"/>
    <n v="184000"/>
    <n v="0"/>
    <n v="0"/>
    <n v="79.959999999999994"/>
    <n v="20.04"/>
    <n v="0"/>
    <n v="0"/>
    <n v="76.14"/>
    <n v="23.86"/>
    <n v="0"/>
    <n v="0"/>
  </r>
  <r>
    <x v="21"/>
    <x v="7"/>
    <n v="1786000"/>
    <n v="760000"/>
    <n v="627600"/>
    <n v="662000"/>
    <n v="98000"/>
    <n v="0"/>
    <n v="0"/>
    <n v="529600"/>
    <n v="98000"/>
    <n v="0"/>
    <n v="0"/>
    <n v="87.11"/>
    <n v="12.89"/>
    <n v="0"/>
    <n v="0"/>
    <n v="84.38"/>
    <n v="15.62"/>
    <n v="0"/>
    <n v="0"/>
  </r>
  <r>
    <x v="21"/>
    <x v="8"/>
    <n v="1838000"/>
    <n v="821000"/>
    <n v="681800"/>
    <n v="696000"/>
    <n v="125000"/>
    <n v="0"/>
    <n v="0"/>
    <n v="556800"/>
    <n v="125000"/>
    <n v="0"/>
    <n v="0"/>
    <n v="84.77"/>
    <n v="15.23"/>
    <n v="0"/>
    <n v="0"/>
    <n v="81.67"/>
    <n v="18.329999999999998"/>
    <n v="0"/>
    <n v="0"/>
  </r>
  <r>
    <x v="2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"/>
    <x v="0"/>
    <n v="14144000"/>
    <n v="2847000"/>
    <n v="2354400"/>
    <n v="2463000"/>
    <n v="384000"/>
    <n v="0"/>
    <n v="0"/>
    <n v="1970400"/>
    <n v="384000"/>
    <n v="0"/>
    <n v="0"/>
    <n v="86.51"/>
    <n v="13.49"/>
    <n v="0"/>
    <n v="0"/>
    <n v="83.69"/>
    <n v="16.309999999999999"/>
    <n v="0"/>
    <n v="0"/>
  </r>
  <r>
    <x v="23"/>
    <x v="1"/>
    <n v="14141000"/>
    <n v="2920000"/>
    <n v="2413800"/>
    <n v="2531000"/>
    <n v="389000"/>
    <n v="0"/>
    <n v="0"/>
    <n v="2024800"/>
    <n v="389000"/>
    <n v="0"/>
    <n v="0"/>
    <n v="86.68"/>
    <n v="13.32"/>
    <n v="0"/>
    <n v="0"/>
    <n v="83.88"/>
    <n v="16.12"/>
    <n v="0"/>
    <n v="0"/>
  </r>
  <r>
    <x v="23"/>
    <x v="2"/>
    <n v="14602000"/>
    <n v="3081000"/>
    <n v="2544000"/>
    <n v="2685000"/>
    <n v="396000"/>
    <n v="0"/>
    <n v="0"/>
    <n v="2148000"/>
    <n v="396000"/>
    <n v="0"/>
    <n v="0"/>
    <n v="87.15"/>
    <n v="12.85"/>
    <n v="0"/>
    <n v="0"/>
    <n v="84.43"/>
    <n v="15.57"/>
    <n v="0"/>
    <n v="0"/>
  </r>
  <r>
    <x v="23"/>
    <x v="3"/>
    <n v="14441000"/>
    <n v="3059000"/>
    <n v="2525600"/>
    <n v="2667000"/>
    <n v="392000"/>
    <n v="0"/>
    <n v="0"/>
    <n v="2133600"/>
    <n v="392000"/>
    <n v="0"/>
    <n v="0"/>
    <n v="87.19"/>
    <n v="12.81"/>
    <n v="0"/>
    <n v="0"/>
    <n v="84.48"/>
    <n v="15.52"/>
    <n v="0"/>
    <n v="0"/>
  </r>
  <r>
    <x v="23"/>
    <x v="4"/>
    <n v="16425000"/>
    <n v="3076000"/>
    <n v="2530600"/>
    <n v="2727000"/>
    <n v="349000"/>
    <n v="0"/>
    <n v="0"/>
    <n v="2181600"/>
    <n v="349000"/>
    <n v="0"/>
    <n v="0"/>
    <n v="88.65"/>
    <n v="11.35"/>
    <n v="0"/>
    <n v="0"/>
    <n v="86.21"/>
    <n v="13.79"/>
    <n v="0"/>
    <n v="0"/>
  </r>
  <r>
    <x v="23"/>
    <x v="5"/>
    <n v="17660000"/>
    <n v="3060000"/>
    <n v="2526000"/>
    <n v="2670000"/>
    <n v="390000"/>
    <n v="0"/>
    <n v="0"/>
    <n v="2136000"/>
    <n v="390000"/>
    <n v="0"/>
    <n v="0"/>
    <n v="87.25"/>
    <n v="12.75"/>
    <n v="0"/>
    <n v="0"/>
    <n v="84.56"/>
    <n v="15.44"/>
    <n v="0"/>
    <n v="0"/>
  </r>
  <r>
    <x v="23"/>
    <x v="6"/>
    <n v="9311000"/>
    <n v="2955000"/>
    <n v="2442600"/>
    <n v="2562000"/>
    <n v="393000"/>
    <n v="0"/>
    <n v="0"/>
    <n v="2049600"/>
    <n v="393000"/>
    <n v="0"/>
    <n v="0"/>
    <n v="86.7"/>
    <n v="13.3"/>
    <n v="0"/>
    <n v="0"/>
    <n v="83.91"/>
    <n v="16.09"/>
    <n v="0"/>
    <n v="0"/>
  </r>
  <r>
    <x v="23"/>
    <x v="7"/>
    <n v="18532000"/>
    <n v="2689000"/>
    <n v="2208600"/>
    <n v="2402000"/>
    <n v="287000"/>
    <n v="0"/>
    <n v="0"/>
    <n v="1921600"/>
    <n v="287000"/>
    <n v="0"/>
    <n v="0"/>
    <n v="89.33"/>
    <n v="10.67"/>
    <n v="0"/>
    <n v="0"/>
    <n v="87.01"/>
    <n v="12.99"/>
    <n v="0"/>
    <n v="0"/>
  </r>
  <r>
    <x v="23"/>
    <x v="8"/>
    <n v="14898000"/>
    <n v="2758000"/>
    <n v="2256000"/>
    <n v="2510000"/>
    <n v="248000"/>
    <n v="0"/>
    <n v="0"/>
    <n v="2008000"/>
    <n v="248000"/>
    <n v="0"/>
    <n v="0"/>
    <n v="91.01"/>
    <n v="8.99"/>
    <n v="0"/>
    <n v="0"/>
    <n v="89.01"/>
    <n v="10.99"/>
    <n v="0"/>
    <n v="0"/>
  </r>
  <r>
    <x v="24"/>
    <x v="0"/>
    <n v="5960000"/>
    <n v="2439000"/>
    <n v="1951200"/>
    <n v="2439000"/>
    <n v="0"/>
    <n v="0"/>
    <n v="0"/>
    <n v="1951200"/>
    <n v="0"/>
    <n v="0"/>
    <n v="0"/>
    <n v="100"/>
    <n v="0"/>
    <n v="0"/>
    <n v="0"/>
    <n v="100"/>
    <n v="0"/>
    <n v="0"/>
    <n v="0"/>
  </r>
  <r>
    <x v="24"/>
    <x v="1"/>
    <n v="6117000"/>
    <n v="2371000"/>
    <n v="1896800"/>
    <n v="2371000"/>
    <n v="0"/>
    <n v="0"/>
    <n v="0"/>
    <n v="1896800"/>
    <n v="0"/>
    <n v="0"/>
    <n v="0"/>
    <n v="100"/>
    <n v="0"/>
    <n v="0"/>
    <n v="0"/>
    <n v="100"/>
    <n v="0"/>
    <n v="0"/>
    <n v="0"/>
  </r>
  <r>
    <x v="24"/>
    <x v="2"/>
    <n v="6041000"/>
    <n v="2481000"/>
    <n v="1984800"/>
    <n v="2481000"/>
    <n v="0"/>
    <n v="0"/>
    <n v="0"/>
    <n v="1984800"/>
    <n v="0"/>
    <n v="0"/>
    <n v="0"/>
    <n v="100"/>
    <n v="0"/>
    <n v="0"/>
    <n v="0"/>
    <n v="100"/>
    <n v="0"/>
    <n v="0"/>
    <n v="0"/>
  </r>
  <r>
    <x v="24"/>
    <x v="3"/>
    <n v="5938000"/>
    <n v="2335000"/>
    <n v="1868000"/>
    <n v="2335000"/>
    <n v="0"/>
    <n v="0"/>
    <n v="0"/>
    <n v="1868000"/>
    <n v="0"/>
    <n v="0"/>
    <n v="0"/>
    <n v="100"/>
    <n v="0"/>
    <n v="0"/>
    <n v="0"/>
    <n v="100"/>
    <n v="0"/>
    <n v="0"/>
    <n v="0"/>
  </r>
  <r>
    <x v="24"/>
    <x v="4"/>
    <n v="6037000"/>
    <n v="2794000"/>
    <n v="2235200"/>
    <n v="2794000"/>
    <n v="0"/>
    <n v="0"/>
    <n v="0"/>
    <n v="2235200"/>
    <n v="0"/>
    <n v="0"/>
    <n v="0"/>
    <n v="100"/>
    <n v="0"/>
    <n v="0"/>
    <n v="0"/>
    <n v="100"/>
    <n v="0"/>
    <n v="0"/>
    <n v="0"/>
  </r>
  <r>
    <x v="24"/>
    <x v="5"/>
    <n v="6306000"/>
    <n v="2894000"/>
    <n v="2315200"/>
    <n v="2894000"/>
    <n v="0"/>
    <n v="0"/>
    <n v="0"/>
    <n v="2315200"/>
    <n v="0"/>
    <n v="0"/>
    <n v="0"/>
    <n v="100"/>
    <n v="0"/>
    <n v="0"/>
    <n v="0"/>
    <n v="100"/>
    <n v="0"/>
    <n v="0"/>
    <n v="0"/>
  </r>
  <r>
    <x v="24"/>
    <x v="6"/>
    <n v="5677000"/>
    <n v="2423000"/>
    <n v="1938400"/>
    <n v="2423000"/>
    <n v="0"/>
    <n v="0"/>
    <n v="0"/>
    <n v="1938400"/>
    <n v="0"/>
    <n v="0"/>
    <n v="0"/>
    <n v="100"/>
    <n v="0"/>
    <n v="0"/>
    <n v="0"/>
    <n v="100"/>
    <n v="0"/>
    <n v="0"/>
    <n v="0"/>
  </r>
  <r>
    <x v="24"/>
    <x v="7"/>
    <n v="6059000"/>
    <n v="2702000"/>
    <n v="2161600"/>
    <n v="2702000"/>
    <n v="0"/>
    <n v="0"/>
    <n v="0"/>
    <n v="2161600"/>
    <n v="0"/>
    <n v="0"/>
    <n v="0"/>
    <n v="100"/>
    <n v="0"/>
    <n v="0"/>
    <n v="0"/>
    <n v="100"/>
    <n v="0"/>
    <n v="0"/>
    <n v="0"/>
  </r>
  <r>
    <x v="24"/>
    <x v="8"/>
    <n v="5942000"/>
    <n v="2356000"/>
    <n v="1884800"/>
    <n v="2356000"/>
    <n v="0"/>
    <n v="0"/>
    <n v="0"/>
    <n v="1884800"/>
    <n v="0"/>
    <n v="0"/>
    <n v="0"/>
    <n v="100"/>
    <n v="0"/>
    <n v="0"/>
    <n v="0"/>
    <n v="100"/>
    <n v="0"/>
    <n v="0"/>
    <n v="0"/>
  </r>
  <r>
    <x v="25"/>
    <x v="0"/>
    <n v="7009000"/>
    <n v="472000"/>
    <n v="389600"/>
    <n v="412000"/>
    <n v="60000"/>
    <n v="0"/>
    <n v="0"/>
    <n v="329600"/>
    <n v="60000"/>
    <n v="0"/>
    <n v="0"/>
    <n v="87.29"/>
    <n v="12.71"/>
    <n v="0"/>
    <n v="0"/>
    <n v="84.6"/>
    <n v="15.4"/>
    <n v="0"/>
    <n v="0"/>
  </r>
  <r>
    <x v="25"/>
    <x v="1"/>
    <n v="7225000"/>
    <n v="417000"/>
    <n v="344400"/>
    <n v="363000"/>
    <n v="54000"/>
    <n v="0"/>
    <n v="0"/>
    <n v="290400"/>
    <n v="54000"/>
    <n v="0"/>
    <n v="0"/>
    <n v="87.05"/>
    <n v="12.95"/>
    <n v="0"/>
    <n v="0"/>
    <n v="84.32"/>
    <n v="15.68"/>
    <n v="0"/>
    <n v="0"/>
  </r>
  <r>
    <x v="25"/>
    <x v="2"/>
    <n v="7284000"/>
    <n v="480000"/>
    <n v="397400"/>
    <n v="413000"/>
    <n v="67000"/>
    <n v="0"/>
    <n v="0"/>
    <n v="330400"/>
    <n v="67000"/>
    <n v="0"/>
    <n v="0"/>
    <n v="86.04"/>
    <n v="13.96"/>
    <n v="0"/>
    <n v="0"/>
    <n v="83.14"/>
    <n v="16.86"/>
    <n v="0"/>
    <n v="0"/>
  </r>
  <r>
    <x v="25"/>
    <x v="3"/>
    <n v="6660000"/>
    <n v="492000"/>
    <n v="404000"/>
    <n v="440000"/>
    <n v="52000"/>
    <n v="0"/>
    <n v="0"/>
    <n v="352000"/>
    <n v="52000"/>
    <n v="0"/>
    <n v="0"/>
    <n v="89.43"/>
    <n v="10.57"/>
    <n v="0"/>
    <n v="0"/>
    <n v="87.13"/>
    <n v="12.87"/>
    <n v="0"/>
    <n v="0"/>
  </r>
  <r>
    <x v="25"/>
    <x v="4"/>
    <n v="6443000"/>
    <n v="415000"/>
    <n v="344400"/>
    <n v="353000"/>
    <n v="62000"/>
    <n v="0"/>
    <n v="0"/>
    <n v="282400"/>
    <n v="62000"/>
    <n v="0"/>
    <n v="0"/>
    <n v="85.06"/>
    <n v="14.94"/>
    <n v="0"/>
    <n v="0"/>
    <n v="82"/>
    <n v="18"/>
    <n v="0"/>
    <n v="0"/>
  </r>
  <r>
    <x v="25"/>
    <x v="5"/>
    <n v="5616000"/>
    <n v="415000"/>
    <n v="346400"/>
    <n v="343000"/>
    <n v="72000"/>
    <n v="0"/>
    <n v="0"/>
    <n v="274400"/>
    <n v="72000"/>
    <n v="0"/>
    <n v="0"/>
    <n v="82.65"/>
    <n v="17.350000000000001"/>
    <n v="0"/>
    <n v="0"/>
    <n v="79.209999999999994"/>
    <n v="20.79"/>
    <n v="0"/>
    <n v="0"/>
  </r>
  <r>
    <x v="25"/>
    <x v="6"/>
    <n v="7196000"/>
    <n v="453000"/>
    <n v="374800"/>
    <n v="391000"/>
    <n v="62000"/>
    <n v="0"/>
    <n v="0"/>
    <n v="312800"/>
    <n v="62000"/>
    <n v="0"/>
    <n v="0"/>
    <n v="86.31"/>
    <n v="13.69"/>
    <n v="0"/>
    <n v="0"/>
    <n v="83.46"/>
    <n v="16.54"/>
    <n v="0"/>
    <n v="0"/>
  </r>
  <r>
    <x v="25"/>
    <x v="7"/>
    <n v="7166000"/>
    <n v="473000"/>
    <n v="392800"/>
    <n v="401000"/>
    <n v="72000"/>
    <n v="0"/>
    <n v="0"/>
    <n v="320800"/>
    <n v="72000"/>
    <n v="0"/>
    <n v="0"/>
    <n v="84.78"/>
    <n v="15.22"/>
    <n v="0"/>
    <n v="0"/>
    <n v="81.67"/>
    <n v="18.329999999999998"/>
    <n v="0"/>
    <n v="0"/>
  </r>
  <r>
    <x v="25"/>
    <x v="8"/>
    <n v="6861000"/>
    <n v="438000"/>
    <n v="356400"/>
    <n v="408000"/>
    <n v="30000"/>
    <n v="0"/>
    <n v="0"/>
    <n v="326400"/>
    <n v="30000"/>
    <n v="0"/>
    <n v="0"/>
    <n v="93.15"/>
    <n v="6.85"/>
    <n v="0"/>
    <n v="0"/>
    <n v="91.58"/>
    <n v="8.42"/>
    <n v="0"/>
    <n v="0"/>
  </r>
  <r>
    <x v="26"/>
    <x v="0"/>
    <n v="5668000"/>
    <n v="6000"/>
    <n v="4800"/>
    <n v="6000"/>
    <n v="0"/>
    <n v="0"/>
    <n v="0"/>
    <n v="4800"/>
    <n v="0"/>
    <n v="0"/>
    <n v="0"/>
    <n v="100"/>
    <n v="0"/>
    <n v="0"/>
    <n v="0"/>
    <n v="100"/>
    <n v="0"/>
    <n v="0"/>
    <n v="0"/>
  </r>
  <r>
    <x v="26"/>
    <x v="1"/>
    <n v="5399000"/>
    <n v="8000"/>
    <n v="6400"/>
    <n v="8000"/>
    <n v="0"/>
    <n v="0"/>
    <n v="0"/>
    <n v="6400"/>
    <n v="0"/>
    <n v="0"/>
    <n v="0"/>
    <n v="100"/>
    <n v="0"/>
    <n v="0"/>
    <n v="0"/>
    <n v="100"/>
    <n v="0"/>
    <n v="0"/>
    <n v="0"/>
  </r>
  <r>
    <x v="26"/>
    <x v="2"/>
    <n v="4801000"/>
    <n v="6000"/>
    <n v="4800"/>
    <n v="6000"/>
    <n v="0"/>
    <n v="0"/>
    <n v="0"/>
    <n v="4800"/>
    <n v="0"/>
    <n v="0"/>
    <n v="0"/>
    <n v="100"/>
    <n v="0"/>
    <n v="0"/>
    <n v="0"/>
    <n v="100"/>
    <n v="0"/>
    <n v="0"/>
    <n v="0"/>
  </r>
  <r>
    <x v="26"/>
    <x v="3"/>
    <n v="5318000"/>
    <n v="7000"/>
    <n v="5600"/>
    <n v="7000"/>
    <n v="0"/>
    <n v="0"/>
    <n v="0"/>
    <n v="5600"/>
    <n v="0"/>
    <n v="0"/>
    <n v="0"/>
    <n v="100"/>
    <n v="0"/>
    <n v="0"/>
    <n v="0"/>
    <n v="100"/>
    <n v="0"/>
    <n v="0"/>
    <n v="0"/>
  </r>
  <r>
    <x v="26"/>
    <x v="4"/>
    <n v="6144000"/>
    <n v="5000"/>
    <n v="4000"/>
    <n v="5000"/>
    <n v="0"/>
    <n v="0"/>
    <n v="0"/>
    <n v="4000"/>
    <n v="0"/>
    <n v="0"/>
    <n v="0"/>
    <n v="100"/>
    <n v="0"/>
    <n v="0"/>
    <n v="0"/>
    <n v="100"/>
    <n v="0"/>
    <n v="0"/>
    <n v="0"/>
  </r>
  <r>
    <x v="26"/>
    <x v="5"/>
    <n v="5149000"/>
    <n v="4000"/>
    <n v="3200"/>
    <n v="4000"/>
    <n v="0"/>
    <n v="0"/>
    <n v="0"/>
    <n v="3200"/>
    <n v="0"/>
    <n v="0"/>
    <n v="0"/>
    <n v="100"/>
    <n v="0"/>
    <n v="0"/>
    <n v="0"/>
    <n v="100"/>
    <n v="0"/>
    <n v="0"/>
    <n v="0"/>
  </r>
  <r>
    <x v="26"/>
    <x v="6"/>
    <n v="5871000"/>
    <n v="4000"/>
    <n v="3200"/>
    <n v="4000"/>
    <n v="0"/>
    <n v="0"/>
    <n v="0"/>
    <n v="3200"/>
    <n v="0"/>
    <n v="0"/>
    <n v="0"/>
    <n v="100"/>
    <n v="0"/>
    <n v="0"/>
    <n v="0"/>
    <n v="100"/>
    <n v="0"/>
    <n v="0"/>
    <n v="0"/>
  </r>
  <r>
    <x v="26"/>
    <x v="7"/>
    <n v="5775000"/>
    <n v="8000"/>
    <n v="6400"/>
    <n v="8000"/>
    <n v="0"/>
    <n v="0"/>
    <n v="0"/>
    <n v="6400"/>
    <n v="0"/>
    <n v="0"/>
    <n v="0"/>
    <n v="100"/>
    <n v="0"/>
    <n v="0"/>
    <n v="0"/>
    <n v="100"/>
    <n v="0"/>
    <n v="0"/>
    <n v="0"/>
  </r>
  <r>
    <x v="26"/>
    <x v="8"/>
    <n v="6504000"/>
    <n v="11000"/>
    <n v="8800"/>
    <n v="11000"/>
    <n v="0"/>
    <n v="0"/>
    <n v="0"/>
    <n v="8800"/>
    <n v="0"/>
    <n v="0"/>
    <n v="0"/>
    <n v="100"/>
    <n v="0"/>
    <n v="0"/>
    <n v="0"/>
    <n v="100"/>
    <n v="0"/>
    <n v="0"/>
    <n v="0"/>
  </r>
  <r>
    <x v="27"/>
    <x v="0"/>
    <n v="5933000"/>
    <n v="5846000"/>
    <n v="5002300"/>
    <n v="2756000"/>
    <n v="818000"/>
    <n v="1947000"/>
    <n v="325000"/>
    <n v="2204800"/>
    <n v="818000"/>
    <n v="1947000"/>
    <n v="32500"/>
    <n v="47.14"/>
    <n v="13.99"/>
    <n v="33.299999999999997"/>
    <n v="5.56"/>
    <n v="44.08"/>
    <n v="16.350000000000001"/>
    <n v="38.92"/>
    <n v="0.65"/>
  </r>
  <r>
    <x v="27"/>
    <x v="1"/>
    <n v="5240000"/>
    <n v="5164000"/>
    <n v="4252200"/>
    <n v="2255000"/>
    <n v="689000"/>
    <n v="1708000"/>
    <n v="512000"/>
    <n v="1804000"/>
    <n v="689000"/>
    <n v="1708000"/>
    <n v="51200"/>
    <n v="43.67"/>
    <n v="13.34"/>
    <n v="33.08"/>
    <n v="9.91"/>
    <n v="42.43"/>
    <n v="16.2"/>
    <n v="40.17"/>
    <n v="1.2"/>
  </r>
  <r>
    <x v="27"/>
    <x v="2"/>
    <n v="6617000"/>
    <n v="6509000"/>
    <n v="5519500"/>
    <n v="2639000"/>
    <n v="728000"/>
    <n v="2629000"/>
    <n v="513000"/>
    <n v="2111200"/>
    <n v="728000"/>
    <n v="2629000"/>
    <n v="51300"/>
    <n v="40.54"/>
    <n v="11.18"/>
    <n v="40.39"/>
    <n v="7.88"/>
    <n v="38.25"/>
    <n v="13.19"/>
    <n v="47.63"/>
    <n v="0.93"/>
  </r>
  <r>
    <x v="27"/>
    <x v="3"/>
    <n v="6435000"/>
    <n v="6299000"/>
    <n v="5300700"/>
    <n v="3205000"/>
    <n v="766000"/>
    <n v="1931000"/>
    <n v="397000"/>
    <n v="2564000"/>
    <n v="766000"/>
    <n v="1931000"/>
    <n v="39700"/>
    <n v="50.88"/>
    <n v="12.16"/>
    <n v="30.66"/>
    <n v="6.3"/>
    <n v="48.37"/>
    <n v="14.45"/>
    <n v="36.43"/>
    <n v="0.75"/>
  </r>
  <r>
    <x v="27"/>
    <x v="4"/>
    <n v="7373000"/>
    <n v="7186000"/>
    <n v="6146600"/>
    <n v="3847000"/>
    <n v="786000"/>
    <n v="2253000"/>
    <n v="300000"/>
    <n v="3077600"/>
    <n v="786000"/>
    <n v="2253000"/>
    <n v="30000"/>
    <n v="53.53"/>
    <n v="10.94"/>
    <n v="31.35"/>
    <n v="4.17"/>
    <n v="50.07"/>
    <n v="12.79"/>
    <n v="36.65"/>
    <n v="0.49"/>
  </r>
  <r>
    <x v="27"/>
    <x v="5"/>
    <n v="6841000"/>
    <n v="6769000"/>
    <n v="5743200"/>
    <n v="3482000"/>
    <n v="761000"/>
    <n v="2160000"/>
    <n v="366000"/>
    <n v="2785600"/>
    <n v="761000"/>
    <n v="2160000"/>
    <n v="36600"/>
    <n v="51.44"/>
    <n v="11.24"/>
    <n v="31.91"/>
    <n v="5.41"/>
    <n v="48.5"/>
    <n v="13.25"/>
    <n v="37.61"/>
    <n v="0.64"/>
  </r>
  <r>
    <x v="27"/>
    <x v="6"/>
    <n v="5948000"/>
    <n v="5763000"/>
    <n v="5245000"/>
    <n v="2554000"/>
    <n v="1029000"/>
    <n v="2172000"/>
    <n v="8000"/>
    <n v="2043200"/>
    <n v="1029000"/>
    <n v="2172000"/>
    <n v="800"/>
    <n v="44.32"/>
    <n v="17.86"/>
    <n v="37.69"/>
    <n v="0.14000000000000001"/>
    <n v="38.96"/>
    <n v="19.62"/>
    <n v="41.41"/>
    <n v="0.02"/>
  </r>
  <r>
    <x v="27"/>
    <x v="7"/>
    <n v="5701000"/>
    <n v="5495000"/>
    <n v="5044700"/>
    <n v="2220000"/>
    <n v="891000"/>
    <n v="2377000"/>
    <n v="7000"/>
    <n v="1776000"/>
    <n v="891000"/>
    <n v="2377000"/>
    <n v="700"/>
    <n v="40.4"/>
    <n v="16.21"/>
    <n v="43.26"/>
    <n v="0.13"/>
    <n v="35.21"/>
    <n v="17.66"/>
    <n v="47.12"/>
    <n v="0.01"/>
  </r>
  <r>
    <x v="27"/>
    <x v="8"/>
    <n v="6039000"/>
    <n v="3685000"/>
    <n v="3329700"/>
    <n v="1718000"/>
    <n v="986000"/>
    <n v="968000"/>
    <n v="13000"/>
    <n v="1374400"/>
    <n v="986000"/>
    <n v="968000"/>
    <n v="1300"/>
    <n v="46.62"/>
    <n v="26.76"/>
    <n v="26.27"/>
    <n v="0.35"/>
    <n v="41.28"/>
    <n v="29.61"/>
    <n v="29.07"/>
    <n v="0.04"/>
  </r>
  <r>
    <x v="28"/>
    <x v="0"/>
    <n v="11932000"/>
    <n v="11115000"/>
    <n v="9572400"/>
    <n v="6804000"/>
    <n v="1339000"/>
    <n v="2770000"/>
    <n v="202000"/>
    <n v="5443200"/>
    <n v="1339000"/>
    <n v="2770000"/>
    <n v="20200"/>
    <n v="61.21"/>
    <n v="12.05"/>
    <n v="24.92"/>
    <n v="1.82"/>
    <n v="56.86"/>
    <n v="13.99"/>
    <n v="28.94"/>
    <n v="0.21"/>
  </r>
  <r>
    <x v="28"/>
    <x v="1"/>
    <n v="11014000"/>
    <n v="10115000"/>
    <n v="8697700"/>
    <n v="6794000"/>
    <n v="1323000"/>
    <n v="1933000"/>
    <n v="65000"/>
    <n v="5435200"/>
    <n v="1323000"/>
    <n v="1933000"/>
    <n v="6500"/>
    <n v="67.17"/>
    <n v="13.08"/>
    <n v="19.11"/>
    <n v="0.64"/>
    <n v="62.49"/>
    <n v="15.21"/>
    <n v="22.22"/>
    <n v="7.0000000000000007E-2"/>
  </r>
  <r>
    <x v="28"/>
    <x v="2"/>
    <n v="12791000"/>
    <n v="12301000"/>
    <n v="10789300"/>
    <n v="7266000"/>
    <n v="1232000"/>
    <n v="3738000"/>
    <n v="65000"/>
    <n v="5812800"/>
    <n v="1232000"/>
    <n v="3738000"/>
    <n v="6500"/>
    <n v="59.07"/>
    <n v="10.02"/>
    <n v="30.39"/>
    <n v="0.53"/>
    <n v="53.88"/>
    <n v="11.42"/>
    <n v="34.65"/>
    <n v="0.06"/>
  </r>
  <r>
    <x v="28"/>
    <x v="3"/>
    <n v="9504000"/>
    <n v="9165000"/>
    <n v="7967700"/>
    <n v="5748000"/>
    <n v="634000"/>
    <n v="2730000"/>
    <n v="53000"/>
    <n v="4598400"/>
    <n v="634000"/>
    <n v="2730000"/>
    <n v="5300"/>
    <n v="62.72"/>
    <n v="6.92"/>
    <n v="29.79"/>
    <n v="0.57999999999999996"/>
    <n v="57.71"/>
    <n v="7.96"/>
    <n v="34.26"/>
    <n v="7.0000000000000007E-2"/>
  </r>
  <r>
    <x v="28"/>
    <x v="4"/>
    <n v="10400000"/>
    <n v="10352000"/>
    <n v="9140400"/>
    <n v="5833000"/>
    <n v="663000"/>
    <n v="3806000"/>
    <n v="50000"/>
    <n v="4666400"/>
    <n v="663000"/>
    <n v="3806000"/>
    <n v="5000"/>
    <n v="56.35"/>
    <n v="6.4"/>
    <n v="36.770000000000003"/>
    <n v="0.48"/>
    <n v="51.05"/>
    <n v="7.25"/>
    <n v="41.64"/>
    <n v="0.05"/>
  </r>
  <r>
    <x v="28"/>
    <x v="5"/>
    <n v="9532000"/>
    <n v="9488000"/>
    <n v="8366800"/>
    <n v="5381000"/>
    <n v="660000"/>
    <n v="3397000"/>
    <n v="50000"/>
    <n v="4304800"/>
    <n v="660000"/>
    <n v="3397000"/>
    <n v="5000"/>
    <n v="56.71"/>
    <n v="6.96"/>
    <n v="35.799999999999997"/>
    <n v="0.53"/>
    <n v="51.45"/>
    <n v="7.89"/>
    <n v="40.6"/>
    <n v="0.06"/>
  </r>
  <r>
    <x v="28"/>
    <x v="6"/>
    <n v="8918000"/>
    <n v="8810000"/>
    <n v="7770100"/>
    <n v="5078000"/>
    <n v="637000"/>
    <n v="3068000"/>
    <n v="27000"/>
    <n v="4062400"/>
    <n v="637000"/>
    <n v="3068000"/>
    <n v="2700"/>
    <n v="57.64"/>
    <n v="7.23"/>
    <n v="34.82"/>
    <n v="0.31"/>
    <n v="52.28"/>
    <n v="8.1999999999999993"/>
    <n v="39.479999999999997"/>
    <n v="0.03"/>
  </r>
  <r>
    <x v="28"/>
    <x v="7"/>
    <n v="9512000"/>
    <n v="9468000"/>
    <n v="8481400"/>
    <n v="4825000"/>
    <n v="630000"/>
    <n v="3989000"/>
    <n v="24000"/>
    <n v="3860000"/>
    <n v="630000"/>
    <n v="3989000"/>
    <n v="2400"/>
    <n v="50.96"/>
    <n v="6.65"/>
    <n v="42.13"/>
    <n v="0.25"/>
    <n v="45.51"/>
    <n v="7.43"/>
    <n v="47.03"/>
    <n v="0.03"/>
  </r>
  <r>
    <x v="28"/>
    <x v="8"/>
    <n v="6976000"/>
    <n v="6939000"/>
    <n v="5990000"/>
    <n v="4682000"/>
    <n v="604000"/>
    <n v="1639000"/>
    <n v="14000"/>
    <n v="3745600"/>
    <n v="604000"/>
    <n v="1639000"/>
    <n v="1400"/>
    <n v="67.47"/>
    <n v="8.6999999999999993"/>
    <n v="23.62"/>
    <n v="0.2"/>
    <n v="62.53"/>
    <n v="10.08"/>
    <n v="27.36"/>
    <n v="0.02"/>
  </r>
  <r>
    <x v="29"/>
    <x v="0"/>
    <n v="3169000"/>
    <n v="175000"/>
    <n v="140000"/>
    <n v="175000"/>
    <n v="0"/>
    <n v="0"/>
    <n v="0"/>
    <n v="140000"/>
    <n v="0"/>
    <n v="0"/>
    <n v="0"/>
    <n v="100"/>
    <n v="0"/>
    <n v="0"/>
    <n v="0"/>
    <n v="100"/>
    <n v="0"/>
    <n v="0"/>
    <n v="0"/>
  </r>
  <r>
    <x v="29"/>
    <x v="1"/>
    <n v="3312000"/>
    <n v="148000"/>
    <n v="118400"/>
    <n v="148000"/>
    <n v="0"/>
    <n v="0"/>
    <n v="0"/>
    <n v="118400"/>
    <n v="0"/>
    <n v="0"/>
    <n v="0"/>
    <n v="100"/>
    <n v="0"/>
    <n v="0"/>
    <n v="0"/>
    <n v="100"/>
    <n v="0"/>
    <n v="0"/>
    <n v="0"/>
  </r>
  <r>
    <x v="29"/>
    <x v="2"/>
    <n v="2962000"/>
    <n v="132000"/>
    <n v="105600"/>
    <n v="132000"/>
    <n v="0"/>
    <n v="0"/>
    <n v="0"/>
    <n v="105600"/>
    <n v="0"/>
    <n v="0"/>
    <n v="0"/>
    <n v="100"/>
    <n v="0"/>
    <n v="0"/>
    <n v="0"/>
    <n v="100"/>
    <n v="0"/>
    <n v="0"/>
    <n v="0"/>
  </r>
  <r>
    <x v="29"/>
    <x v="3"/>
    <n v="2913000"/>
    <n v="175000"/>
    <n v="140000"/>
    <n v="175000"/>
    <n v="0"/>
    <n v="0"/>
    <n v="0"/>
    <n v="140000"/>
    <n v="0"/>
    <n v="0"/>
    <n v="0"/>
    <n v="100"/>
    <n v="0"/>
    <n v="0"/>
    <n v="0"/>
    <n v="100"/>
    <n v="0"/>
    <n v="0"/>
    <n v="0"/>
  </r>
  <r>
    <x v="29"/>
    <x v="4"/>
    <n v="2397000"/>
    <n v="223000"/>
    <n v="178400"/>
    <n v="223000"/>
    <n v="0"/>
    <n v="0"/>
    <n v="0"/>
    <n v="178400"/>
    <n v="0"/>
    <n v="0"/>
    <n v="0"/>
    <n v="100"/>
    <n v="0"/>
    <n v="0"/>
    <n v="0"/>
    <n v="100"/>
    <n v="0"/>
    <n v="0"/>
    <n v="0"/>
  </r>
  <r>
    <x v="29"/>
    <x v="5"/>
    <n v="2713000"/>
    <n v="179000"/>
    <n v="143200"/>
    <n v="179000"/>
    <n v="0"/>
    <n v="0"/>
    <n v="0"/>
    <n v="143200"/>
    <n v="0"/>
    <n v="0"/>
    <n v="0"/>
    <n v="100"/>
    <n v="0"/>
    <n v="0"/>
    <n v="0"/>
    <n v="100"/>
    <n v="0"/>
    <n v="0"/>
    <n v="0"/>
  </r>
  <r>
    <x v="29"/>
    <x v="6"/>
    <n v="2821000"/>
    <n v="163000"/>
    <n v="130400"/>
    <n v="163000"/>
    <n v="0"/>
    <n v="0"/>
    <n v="0"/>
    <n v="130400"/>
    <n v="0"/>
    <n v="0"/>
    <n v="0"/>
    <n v="100"/>
    <n v="0"/>
    <n v="0"/>
    <n v="0"/>
    <n v="100"/>
    <n v="0"/>
    <n v="0"/>
    <n v="0"/>
  </r>
  <r>
    <x v="29"/>
    <x v="7"/>
    <n v="2829000"/>
    <n v="193000"/>
    <n v="154400"/>
    <n v="193000"/>
    <n v="0"/>
    <n v="0"/>
    <n v="0"/>
    <n v="154400"/>
    <n v="0"/>
    <n v="0"/>
    <n v="0"/>
    <n v="100"/>
    <n v="0"/>
    <n v="0"/>
    <n v="0"/>
    <n v="100"/>
    <n v="0"/>
    <n v="0"/>
    <n v="0"/>
  </r>
  <r>
    <x v="29"/>
    <x v="8"/>
    <n v="2901000"/>
    <n v="183000"/>
    <n v="146400"/>
    <n v="183000"/>
    <n v="0"/>
    <n v="0"/>
    <n v="0"/>
    <n v="146400"/>
    <n v="0"/>
    <n v="0"/>
    <n v="0"/>
    <n v="100"/>
    <n v="0"/>
    <n v="0"/>
    <n v="0"/>
    <n v="100"/>
    <n v="0"/>
    <n v="0"/>
    <n v="0"/>
  </r>
  <r>
    <x v="30"/>
    <x v="0"/>
    <n v="15144000"/>
    <n v="6858000"/>
    <n v="5576400"/>
    <n v="6408000"/>
    <n v="436000"/>
    <n v="14000"/>
    <n v="0"/>
    <n v="5126400"/>
    <n v="436000"/>
    <n v="14000"/>
    <n v="0"/>
    <n v="93.44"/>
    <n v="6.36"/>
    <n v="0.2"/>
    <n v="0"/>
    <n v="91.93"/>
    <n v="7.82"/>
    <n v="0.25"/>
    <n v="0"/>
  </r>
  <r>
    <x v="30"/>
    <x v="1"/>
    <n v="14551000"/>
    <n v="6825000"/>
    <n v="5568400"/>
    <n v="6283000"/>
    <n v="542000"/>
    <n v="0"/>
    <n v="0"/>
    <n v="5026400"/>
    <n v="542000"/>
    <n v="0"/>
    <n v="0"/>
    <n v="92.06"/>
    <n v="7.94"/>
    <n v="0"/>
    <n v="0"/>
    <n v="90.27"/>
    <n v="9.73"/>
    <n v="0"/>
    <n v="0"/>
  </r>
  <r>
    <x v="30"/>
    <x v="2"/>
    <n v="14482000"/>
    <n v="6724000"/>
    <n v="5439300"/>
    <n v="6338000"/>
    <n v="350000"/>
    <n v="17000"/>
    <n v="19000"/>
    <n v="5070400"/>
    <n v="350000"/>
    <n v="17000"/>
    <n v="1900"/>
    <n v="94.26"/>
    <n v="5.21"/>
    <n v="0.25"/>
    <n v="0.28000000000000003"/>
    <n v="93.22"/>
    <n v="6.43"/>
    <n v="0.31"/>
    <n v="0.03"/>
  </r>
  <r>
    <x v="30"/>
    <x v="3"/>
    <n v="14055000"/>
    <n v="6817000"/>
    <n v="5502800"/>
    <n v="6211000"/>
    <n v="505000"/>
    <n v="21000"/>
    <n v="80000"/>
    <n v="4968800"/>
    <n v="505000"/>
    <n v="21000"/>
    <n v="8000"/>
    <n v="91.11"/>
    <n v="7.41"/>
    <n v="0.31"/>
    <n v="1.17"/>
    <n v="90.3"/>
    <n v="9.18"/>
    <n v="0.38"/>
    <n v="0.15"/>
  </r>
  <r>
    <x v="30"/>
    <x v="4"/>
    <n v="14389000"/>
    <n v="7272000"/>
    <n v="5847300"/>
    <n v="6570000"/>
    <n v="571000"/>
    <n v="8000"/>
    <n v="123000"/>
    <n v="5256000"/>
    <n v="571000"/>
    <n v="8000"/>
    <n v="12300"/>
    <n v="90.35"/>
    <n v="7.85"/>
    <n v="0.11"/>
    <n v="1.69"/>
    <n v="89.89"/>
    <n v="9.77"/>
    <n v="0.14000000000000001"/>
    <n v="0.21"/>
  </r>
  <r>
    <x v="30"/>
    <x v="5"/>
    <n v="14489000"/>
    <n v="7355000"/>
    <n v="5805600"/>
    <n v="6541000"/>
    <n v="546000"/>
    <n v="0"/>
    <n v="268000"/>
    <n v="5232800"/>
    <n v="546000"/>
    <n v="0"/>
    <n v="26800"/>
    <n v="88.93"/>
    <n v="7.42"/>
    <n v="0"/>
    <n v="3.64"/>
    <n v="90.13"/>
    <n v="9.4"/>
    <n v="0"/>
    <n v="0.46"/>
  </r>
  <r>
    <x v="30"/>
    <x v="6"/>
    <n v="13708000"/>
    <n v="6427000"/>
    <n v="5246200"/>
    <n v="5904000"/>
    <n v="523000"/>
    <n v="0"/>
    <n v="0"/>
    <n v="4723200"/>
    <n v="523000"/>
    <n v="0"/>
    <n v="0"/>
    <n v="91.86"/>
    <n v="8.14"/>
    <n v="0"/>
    <n v="0"/>
    <n v="90.03"/>
    <n v="9.9700000000000006"/>
    <n v="0"/>
    <n v="0"/>
  </r>
  <r>
    <x v="30"/>
    <x v="7"/>
    <n v="13366000"/>
    <n v="6314000"/>
    <n v="5116200"/>
    <n v="5989000"/>
    <n v="325000"/>
    <n v="0"/>
    <n v="0"/>
    <n v="4791200"/>
    <n v="325000"/>
    <n v="0"/>
    <n v="0"/>
    <n v="94.85"/>
    <n v="5.15"/>
    <n v="0"/>
    <n v="0"/>
    <n v="93.65"/>
    <n v="6.35"/>
    <n v="0"/>
    <n v="0"/>
  </r>
  <r>
    <x v="30"/>
    <x v="8"/>
    <n v="13365000"/>
    <n v="6292000"/>
    <n v="5099400"/>
    <n v="5963000"/>
    <n v="329000"/>
    <n v="0"/>
    <n v="0"/>
    <n v="4770400"/>
    <n v="329000"/>
    <n v="0"/>
    <n v="0"/>
    <n v="94.77"/>
    <n v="5.23"/>
    <n v="0"/>
    <n v="0"/>
    <n v="93.55"/>
    <n v="6.45"/>
    <n v="0"/>
    <n v="0"/>
  </r>
  <r>
    <x v="31"/>
    <x v="0"/>
    <n v="1987000"/>
    <n v="1647000"/>
    <n v="1327600"/>
    <n v="1597000"/>
    <n v="50000"/>
    <n v="0"/>
    <n v="0"/>
    <n v="1277600"/>
    <n v="50000"/>
    <n v="0"/>
    <n v="0"/>
    <n v="96.96"/>
    <n v="3.04"/>
    <n v="0"/>
    <n v="0"/>
    <n v="96.23"/>
    <n v="3.77"/>
    <n v="0"/>
    <n v="0"/>
  </r>
  <r>
    <x v="31"/>
    <x v="1"/>
    <n v="2628000"/>
    <n v="2311000"/>
    <n v="1859800"/>
    <n v="2256000"/>
    <n v="55000"/>
    <n v="0"/>
    <n v="0"/>
    <n v="1804800"/>
    <n v="55000"/>
    <n v="0"/>
    <n v="0"/>
    <n v="97.62"/>
    <n v="2.38"/>
    <n v="0"/>
    <n v="0"/>
    <n v="97.04"/>
    <n v="2.96"/>
    <n v="0"/>
    <n v="0"/>
  </r>
  <r>
    <x v="31"/>
    <x v="2"/>
    <n v="3490000"/>
    <n v="3097000"/>
    <n v="2490800"/>
    <n v="3031000"/>
    <n v="66000"/>
    <n v="0"/>
    <n v="0"/>
    <n v="2424800"/>
    <n v="66000"/>
    <n v="0"/>
    <n v="0"/>
    <n v="97.87"/>
    <n v="2.13"/>
    <n v="0"/>
    <n v="0"/>
    <n v="97.35"/>
    <n v="2.65"/>
    <n v="0"/>
    <n v="0"/>
  </r>
  <r>
    <x v="31"/>
    <x v="3"/>
    <n v="3489000"/>
    <n v="3100000"/>
    <n v="2486600"/>
    <n v="3067000"/>
    <n v="33000"/>
    <n v="0"/>
    <n v="0"/>
    <n v="2453600"/>
    <n v="33000"/>
    <n v="0"/>
    <n v="0"/>
    <n v="98.94"/>
    <n v="1.06"/>
    <n v="0"/>
    <n v="0"/>
    <n v="98.67"/>
    <n v="1.33"/>
    <n v="0"/>
    <n v="0"/>
  </r>
  <r>
    <x v="31"/>
    <x v="4"/>
    <n v="2341000"/>
    <n v="1974000"/>
    <n v="1585200"/>
    <n v="1944000"/>
    <n v="30000"/>
    <n v="0"/>
    <n v="0"/>
    <n v="1555200"/>
    <n v="30000"/>
    <n v="0"/>
    <n v="0"/>
    <n v="98.48"/>
    <n v="1.52"/>
    <n v="0"/>
    <n v="0"/>
    <n v="98.11"/>
    <n v="1.89"/>
    <n v="0"/>
    <n v="0"/>
  </r>
  <r>
    <x v="31"/>
    <x v="5"/>
    <n v="2818000"/>
    <n v="2499000"/>
    <n v="2006000"/>
    <n v="2465000"/>
    <n v="34000"/>
    <n v="0"/>
    <n v="0"/>
    <n v="1972000"/>
    <n v="34000"/>
    <n v="0"/>
    <n v="0"/>
    <n v="98.64"/>
    <n v="1.36"/>
    <n v="0"/>
    <n v="0"/>
    <n v="98.31"/>
    <n v="1.69"/>
    <n v="0"/>
    <n v="0"/>
  </r>
  <r>
    <x v="31"/>
    <x v="6"/>
    <n v="3307000"/>
    <n v="2991000"/>
    <n v="2398000"/>
    <n v="2965000"/>
    <n v="26000"/>
    <n v="0"/>
    <n v="0"/>
    <n v="2372000"/>
    <n v="26000"/>
    <n v="0"/>
    <n v="0"/>
    <n v="99.13"/>
    <n v="0.87"/>
    <n v="0"/>
    <n v="0"/>
    <n v="98.92"/>
    <n v="1.08"/>
    <n v="0"/>
    <n v="0"/>
  </r>
  <r>
    <x v="31"/>
    <x v="7"/>
    <n v="3109000"/>
    <n v="2765000"/>
    <n v="2222400"/>
    <n v="2713000"/>
    <n v="52000"/>
    <n v="0"/>
    <n v="0"/>
    <n v="2170400"/>
    <n v="52000"/>
    <n v="0"/>
    <n v="0"/>
    <n v="98.12"/>
    <n v="1.88"/>
    <n v="0"/>
    <n v="0"/>
    <n v="97.66"/>
    <n v="2.34"/>
    <n v="0"/>
    <n v="0"/>
  </r>
  <r>
    <x v="31"/>
    <x v="8"/>
    <n v="3959000"/>
    <n v="3594000"/>
    <n v="2883800"/>
    <n v="3551000"/>
    <n v="43000"/>
    <n v="0"/>
    <n v="0"/>
    <n v="2840800"/>
    <n v="43000"/>
    <n v="0"/>
    <n v="0"/>
    <n v="98.8"/>
    <n v="1.2"/>
    <n v="0"/>
    <n v="0"/>
    <n v="98.51"/>
    <n v="1.49"/>
    <n v="0"/>
    <n v="0"/>
  </r>
  <r>
    <x v="32"/>
    <x v="0"/>
    <n v="6094000"/>
    <n v="845000"/>
    <n v="676000"/>
    <n v="845000"/>
    <n v="0"/>
    <n v="0"/>
    <n v="0"/>
    <n v="676000"/>
    <n v="0"/>
    <n v="0"/>
    <n v="0"/>
    <n v="100"/>
    <n v="0"/>
    <n v="0"/>
    <n v="0"/>
    <n v="100"/>
    <n v="0"/>
    <n v="0"/>
    <n v="0"/>
  </r>
  <r>
    <x v="32"/>
    <x v="1"/>
    <n v="6383000"/>
    <n v="831000"/>
    <n v="666000"/>
    <n v="825000"/>
    <n v="0"/>
    <n v="6000"/>
    <n v="0"/>
    <n v="660000"/>
    <n v="0"/>
    <n v="6000"/>
    <n v="0"/>
    <n v="99.28"/>
    <n v="0"/>
    <n v="0.72"/>
    <n v="0"/>
    <n v="99.1"/>
    <n v="0"/>
    <n v="0.9"/>
    <n v="0"/>
  </r>
  <r>
    <x v="32"/>
    <x v="2"/>
    <n v="6554000"/>
    <n v="922000"/>
    <n v="737600"/>
    <n v="922000"/>
    <n v="0"/>
    <n v="0"/>
    <n v="0"/>
    <n v="737600"/>
    <n v="0"/>
    <n v="0"/>
    <n v="0"/>
    <n v="100"/>
    <n v="0"/>
    <n v="0"/>
    <n v="0"/>
    <n v="100"/>
    <n v="0"/>
    <n v="0"/>
    <n v="0"/>
  </r>
  <r>
    <x v="32"/>
    <x v="3"/>
    <n v="6229000"/>
    <n v="896000"/>
    <n v="716800"/>
    <n v="896000"/>
    <n v="0"/>
    <n v="0"/>
    <n v="0"/>
    <n v="716800"/>
    <n v="0"/>
    <n v="0"/>
    <n v="0"/>
    <n v="100"/>
    <n v="0"/>
    <n v="0"/>
    <n v="0"/>
    <n v="100"/>
    <n v="0"/>
    <n v="0"/>
    <n v="0"/>
  </r>
  <r>
    <x v="32"/>
    <x v="4"/>
    <n v="6015000"/>
    <n v="899000"/>
    <n v="719200"/>
    <n v="899000"/>
    <n v="0"/>
    <n v="0"/>
    <n v="0"/>
    <n v="719200"/>
    <n v="0"/>
    <n v="0"/>
    <n v="0"/>
    <n v="100"/>
    <n v="0"/>
    <n v="0"/>
    <n v="0"/>
    <n v="100"/>
    <n v="0"/>
    <n v="0"/>
    <n v="0"/>
  </r>
  <r>
    <x v="32"/>
    <x v="5"/>
    <n v="6562000"/>
    <n v="947000"/>
    <n v="757600"/>
    <n v="947000"/>
    <n v="0"/>
    <n v="0"/>
    <n v="0"/>
    <n v="757600"/>
    <n v="0"/>
    <n v="0"/>
    <n v="0"/>
    <n v="100"/>
    <n v="0"/>
    <n v="0"/>
    <n v="0"/>
    <n v="100"/>
    <n v="0"/>
    <n v="0"/>
    <n v="0"/>
  </r>
  <r>
    <x v="32"/>
    <x v="6"/>
    <n v="6230000"/>
    <n v="917000"/>
    <n v="733600"/>
    <n v="917000"/>
    <n v="0"/>
    <n v="0"/>
    <n v="0"/>
    <n v="733600"/>
    <n v="0"/>
    <n v="0"/>
    <n v="0"/>
    <n v="100"/>
    <n v="0"/>
    <n v="0"/>
    <n v="0"/>
    <n v="100"/>
    <n v="0"/>
    <n v="0"/>
    <n v="0"/>
  </r>
  <r>
    <x v="32"/>
    <x v="7"/>
    <n v="6124000"/>
    <n v="924000"/>
    <n v="739200"/>
    <n v="924000"/>
    <n v="0"/>
    <n v="0"/>
    <n v="0"/>
    <n v="739200"/>
    <n v="0"/>
    <n v="0"/>
    <n v="0"/>
    <n v="100"/>
    <n v="0"/>
    <n v="0"/>
    <n v="0"/>
    <n v="100"/>
    <n v="0"/>
    <n v="0"/>
    <n v="0"/>
  </r>
  <r>
    <x v="32"/>
    <x v="8"/>
    <n v="6197000"/>
    <n v="862000"/>
    <n v="689600"/>
    <n v="862000"/>
    <n v="0"/>
    <n v="0"/>
    <n v="0"/>
    <n v="689600"/>
    <n v="0"/>
    <n v="0"/>
    <n v="0"/>
    <n v="100"/>
    <n v="0"/>
    <n v="0"/>
    <n v="0"/>
    <n v="100"/>
    <n v="0"/>
    <n v="0"/>
    <n v="0"/>
  </r>
  <r>
    <x v="33"/>
    <x v="0"/>
    <n v="10548000"/>
    <n v="1772000"/>
    <n v="1473200"/>
    <n v="1494000"/>
    <n v="254000"/>
    <n v="24000"/>
    <n v="0"/>
    <n v="1195200"/>
    <n v="254000"/>
    <n v="24000"/>
    <n v="0"/>
    <n v="84.31"/>
    <n v="14.33"/>
    <n v="1.35"/>
    <n v="0"/>
    <n v="81.13"/>
    <n v="17.239999999999998"/>
    <n v="1.63"/>
    <n v="0"/>
  </r>
  <r>
    <x v="33"/>
    <x v="1"/>
    <n v="10323000"/>
    <n v="1826000"/>
    <n v="1521400"/>
    <n v="1523000"/>
    <n v="255000"/>
    <n v="48000"/>
    <n v="0"/>
    <n v="1218400"/>
    <n v="255000"/>
    <n v="48000"/>
    <n v="0"/>
    <n v="83.41"/>
    <n v="13.96"/>
    <n v="2.63"/>
    <n v="0"/>
    <n v="80.08"/>
    <n v="16.760000000000002"/>
    <n v="3.15"/>
    <n v="0"/>
  </r>
  <r>
    <x v="33"/>
    <x v="2"/>
    <n v="11352000"/>
    <n v="1846000"/>
    <n v="1536000"/>
    <n v="1550000"/>
    <n v="238000"/>
    <n v="58000"/>
    <n v="0"/>
    <n v="1240000"/>
    <n v="238000"/>
    <n v="58000"/>
    <n v="0"/>
    <n v="83.97"/>
    <n v="12.89"/>
    <n v="3.14"/>
    <n v="0"/>
    <n v="80.73"/>
    <n v="15.49"/>
    <n v="3.78"/>
    <n v="0"/>
  </r>
  <r>
    <x v="33"/>
    <x v="3"/>
    <n v="11940000"/>
    <n v="1734000"/>
    <n v="1434800"/>
    <n v="1496000"/>
    <n v="231000"/>
    <n v="7000"/>
    <n v="0"/>
    <n v="1196800"/>
    <n v="231000"/>
    <n v="7000"/>
    <n v="0"/>
    <n v="86.27"/>
    <n v="13.32"/>
    <n v="0.4"/>
    <n v="0"/>
    <n v="83.41"/>
    <n v="16.100000000000001"/>
    <n v="0.49"/>
    <n v="0"/>
  </r>
  <r>
    <x v="33"/>
    <x v="4"/>
    <n v="10255000"/>
    <n v="1838000"/>
    <n v="1512000"/>
    <n v="1630000"/>
    <n v="197000"/>
    <n v="11000"/>
    <n v="0"/>
    <n v="1304000"/>
    <n v="197000"/>
    <n v="11000"/>
    <n v="0"/>
    <n v="88.68"/>
    <n v="10.72"/>
    <n v="0.6"/>
    <n v="0"/>
    <n v="86.24"/>
    <n v="13.03"/>
    <n v="0.73"/>
    <n v="0"/>
  </r>
  <r>
    <x v="33"/>
    <x v="5"/>
    <n v="10317000"/>
    <n v="1877000"/>
    <n v="1541400"/>
    <n v="1678000"/>
    <n v="185000"/>
    <n v="14000"/>
    <n v="0"/>
    <n v="1342400"/>
    <n v="185000"/>
    <n v="14000"/>
    <n v="0"/>
    <n v="89.4"/>
    <n v="9.86"/>
    <n v="0.75"/>
    <n v="0"/>
    <n v="87.09"/>
    <n v="12"/>
    <n v="0.91"/>
    <n v="0"/>
  </r>
  <r>
    <x v="33"/>
    <x v="6"/>
    <n v="12514000"/>
    <n v="1919000"/>
    <n v="1580000"/>
    <n v="1695000"/>
    <n v="184000"/>
    <n v="40000"/>
    <n v="0"/>
    <n v="1356000"/>
    <n v="184000"/>
    <n v="40000"/>
    <n v="0"/>
    <n v="88.33"/>
    <n v="9.59"/>
    <n v="2.08"/>
    <n v="0"/>
    <n v="85.82"/>
    <n v="11.65"/>
    <n v="2.5299999999999998"/>
    <n v="0"/>
  </r>
  <r>
    <x v="33"/>
    <x v="7"/>
    <n v="12542000"/>
    <n v="1812000"/>
    <n v="1483000"/>
    <n v="1645000"/>
    <n v="138000"/>
    <n v="29000"/>
    <n v="0"/>
    <n v="1316000"/>
    <n v="138000"/>
    <n v="29000"/>
    <n v="0"/>
    <n v="90.78"/>
    <n v="7.62"/>
    <n v="1.6"/>
    <n v="0"/>
    <n v="88.74"/>
    <n v="9.31"/>
    <n v="1.96"/>
    <n v="0"/>
  </r>
  <r>
    <x v="33"/>
    <x v="8"/>
    <n v="14637000"/>
    <n v="1885000"/>
    <n v="1536400"/>
    <n v="1743000"/>
    <n v="130000"/>
    <n v="12000"/>
    <n v="0"/>
    <n v="1394400"/>
    <n v="130000"/>
    <n v="12000"/>
    <n v="0"/>
    <n v="92.47"/>
    <n v="6.9"/>
    <n v="0.64"/>
    <n v="0"/>
    <n v="90.76"/>
    <n v="8.4600000000000009"/>
    <n v="0.78"/>
    <n v="0"/>
  </r>
  <r>
    <x v="34"/>
    <x v="0"/>
    <n v="5280000"/>
    <n v="2210000"/>
    <n v="1773600"/>
    <n v="2182000"/>
    <n v="28000"/>
    <n v="0"/>
    <n v="0"/>
    <n v="1745600"/>
    <n v="28000"/>
    <n v="0"/>
    <n v="0"/>
    <n v="98.73"/>
    <n v="1.27"/>
    <n v="0"/>
    <n v="0"/>
    <n v="98.42"/>
    <n v="1.58"/>
    <n v="0"/>
    <n v="0"/>
  </r>
  <r>
    <x v="34"/>
    <x v="1"/>
    <n v="5372000"/>
    <n v="2156000"/>
    <n v="1728400"/>
    <n v="2138000"/>
    <n v="18000"/>
    <n v="0"/>
    <n v="0"/>
    <n v="1710400"/>
    <n v="18000"/>
    <n v="0"/>
    <n v="0"/>
    <n v="99.17"/>
    <n v="0.83"/>
    <n v="0"/>
    <n v="0"/>
    <n v="98.96"/>
    <n v="1.04"/>
    <n v="0"/>
    <n v="0"/>
  </r>
  <r>
    <x v="34"/>
    <x v="2"/>
    <n v="5421000"/>
    <n v="2189000"/>
    <n v="1755400"/>
    <n v="2168000"/>
    <n v="21000"/>
    <n v="0"/>
    <n v="0"/>
    <n v="1734400"/>
    <n v="21000"/>
    <n v="0"/>
    <n v="0"/>
    <n v="99.04"/>
    <n v="0.96"/>
    <n v="0"/>
    <n v="0"/>
    <n v="98.8"/>
    <n v="1.2"/>
    <n v="0"/>
    <n v="0"/>
  </r>
  <r>
    <x v="34"/>
    <x v="3"/>
    <n v="5194000"/>
    <n v="2318000"/>
    <n v="1860000"/>
    <n v="2290000"/>
    <n v="28000"/>
    <n v="0"/>
    <n v="0"/>
    <n v="1832000"/>
    <n v="28000"/>
    <n v="0"/>
    <n v="0"/>
    <n v="98.79"/>
    <n v="1.21"/>
    <n v="0"/>
    <n v="0"/>
    <n v="98.49"/>
    <n v="1.51"/>
    <n v="0"/>
    <n v="0"/>
  </r>
  <r>
    <x v="34"/>
    <x v="4"/>
    <n v="5069000"/>
    <n v="2117000"/>
    <n v="1699800"/>
    <n v="2086000"/>
    <n v="31000"/>
    <n v="0"/>
    <n v="0"/>
    <n v="1668800"/>
    <n v="31000"/>
    <n v="0"/>
    <n v="0"/>
    <n v="98.54"/>
    <n v="1.46"/>
    <n v="0"/>
    <n v="0"/>
    <n v="98.18"/>
    <n v="1.82"/>
    <n v="0"/>
    <n v="0"/>
  </r>
  <r>
    <x v="34"/>
    <x v="5"/>
    <n v="5164000"/>
    <n v="2083000"/>
    <n v="1670800"/>
    <n v="2061000"/>
    <n v="22000"/>
    <n v="0"/>
    <n v="0"/>
    <n v="1648800"/>
    <n v="22000"/>
    <n v="0"/>
    <n v="0"/>
    <n v="98.94"/>
    <n v="1.06"/>
    <n v="0"/>
    <n v="0"/>
    <n v="98.68"/>
    <n v="1.32"/>
    <n v="0"/>
    <n v="0"/>
  </r>
  <r>
    <x v="34"/>
    <x v="6"/>
    <n v="4978000"/>
    <n v="2165000"/>
    <n v="1735600"/>
    <n v="2147000"/>
    <n v="18000"/>
    <n v="0"/>
    <n v="0"/>
    <n v="1717600"/>
    <n v="18000"/>
    <n v="0"/>
    <n v="0"/>
    <n v="99.17"/>
    <n v="0.83"/>
    <n v="0"/>
    <n v="0"/>
    <n v="98.96"/>
    <n v="1.04"/>
    <n v="0"/>
    <n v="0"/>
  </r>
  <r>
    <x v="34"/>
    <x v="7"/>
    <n v="4945000"/>
    <n v="2109000"/>
    <n v="1691200"/>
    <n v="2089000"/>
    <n v="20000"/>
    <n v="0"/>
    <n v="0"/>
    <n v="1671200"/>
    <n v="20000"/>
    <n v="0"/>
    <n v="0"/>
    <n v="99.05"/>
    <n v="0.95"/>
    <n v="0"/>
    <n v="0"/>
    <n v="98.82"/>
    <n v="1.18"/>
    <n v="0"/>
    <n v="0"/>
  </r>
  <r>
    <x v="34"/>
    <x v="8"/>
    <n v="5111000"/>
    <n v="2217000"/>
    <n v="1777400"/>
    <n v="2198000"/>
    <n v="19000"/>
    <n v="0"/>
    <n v="0"/>
    <n v="1758400"/>
    <n v="19000"/>
    <n v="0"/>
    <n v="0"/>
    <n v="99.14"/>
    <n v="0.86"/>
    <n v="0"/>
    <n v="0"/>
    <n v="98.93"/>
    <n v="1.07"/>
    <n v="0"/>
    <n v="0"/>
  </r>
  <r>
    <x v="35"/>
    <x v="0"/>
    <n v="10157000"/>
    <n v="3625000"/>
    <n v="2913200"/>
    <n v="3559000"/>
    <n v="66000"/>
    <n v="0"/>
    <n v="0"/>
    <n v="2847200"/>
    <n v="66000"/>
    <n v="0"/>
    <n v="0"/>
    <n v="98.18"/>
    <n v="1.82"/>
    <n v="0"/>
    <n v="0"/>
    <n v="97.73"/>
    <n v="2.27"/>
    <n v="0"/>
    <n v="0"/>
  </r>
  <r>
    <x v="35"/>
    <x v="1"/>
    <n v="10155000"/>
    <n v="3799000"/>
    <n v="3053000"/>
    <n v="3730000"/>
    <n v="69000"/>
    <n v="0"/>
    <n v="0"/>
    <n v="2984000"/>
    <n v="69000"/>
    <n v="0"/>
    <n v="0"/>
    <n v="98.18"/>
    <n v="1.82"/>
    <n v="0"/>
    <n v="0"/>
    <n v="97.74"/>
    <n v="2.2599999999999998"/>
    <n v="0"/>
    <n v="0"/>
  </r>
  <r>
    <x v="35"/>
    <x v="2"/>
    <n v="10798000"/>
    <n v="4378000"/>
    <n v="3523000"/>
    <n v="4275000"/>
    <n v="103000"/>
    <n v="0"/>
    <n v="0"/>
    <n v="3420000"/>
    <n v="103000"/>
    <n v="0"/>
    <n v="0"/>
    <n v="97.65"/>
    <n v="2.35"/>
    <n v="0"/>
    <n v="0"/>
    <n v="97.08"/>
    <n v="2.92"/>
    <n v="0"/>
    <n v="0"/>
  </r>
  <r>
    <x v="35"/>
    <x v="3"/>
    <n v="10349000"/>
    <n v="4151000"/>
    <n v="3337600"/>
    <n v="4067000"/>
    <n v="84000"/>
    <n v="0"/>
    <n v="0"/>
    <n v="3253600"/>
    <n v="84000"/>
    <n v="0"/>
    <n v="0"/>
    <n v="97.98"/>
    <n v="2.02"/>
    <n v="0"/>
    <n v="0"/>
    <n v="97.48"/>
    <n v="2.52"/>
    <n v="0"/>
    <n v="0"/>
  </r>
  <r>
    <x v="35"/>
    <x v="4"/>
    <n v="10786000"/>
    <n v="5327000"/>
    <n v="4282200"/>
    <n v="5224000"/>
    <n v="103000"/>
    <n v="0"/>
    <n v="0"/>
    <n v="4179200"/>
    <n v="103000"/>
    <n v="0"/>
    <n v="0"/>
    <n v="98.07"/>
    <n v="1.93"/>
    <n v="0"/>
    <n v="0"/>
    <n v="97.59"/>
    <n v="2.41"/>
    <n v="0"/>
    <n v="0"/>
  </r>
  <r>
    <x v="35"/>
    <x v="5"/>
    <n v="10237000"/>
    <n v="4909000"/>
    <n v="3942000"/>
    <n v="4835000"/>
    <n v="74000"/>
    <n v="0"/>
    <n v="0"/>
    <n v="3868000"/>
    <n v="74000"/>
    <n v="0"/>
    <n v="0"/>
    <n v="98.49"/>
    <n v="1.51"/>
    <n v="0"/>
    <n v="0"/>
    <n v="98.12"/>
    <n v="1.88"/>
    <n v="0"/>
    <n v="0"/>
  </r>
  <r>
    <x v="35"/>
    <x v="6"/>
    <n v="4247000"/>
    <n v="184000"/>
    <n v="166200"/>
    <n v="89000"/>
    <n v="95000"/>
    <n v="0"/>
    <n v="0"/>
    <n v="71200"/>
    <n v="95000"/>
    <n v="0"/>
    <n v="0"/>
    <n v="48.37"/>
    <n v="51.63"/>
    <n v="0"/>
    <n v="0"/>
    <n v="42.84"/>
    <n v="57.16"/>
    <n v="0"/>
    <n v="0"/>
  </r>
  <r>
    <x v="35"/>
    <x v="7"/>
    <n v="10165000"/>
    <n v="5201000"/>
    <n v="4179600"/>
    <n v="5107000"/>
    <n v="94000"/>
    <n v="0"/>
    <n v="0"/>
    <n v="4085600"/>
    <n v="94000"/>
    <n v="0"/>
    <n v="0"/>
    <n v="98.19"/>
    <n v="1.81"/>
    <n v="0"/>
    <n v="0"/>
    <n v="97.75"/>
    <n v="2.25"/>
    <n v="0"/>
    <n v="0"/>
  </r>
  <r>
    <x v="35"/>
    <x v="8"/>
    <n v="8956000"/>
    <n v="4824000"/>
    <n v="3875400"/>
    <n v="4743000"/>
    <n v="81000"/>
    <n v="0"/>
    <n v="0"/>
    <n v="3794400"/>
    <n v="81000"/>
    <n v="0"/>
    <n v="0"/>
    <n v="98.32"/>
    <n v="1.68"/>
    <n v="0"/>
    <n v="0"/>
    <n v="97.91"/>
    <n v="2.09"/>
    <n v="0"/>
    <n v="0"/>
  </r>
  <r>
    <x v="36"/>
    <x v="0"/>
    <n v="609000"/>
    <n v="609000"/>
    <n v="500000"/>
    <n v="545000"/>
    <n v="29000"/>
    <n v="35000"/>
    <n v="0"/>
    <n v="436000"/>
    <n v="29000"/>
    <n v="35000"/>
    <n v="0"/>
    <n v="89.49"/>
    <n v="4.76"/>
    <n v="5.75"/>
    <n v="0"/>
    <n v="87.2"/>
    <n v="5.8"/>
    <n v="7"/>
    <n v="0"/>
  </r>
  <r>
    <x v="36"/>
    <x v="1"/>
    <n v="663000"/>
    <n v="663000"/>
    <n v="547200"/>
    <n v="579000"/>
    <n v="26000"/>
    <n v="58000"/>
    <n v="0"/>
    <n v="463200"/>
    <n v="26000"/>
    <n v="58000"/>
    <n v="0"/>
    <n v="87.33"/>
    <n v="3.92"/>
    <n v="8.75"/>
    <n v="0"/>
    <n v="84.65"/>
    <n v="4.75"/>
    <n v="10.6"/>
    <n v="0"/>
  </r>
  <r>
    <x v="36"/>
    <x v="2"/>
    <n v="732000"/>
    <n v="732000"/>
    <n v="603600"/>
    <n v="642000"/>
    <n v="17000"/>
    <n v="73000"/>
    <n v="0"/>
    <n v="513600"/>
    <n v="17000"/>
    <n v="73000"/>
    <n v="0"/>
    <n v="87.7"/>
    <n v="2.3199999999999998"/>
    <n v="9.9700000000000006"/>
    <n v="0"/>
    <n v="85.09"/>
    <n v="2.82"/>
    <n v="12.09"/>
    <n v="0"/>
  </r>
  <r>
    <x v="36"/>
    <x v="3"/>
    <n v="718000"/>
    <n v="718000"/>
    <n v="596400"/>
    <n v="608000"/>
    <n v="37000"/>
    <n v="73000"/>
    <n v="0"/>
    <n v="486400"/>
    <n v="37000"/>
    <n v="73000"/>
    <n v="0"/>
    <n v="84.68"/>
    <n v="5.15"/>
    <n v="10.17"/>
    <n v="0"/>
    <n v="81.56"/>
    <n v="6.2"/>
    <n v="12.24"/>
    <n v="0"/>
  </r>
  <r>
    <x v="36"/>
    <x v="4"/>
    <n v="791000"/>
    <n v="791000"/>
    <n v="662200"/>
    <n v="644000"/>
    <n v="27000"/>
    <n v="120000"/>
    <n v="0"/>
    <n v="515200"/>
    <n v="27000"/>
    <n v="120000"/>
    <n v="0"/>
    <n v="81.42"/>
    <n v="3.41"/>
    <n v="15.17"/>
    <n v="0"/>
    <n v="77.8"/>
    <n v="4.08"/>
    <n v="18.12"/>
    <n v="0"/>
  </r>
  <r>
    <x v="36"/>
    <x v="5"/>
    <n v="667000"/>
    <n v="667000"/>
    <n v="557400"/>
    <n v="548000"/>
    <n v="19000"/>
    <n v="100000"/>
    <n v="0"/>
    <n v="438400"/>
    <n v="19000"/>
    <n v="100000"/>
    <n v="0"/>
    <n v="82.16"/>
    <n v="2.85"/>
    <n v="14.99"/>
    <n v="0"/>
    <n v="78.650000000000006"/>
    <n v="3.41"/>
    <n v="17.940000000000001"/>
    <n v="0"/>
  </r>
  <r>
    <x v="36"/>
    <x v="6"/>
    <n v="854000"/>
    <n v="854000"/>
    <n v="714000"/>
    <n v="700000"/>
    <n v="26000"/>
    <n v="128000"/>
    <n v="0"/>
    <n v="560000"/>
    <n v="26000"/>
    <n v="128000"/>
    <n v="0"/>
    <n v="81.97"/>
    <n v="3.04"/>
    <n v="14.99"/>
    <n v="0"/>
    <n v="78.430000000000007"/>
    <n v="3.64"/>
    <n v="17.93"/>
    <n v="0"/>
  </r>
  <r>
    <x v="36"/>
    <x v="7"/>
    <n v="1074000"/>
    <n v="1074000"/>
    <n v="904000"/>
    <n v="850000"/>
    <n v="25000"/>
    <n v="199000"/>
    <n v="0"/>
    <n v="680000"/>
    <n v="25000"/>
    <n v="199000"/>
    <n v="0"/>
    <n v="79.14"/>
    <n v="2.33"/>
    <n v="18.53"/>
    <n v="0"/>
    <n v="75.22"/>
    <n v="2.77"/>
    <n v="22.01"/>
    <n v="0"/>
  </r>
  <r>
    <x v="36"/>
    <x v="8"/>
    <n v="904000"/>
    <n v="904000"/>
    <n v="775000"/>
    <n v="645000"/>
    <n v="22000"/>
    <n v="237000"/>
    <n v="0"/>
    <n v="516000"/>
    <n v="22000"/>
    <n v="237000"/>
    <n v="0"/>
    <n v="71.349999999999994"/>
    <n v="2.4300000000000002"/>
    <n v="26.22"/>
    <n v="0"/>
    <n v="66.58"/>
    <n v="2.84"/>
    <n v="30.58"/>
    <n v="0"/>
  </r>
  <r>
    <x v="37"/>
    <x v="0"/>
    <n v="664000"/>
    <n v="324000"/>
    <n v="262200"/>
    <n v="309000"/>
    <n v="15000"/>
    <n v="0"/>
    <n v="0"/>
    <n v="247200"/>
    <n v="15000"/>
    <n v="0"/>
    <n v="0"/>
    <n v="95.37"/>
    <n v="4.63"/>
    <n v="0"/>
    <n v="0"/>
    <n v="94.28"/>
    <n v="5.72"/>
    <n v="0"/>
    <n v="0"/>
  </r>
  <r>
    <x v="37"/>
    <x v="1"/>
    <n v="653000"/>
    <n v="355000"/>
    <n v="287200"/>
    <n v="339000"/>
    <n v="16000"/>
    <n v="0"/>
    <n v="0"/>
    <n v="271200"/>
    <n v="16000"/>
    <n v="0"/>
    <n v="0"/>
    <n v="95.49"/>
    <n v="4.51"/>
    <n v="0"/>
    <n v="0"/>
    <n v="94.43"/>
    <n v="5.57"/>
    <n v="0"/>
    <n v="0"/>
  </r>
  <r>
    <x v="37"/>
    <x v="2"/>
    <n v="648000"/>
    <n v="338000"/>
    <n v="273800"/>
    <n v="321000"/>
    <n v="17000"/>
    <n v="0"/>
    <n v="0"/>
    <n v="256800"/>
    <n v="17000"/>
    <n v="0"/>
    <n v="0"/>
    <n v="94.97"/>
    <n v="5.03"/>
    <n v="0"/>
    <n v="0"/>
    <n v="93.79"/>
    <n v="6.21"/>
    <n v="0"/>
    <n v="0"/>
  </r>
  <r>
    <x v="37"/>
    <x v="3"/>
    <n v="656000"/>
    <n v="341000"/>
    <n v="276400"/>
    <n v="323000"/>
    <n v="18000"/>
    <n v="0"/>
    <n v="0"/>
    <n v="258400"/>
    <n v="18000"/>
    <n v="0"/>
    <n v="0"/>
    <n v="94.72"/>
    <n v="5.28"/>
    <n v="0"/>
    <n v="0"/>
    <n v="93.49"/>
    <n v="6.51"/>
    <n v="0"/>
    <n v="0"/>
  </r>
  <r>
    <x v="37"/>
    <x v="4"/>
    <n v="679000"/>
    <n v="351000"/>
    <n v="286000"/>
    <n v="325000"/>
    <n v="26000"/>
    <n v="0"/>
    <n v="0"/>
    <n v="260000"/>
    <n v="26000"/>
    <n v="0"/>
    <n v="0"/>
    <n v="92.59"/>
    <n v="7.41"/>
    <n v="0"/>
    <n v="0"/>
    <n v="90.91"/>
    <n v="9.09"/>
    <n v="0"/>
    <n v="0"/>
  </r>
  <r>
    <x v="37"/>
    <x v="5"/>
    <n v="686000"/>
    <n v="347000"/>
    <n v="282600"/>
    <n v="322000"/>
    <n v="25000"/>
    <n v="0"/>
    <n v="0"/>
    <n v="257600"/>
    <n v="25000"/>
    <n v="0"/>
    <n v="0"/>
    <n v="92.8"/>
    <n v="7.2"/>
    <n v="0"/>
    <n v="0"/>
    <n v="91.15"/>
    <n v="8.85"/>
    <n v="0"/>
    <n v="0"/>
  </r>
  <r>
    <x v="37"/>
    <x v="6"/>
    <n v="886000"/>
    <n v="506000"/>
    <n v="409400"/>
    <n v="483000"/>
    <n v="23000"/>
    <n v="0"/>
    <n v="0"/>
    <n v="386400"/>
    <n v="23000"/>
    <n v="0"/>
    <n v="0"/>
    <n v="95.45"/>
    <n v="4.55"/>
    <n v="0"/>
    <n v="0"/>
    <n v="94.38"/>
    <n v="5.62"/>
    <n v="0"/>
    <n v="0"/>
  </r>
  <r>
    <x v="37"/>
    <x v="7"/>
    <n v="754000"/>
    <n v="340000"/>
    <n v="280200"/>
    <n v="299000"/>
    <n v="41000"/>
    <n v="0"/>
    <n v="0"/>
    <n v="239200"/>
    <n v="41000"/>
    <n v="0"/>
    <n v="0"/>
    <n v="87.94"/>
    <n v="12.06"/>
    <n v="0"/>
    <n v="0"/>
    <n v="85.37"/>
    <n v="14.63"/>
    <n v="0"/>
    <n v="0"/>
  </r>
  <r>
    <x v="37"/>
    <x v="8"/>
    <n v="747000"/>
    <n v="410000"/>
    <n v="336600"/>
    <n v="367000"/>
    <n v="43000"/>
    <n v="0"/>
    <n v="0"/>
    <n v="293600"/>
    <n v="43000"/>
    <n v="0"/>
    <n v="0"/>
    <n v="89.51"/>
    <n v="10.49"/>
    <n v="0"/>
    <n v="0"/>
    <n v="87.23"/>
    <n v="12.77"/>
    <n v="0"/>
    <n v="0"/>
  </r>
  <r>
    <x v="38"/>
    <x v="0"/>
    <n v="1052000"/>
    <n v="199000"/>
    <n v="161000"/>
    <n v="190000"/>
    <n v="9000"/>
    <n v="0"/>
    <n v="0"/>
    <n v="152000"/>
    <n v="9000"/>
    <n v="0"/>
    <n v="0"/>
    <n v="95.48"/>
    <n v="4.5199999999999996"/>
    <n v="0"/>
    <n v="0"/>
    <n v="94.41"/>
    <n v="5.59"/>
    <n v="0"/>
    <n v="0"/>
  </r>
  <r>
    <x v="38"/>
    <x v="1"/>
    <n v="1047000"/>
    <n v="166000"/>
    <n v="134000"/>
    <n v="160000"/>
    <n v="6000"/>
    <n v="0"/>
    <n v="0"/>
    <n v="128000"/>
    <n v="6000"/>
    <n v="0"/>
    <n v="0"/>
    <n v="96.39"/>
    <n v="3.61"/>
    <n v="0"/>
    <n v="0"/>
    <n v="95.52"/>
    <n v="4.4800000000000004"/>
    <n v="0"/>
    <n v="0"/>
  </r>
  <r>
    <x v="38"/>
    <x v="2"/>
    <n v="1045000"/>
    <n v="185000"/>
    <n v="149600"/>
    <n v="177000"/>
    <n v="8000"/>
    <n v="0"/>
    <n v="0"/>
    <n v="141600"/>
    <n v="8000"/>
    <n v="0"/>
    <n v="0"/>
    <n v="95.68"/>
    <n v="4.32"/>
    <n v="0"/>
    <n v="0"/>
    <n v="94.65"/>
    <n v="5.35"/>
    <n v="0"/>
    <n v="0"/>
  </r>
  <r>
    <x v="38"/>
    <x v="3"/>
    <n v="1071000"/>
    <n v="176000"/>
    <n v="142000"/>
    <n v="170000"/>
    <n v="6000"/>
    <n v="0"/>
    <n v="0"/>
    <n v="136000"/>
    <n v="6000"/>
    <n v="0"/>
    <n v="0"/>
    <n v="96.59"/>
    <n v="3.41"/>
    <n v="0"/>
    <n v="0"/>
    <n v="95.77"/>
    <n v="4.2300000000000004"/>
    <n v="0"/>
    <n v="0"/>
  </r>
  <r>
    <x v="38"/>
    <x v="4"/>
    <n v="1877000"/>
    <n v="71000"/>
    <n v="58000"/>
    <n v="65000"/>
    <n v="6000"/>
    <n v="0"/>
    <n v="0"/>
    <n v="52000"/>
    <n v="6000"/>
    <n v="0"/>
    <n v="0"/>
    <n v="91.55"/>
    <n v="8.4499999999999993"/>
    <n v="0"/>
    <n v="0"/>
    <n v="89.66"/>
    <n v="10.34"/>
    <n v="0"/>
    <n v="0"/>
  </r>
  <r>
    <x v="38"/>
    <x v="5"/>
    <n v="1981000"/>
    <n v="102000"/>
    <n v="82600"/>
    <n v="97000"/>
    <n v="5000"/>
    <n v="0"/>
    <n v="0"/>
    <n v="77600"/>
    <n v="5000"/>
    <n v="0"/>
    <n v="0"/>
    <n v="95.1"/>
    <n v="4.9000000000000004"/>
    <n v="0"/>
    <n v="0"/>
    <n v="93.95"/>
    <n v="6.05"/>
    <n v="0"/>
    <n v="0"/>
  </r>
  <r>
    <x v="38"/>
    <x v="6"/>
    <n v="2074000"/>
    <n v="107000"/>
    <n v="86600"/>
    <n v="102000"/>
    <n v="5000"/>
    <n v="0"/>
    <n v="0"/>
    <n v="81600"/>
    <n v="5000"/>
    <n v="0"/>
    <n v="0"/>
    <n v="95.33"/>
    <n v="4.67"/>
    <n v="0"/>
    <n v="0"/>
    <n v="94.23"/>
    <n v="5.77"/>
    <n v="0"/>
    <n v="0"/>
  </r>
  <r>
    <x v="38"/>
    <x v="7"/>
    <n v="2002000"/>
    <n v="59000"/>
    <n v="48600"/>
    <n v="52000"/>
    <n v="7000"/>
    <n v="0"/>
    <n v="0"/>
    <n v="41600"/>
    <n v="7000"/>
    <n v="0"/>
    <n v="0"/>
    <n v="88.14"/>
    <n v="11.86"/>
    <n v="0"/>
    <n v="0"/>
    <n v="85.6"/>
    <n v="14.4"/>
    <n v="0"/>
    <n v="0"/>
  </r>
  <r>
    <x v="38"/>
    <x v="8"/>
    <n v="2110000"/>
    <n v="106000"/>
    <n v="97800"/>
    <n v="41000"/>
    <n v="65000"/>
    <n v="0"/>
    <n v="0"/>
    <n v="32800"/>
    <n v="65000"/>
    <n v="0"/>
    <n v="0"/>
    <n v="38.68"/>
    <n v="61.32"/>
    <n v="0"/>
    <n v="0"/>
    <n v="33.54"/>
    <n v="66.459999999999994"/>
    <n v="0"/>
    <n v="0"/>
  </r>
  <r>
    <x v="39"/>
    <x v="0"/>
    <n v="1335000"/>
    <n v="1335000"/>
    <n v="1117200"/>
    <n v="1089000"/>
    <n v="246000"/>
    <n v="0"/>
    <n v="0"/>
    <n v="871200"/>
    <n v="246000"/>
    <n v="0"/>
    <n v="0"/>
    <n v="81.569999999999993"/>
    <n v="18.43"/>
    <n v="0"/>
    <n v="0"/>
    <n v="77.98"/>
    <n v="22.02"/>
    <n v="0"/>
    <n v="0"/>
  </r>
  <r>
    <x v="39"/>
    <x v="1"/>
    <n v="930000"/>
    <n v="930000"/>
    <n v="796200"/>
    <n v="669000"/>
    <n v="261000"/>
    <n v="0"/>
    <n v="0"/>
    <n v="535200"/>
    <n v="261000"/>
    <n v="0"/>
    <n v="0"/>
    <n v="71.94"/>
    <n v="28.06"/>
    <n v="0"/>
    <n v="0"/>
    <n v="67.22"/>
    <n v="32.78"/>
    <n v="0"/>
    <n v="0"/>
  </r>
  <r>
    <x v="39"/>
    <x v="2"/>
    <n v="785000"/>
    <n v="785000"/>
    <n v="677400"/>
    <n v="538000"/>
    <n v="247000"/>
    <n v="0"/>
    <n v="0"/>
    <n v="430400"/>
    <n v="247000"/>
    <n v="0"/>
    <n v="0"/>
    <n v="68.540000000000006"/>
    <n v="31.46"/>
    <n v="0"/>
    <n v="0"/>
    <n v="63.54"/>
    <n v="36.46"/>
    <n v="0"/>
    <n v="0"/>
  </r>
  <r>
    <x v="39"/>
    <x v="3"/>
    <n v="573000"/>
    <n v="573000"/>
    <n v="514400"/>
    <n v="293000"/>
    <n v="280000"/>
    <n v="0"/>
    <n v="0"/>
    <n v="234400"/>
    <n v="280000"/>
    <n v="0"/>
    <n v="0"/>
    <n v="51.13"/>
    <n v="48.87"/>
    <n v="0"/>
    <n v="0"/>
    <n v="45.57"/>
    <n v="54.43"/>
    <n v="0"/>
    <n v="0"/>
  </r>
  <r>
    <x v="39"/>
    <x v="4"/>
    <n v="683000"/>
    <n v="683000"/>
    <n v="642400"/>
    <n v="203000"/>
    <n v="480000"/>
    <n v="0"/>
    <n v="0"/>
    <n v="162400"/>
    <n v="480000"/>
    <n v="0"/>
    <n v="0"/>
    <n v="29.72"/>
    <n v="70.28"/>
    <n v="0"/>
    <n v="0"/>
    <n v="25.28"/>
    <n v="74.72"/>
    <n v="0"/>
    <n v="0"/>
  </r>
  <r>
    <x v="39"/>
    <x v="5"/>
    <n v="369000"/>
    <n v="369000"/>
    <n v="333000"/>
    <n v="180000"/>
    <n v="189000"/>
    <n v="0"/>
    <n v="0"/>
    <n v="144000"/>
    <n v="189000"/>
    <n v="0"/>
    <n v="0"/>
    <n v="48.78"/>
    <n v="51.22"/>
    <n v="0"/>
    <n v="0"/>
    <n v="43.24"/>
    <n v="56.76"/>
    <n v="0"/>
    <n v="0"/>
  </r>
  <r>
    <x v="39"/>
    <x v="6"/>
    <n v="617000"/>
    <n v="617000"/>
    <n v="549200"/>
    <n v="339000"/>
    <n v="278000"/>
    <n v="0"/>
    <n v="0"/>
    <n v="271200"/>
    <n v="278000"/>
    <n v="0"/>
    <n v="0"/>
    <n v="54.94"/>
    <n v="45.06"/>
    <n v="0"/>
    <n v="0"/>
    <n v="49.38"/>
    <n v="50.62"/>
    <n v="0"/>
    <n v="0"/>
  </r>
  <r>
    <x v="39"/>
    <x v="7"/>
    <n v="841000"/>
    <n v="841000"/>
    <n v="722600"/>
    <n v="592000"/>
    <n v="249000"/>
    <n v="0"/>
    <n v="0"/>
    <n v="473600"/>
    <n v="249000"/>
    <n v="0"/>
    <n v="0"/>
    <n v="70.39"/>
    <n v="29.61"/>
    <n v="0"/>
    <n v="0"/>
    <n v="65.540000000000006"/>
    <n v="34.46"/>
    <n v="0"/>
    <n v="0"/>
  </r>
  <r>
    <x v="39"/>
    <x v="8"/>
    <n v="427000"/>
    <n v="427000"/>
    <n v="389400"/>
    <n v="188000"/>
    <n v="239000"/>
    <n v="0"/>
    <n v="0"/>
    <n v="150400"/>
    <n v="239000"/>
    <n v="0"/>
    <n v="0"/>
    <n v="44.03"/>
    <n v="55.97"/>
    <n v="0"/>
    <n v="0"/>
    <n v="38.619999999999997"/>
    <n v="61.38"/>
    <n v="0"/>
    <n v="0"/>
  </r>
  <r>
    <x v="40"/>
    <x v="0"/>
    <n v="921000"/>
    <n v="921000"/>
    <n v="846400"/>
    <n v="373000"/>
    <n v="0"/>
    <n v="548000"/>
    <n v="0"/>
    <n v="298400"/>
    <n v="0"/>
    <n v="548000"/>
    <n v="0"/>
    <n v="40.5"/>
    <n v="0"/>
    <n v="59.5"/>
    <n v="0"/>
    <n v="35.26"/>
    <n v="0"/>
    <n v="64.739999999999995"/>
    <n v="0"/>
  </r>
  <r>
    <x v="40"/>
    <x v="1"/>
    <n v="1149000"/>
    <n v="1149000"/>
    <n v="1047200"/>
    <n v="509000"/>
    <n v="0"/>
    <n v="640000"/>
    <n v="0"/>
    <n v="407200"/>
    <n v="0"/>
    <n v="640000"/>
    <n v="0"/>
    <n v="44.3"/>
    <n v="0"/>
    <n v="55.7"/>
    <n v="0"/>
    <n v="38.880000000000003"/>
    <n v="0"/>
    <n v="61.12"/>
    <n v="0"/>
  </r>
  <r>
    <x v="40"/>
    <x v="2"/>
    <n v="1031000"/>
    <n v="1031000"/>
    <n v="946800"/>
    <n v="421000"/>
    <n v="0"/>
    <n v="610000"/>
    <n v="0"/>
    <n v="336800"/>
    <n v="0"/>
    <n v="610000"/>
    <n v="0"/>
    <n v="40.83"/>
    <n v="0"/>
    <n v="59.17"/>
    <n v="0"/>
    <n v="35.57"/>
    <n v="0"/>
    <n v="64.430000000000007"/>
    <n v="0"/>
  </r>
  <r>
    <x v="40"/>
    <x v="3"/>
    <n v="1217000"/>
    <n v="1217000"/>
    <n v="1101000"/>
    <n v="580000"/>
    <n v="0"/>
    <n v="637000"/>
    <n v="0"/>
    <n v="464000"/>
    <n v="0"/>
    <n v="637000"/>
    <n v="0"/>
    <n v="47.66"/>
    <n v="0"/>
    <n v="52.34"/>
    <n v="0"/>
    <n v="42.14"/>
    <n v="0"/>
    <n v="57.86"/>
    <n v="0"/>
  </r>
  <r>
    <x v="40"/>
    <x v="4"/>
    <n v="1216000"/>
    <n v="1216000"/>
    <n v="1118800"/>
    <n v="486000"/>
    <n v="0"/>
    <n v="730000"/>
    <n v="0"/>
    <n v="388800"/>
    <n v="0"/>
    <n v="730000"/>
    <n v="0"/>
    <n v="39.97"/>
    <n v="0"/>
    <n v="60.03"/>
    <n v="0"/>
    <n v="34.75"/>
    <n v="0"/>
    <n v="65.25"/>
    <n v="0"/>
  </r>
  <r>
    <x v="40"/>
    <x v="5"/>
    <n v="882000"/>
    <n v="882000"/>
    <n v="798000"/>
    <n v="420000"/>
    <n v="44000"/>
    <n v="418000"/>
    <n v="0"/>
    <n v="336000"/>
    <n v="44000"/>
    <n v="418000"/>
    <n v="0"/>
    <n v="47.62"/>
    <n v="4.99"/>
    <n v="47.39"/>
    <n v="0"/>
    <n v="42.11"/>
    <n v="5.51"/>
    <n v="52.38"/>
    <n v="0"/>
  </r>
  <r>
    <x v="40"/>
    <x v="6"/>
    <n v="1158000"/>
    <n v="1158000"/>
    <n v="1079200"/>
    <n v="394000"/>
    <n v="55000"/>
    <n v="709000"/>
    <n v="0"/>
    <n v="315200"/>
    <n v="55000"/>
    <n v="709000"/>
    <n v="0"/>
    <n v="34.020000000000003"/>
    <n v="4.75"/>
    <n v="61.23"/>
    <n v="0"/>
    <n v="29.21"/>
    <n v="5.0999999999999996"/>
    <n v="65.7"/>
    <n v="0"/>
  </r>
  <r>
    <x v="40"/>
    <x v="7"/>
    <n v="1248000"/>
    <n v="1248000"/>
    <n v="1140600"/>
    <n v="537000"/>
    <n v="59000"/>
    <n v="652000"/>
    <n v="0"/>
    <n v="429600"/>
    <n v="59000"/>
    <n v="652000"/>
    <n v="0"/>
    <n v="43.03"/>
    <n v="4.7300000000000004"/>
    <n v="52.24"/>
    <n v="0"/>
    <n v="37.659999999999997"/>
    <n v="5.17"/>
    <n v="57.16"/>
    <n v="0"/>
  </r>
  <r>
    <x v="40"/>
    <x v="8"/>
    <n v="1028000"/>
    <n v="1028000"/>
    <n v="937400"/>
    <n v="453000"/>
    <n v="56000"/>
    <n v="519000"/>
    <n v="0"/>
    <n v="362400"/>
    <n v="56000"/>
    <n v="519000"/>
    <n v="0"/>
    <n v="44.07"/>
    <n v="5.45"/>
    <n v="50.49"/>
    <n v="0"/>
    <n v="38.659999999999997"/>
    <n v="5.97"/>
    <n v="55.37"/>
    <n v="0"/>
  </r>
  <r>
    <x v="41"/>
    <x v="0"/>
    <n v="6346000"/>
    <n v="6346000"/>
    <n v="5079600"/>
    <n v="5549000"/>
    <n v="596000"/>
    <n v="27000"/>
    <n v="174000"/>
    <n v="4439200"/>
    <n v="596000"/>
    <n v="27000"/>
    <n v="17400"/>
    <n v="87.44"/>
    <n v="9.39"/>
    <n v="0.43"/>
    <n v="2.74"/>
    <n v="87.39"/>
    <n v="11.73"/>
    <n v="0.53"/>
    <n v="0.34"/>
  </r>
  <r>
    <x v="41"/>
    <x v="1"/>
    <n v="3744000"/>
    <n v="3744000"/>
    <n v="2919700"/>
    <n v="3100000"/>
    <n v="391000"/>
    <n v="26000"/>
    <n v="227000"/>
    <n v="2480000"/>
    <n v="391000"/>
    <n v="26000"/>
    <n v="22700"/>
    <n v="82.8"/>
    <n v="10.44"/>
    <n v="0.69"/>
    <n v="6.06"/>
    <n v="84.94"/>
    <n v="13.39"/>
    <n v="0.89"/>
    <n v="0.78"/>
  </r>
  <r>
    <x v="41"/>
    <x v="2"/>
    <n v="4714000"/>
    <n v="4714000"/>
    <n v="3750100"/>
    <n v="4320000"/>
    <n v="267000"/>
    <n v="16000"/>
    <n v="111000"/>
    <n v="3456000"/>
    <n v="267000"/>
    <n v="16000"/>
    <n v="11100"/>
    <n v="91.64"/>
    <n v="5.66"/>
    <n v="0.34"/>
    <n v="2.35"/>
    <n v="92.16"/>
    <n v="7.12"/>
    <n v="0.43"/>
    <n v="0.3"/>
  </r>
  <r>
    <x v="41"/>
    <x v="3"/>
    <n v="4595000"/>
    <n v="4595000"/>
    <n v="3669800"/>
    <n v="4050000"/>
    <n v="411000"/>
    <n v="6000"/>
    <n v="128000"/>
    <n v="3240000"/>
    <n v="411000"/>
    <n v="6000"/>
    <n v="12800"/>
    <n v="88.14"/>
    <n v="8.94"/>
    <n v="0.13"/>
    <n v="2.79"/>
    <n v="88.29"/>
    <n v="11.2"/>
    <n v="0.16"/>
    <n v="0.35"/>
  </r>
  <r>
    <x v="41"/>
    <x v="4"/>
    <n v="4347000"/>
    <n v="4347000"/>
    <n v="3500200"/>
    <n v="3766000"/>
    <n v="466000"/>
    <n v="11000"/>
    <n v="104000"/>
    <n v="3012800"/>
    <n v="466000"/>
    <n v="11000"/>
    <n v="10400"/>
    <n v="86.63"/>
    <n v="10.72"/>
    <n v="0.25"/>
    <n v="2.39"/>
    <n v="86.08"/>
    <n v="13.31"/>
    <n v="0.31"/>
    <n v="0.3"/>
  </r>
  <r>
    <x v="41"/>
    <x v="5"/>
    <n v="4441000"/>
    <n v="4441000"/>
    <n v="3711800"/>
    <n v="3646000"/>
    <n v="792000"/>
    <n v="3000"/>
    <n v="0"/>
    <n v="2916800"/>
    <n v="792000"/>
    <n v="3000"/>
    <n v="0"/>
    <n v="82.1"/>
    <n v="17.829999999999998"/>
    <n v="7.0000000000000007E-2"/>
    <n v="0"/>
    <n v="78.58"/>
    <n v="21.34"/>
    <n v="0.08"/>
    <n v="0"/>
  </r>
  <r>
    <x v="41"/>
    <x v="6"/>
    <n v="4214000"/>
    <n v="4214000"/>
    <n v="3315600"/>
    <n v="3502000"/>
    <n v="484000"/>
    <n v="8000"/>
    <n v="220000"/>
    <n v="2801600"/>
    <n v="484000"/>
    <n v="8000"/>
    <n v="22000"/>
    <n v="83.1"/>
    <n v="11.49"/>
    <n v="0.19"/>
    <n v="5.22"/>
    <n v="84.5"/>
    <n v="14.6"/>
    <n v="0.24"/>
    <n v="0.66"/>
  </r>
  <r>
    <x v="41"/>
    <x v="7"/>
    <n v="5002000"/>
    <n v="5002000"/>
    <n v="4080000"/>
    <n v="4241000"/>
    <n v="672000"/>
    <n v="7000"/>
    <n v="82000"/>
    <n v="3392800"/>
    <n v="672000"/>
    <n v="7000"/>
    <n v="8200"/>
    <n v="84.79"/>
    <n v="13.43"/>
    <n v="0.14000000000000001"/>
    <n v="1.64"/>
    <n v="83.16"/>
    <n v="16.47"/>
    <n v="0.17"/>
    <n v="0.2"/>
  </r>
  <r>
    <x v="41"/>
    <x v="8"/>
    <n v="3632000"/>
    <n v="3632000"/>
    <n v="2981100"/>
    <n v="3151000"/>
    <n v="454000"/>
    <n v="4000"/>
    <n v="23000"/>
    <n v="2520800"/>
    <n v="454000"/>
    <n v="4000"/>
    <n v="2300"/>
    <n v="86.76"/>
    <n v="12.5"/>
    <n v="0.11"/>
    <n v="0.63"/>
    <n v="84.56"/>
    <n v="15.23"/>
    <n v="0.13"/>
    <n v="0.08"/>
  </r>
  <r>
    <x v="42"/>
    <x v="0"/>
    <n v="1222000"/>
    <n v="962000"/>
    <n v="769600"/>
    <n v="962000"/>
    <n v="0"/>
    <n v="0"/>
    <n v="0"/>
    <n v="769600"/>
    <n v="0"/>
    <n v="0"/>
    <n v="0"/>
    <n v="100"/>
    <n v="0"/>
    <n v="0"/>
    <n v="0"/>
    <n v="100"/>
    <n v="0"/>
    <n v="0"/>
    <n v="0"/>
  </r>
  <r>
    <x v="42"/>
    <x v="1"/>
    <n v="1364000"/>
    <n v="1121000"/>
    <n v="896800"/>
    <n v="1121000"/>
    <n v="0"/>
    <n v="0"/>
    <n v="0"/>
    <n v="896800"/>
    <n v="0"/>
    <n v="0"/>
    <n v="0"/>
    <n v="100"/>
    <n v="0"/>
    <n v="0"/>
    <n v="0"/>
    <n v="100"/>
    <n v="0"/>
    <n v="0"/>
    <n v="0"/>
  </r>
  <r>
    <x v="42"/>
    <x v="2"/>
    <n v="1253000"/>
    <n v="1008000"/>
    <n v="806400"/>
    <n v="1008000"/>
    <n v="0"/>
    <n v="0"/>
    <n v="0"/>
    <n v="806400"/>
    <n v="0"/>
    <n v="0"/>
    <n v="0"/>
    <n v="100"/>
    <n v="0"/>
    <n v="0"/>
    <n v="0"/>
    <n v="100"/>
    <n v="0"/>
    <n v="0"/>
    <n v="0"/>
  </r>
  <r>
    <x v="42"/>
    <x v="3"/>
    <n v="1252000"/>
    <n v="1015000"/>
    <n v="812000"/>
    <n v="1015000"/>
    <n v="0"/>
    <n v="0"/>
    <n v="0"/>
    <n v="812000"/>
    <n v="0"/>
    <n v="0"/>
    <n v="0"/>
    <n v="100"/>
    <n v="0"/>
    <n v="0"/>
    <n v="0"/>
    <n v="100"/>
    <n v="0"/>
    <n v="0"/>
    <n v="0"/>
  </r>
  <r>
    <x v="42"/>
    <x v="4"/>
    <n v="1427000"/>
    <n v="1186000"/>
    <n v="948800"/>
    <n v="1186000"/>
    <n v="0"/>
    <n v="0"/>
    <n v="0"/>
    <n v="948800"/>
    <n v="0"/>
    <n v="0"/>
    <n v="0"/>
    <n v="100"/>
    <n v="0"/>
    <n v="0"/>
    <n v="0"/>
    <n v="100"/>
    <n v="0"/>
    <n v="0"/>
    <n v="0"/>
  </r>
  <r>
    <x v="42"/>
    <x v="5"/>
    <n v="1466000"/>
    <n v="1252000"/>
    <n v="1001600"/>
    <n v="1252000"/>
    <n v="0"/>
    <n v="0"/>
    <n v="0"/>
    <n v="1001600"/>
    <n v="0"/>
    <n v="0"/>
    <n v="0"/>
    <n v="100"/>
    <n v="0"/>
    <n v="0"/>
    <n v="0"/>
    <n v="100"/>
    <n v="0"/>
    <n v="0"/>
    <n v="0"/>
  </r>
  <r>
    <x v="42"/>
    <x v="6"/>
    <n v="1524000"/>
    <n v="1318000"/>
    <n v="1054400"/>
    <n v="1318000"/>
    <n v="0"/>
    <n v="0"/>
    <n v="0"/>
    <n v="1054400"/>
    <n v="0"/>
    <n v="0"/>
    <n v="0"/>
    <n v="100"/>
    <n v="0"/>
    <n v="0"/>
    <n v="0"/>
    <n v="100"/>
    <n v="0"/>
    <n v="0"/>
    <n v="0"/>
  </r>
  <r>
    <x v="42"/>
    <x v="7"/>
    <n v="1455000"/>
    <n v="1244000"/>
    <n v="995200"/>
    <n v="1244000"/>
    <n v="0"/>
    <n v="0"/>
    <n v="0"/>
    <n v="995200"/>
    <n v="0"/>
    <n v="0"/>
    <n v="0"/>
    <n v="100"/>
    <n v="0"/>
    <n v="0"/>
    <n v="0"/>
    <n v="100"/>
    <n v="0"/>
    <n v="0"/>
    <n v="0"/>
  </r>
  <r>
    <x v="42"/>
    <x v="8"/>
    <n v="1381000"/>
    <n v="1150000"/>
    <n v="920000"/>
    <n v="1150000"/>
    <n v="0"/>
    <n v="0"/>
    <n v="0"/>
    <n v="920000"/>
    <n v="0"/>
    <n v="0"/>
    <n v="0"/>
    <n v="100"/>
    <n v="0"/>
    <n v="0"/>
    <n v="0"/>
    <n v="100"/>
    <n v="0"/>
    <n v="0"/>
    <n v="0"/>
  </r>
  <r>
    <x v="43"/>
    <x v="0"/>
    <n v="642000"/>
    <n v="563000"/>
    <n v="476200"/>
    <n v="434000"/>
    <n v="5000"/>
    <n v="124000"/>
    <n v="0"/>
    <n v="347200"/>
    <n v="5000"/>
    <n v="124000"/>
    <n v="0"/>
    <n v="77.09"/>
    <n v="0.89"/>
    <n v="22.02"/>
    <n v="0"/>
    <n v="72.91"/>
    <n v="1.05"/>
    <n v="26.04"/>
    <n v="0"/>
  </r>
  <r>
    <x v="43"/>
    <x v="1"/>
    <n v="592000"/>
    <n v="530000"/>
    <n v="449600"/>
    <n v="402000"/>
    <n v="0"/>
    <n v="128000"/>
    <n v="0"/>
    <n v="321600"/>
    <n v="0"/>
    <n v="128000"/>
    <n v="0"/>
    <n v="75.849999999999994"/>
    <n v="0"/>
    <n v="24.15"/>
    <n v="0"/>
    <n v="71.53"/>
    <n v="0"/>
    <n v="28.47"/>
    <n v="0"/>
  </r>
  <r>
    <x v="43"/>
    <x v="2"/>
    <n v="592000"/>
    <n v="526000"/>
    <n v="439200"/>
    <n v="434000"/>
    <n v="0"/>
    <n v="92000"/>
    <n v="0"/>
    <n v="347200"/>
    <n v="0"/>
    <n v="92000"/>
    <n v="0"/>
    <n v="82.51"/>
    <n v="0"/>
    <n v="17.489999999999998"/>
    <n v="0"/>
    <n v="79.05"/>
    <n v="0"/>
    <n v="20.95"/>
    <n v="0"/>
  </r>
  <r>
    <x v="43"/>
    <x v="3"/>
    <n v="607000"/>
    <n v="544000"/>
    <n v="457400"/>
    <n v="433000"/>
    <n v="2000"/>
    <n v="109000"/>
    <n v="0"/>
    <n v="346400"/>
    <n v="2000"/>
    <n v="109000"/>
    <n v="0"/>
    <n v="79.599999999999994"/>
    <n v="0.37"/>
    <n v="20.04"/>
    <n v="0"/>
    <n v="75.73"/>
    <n v="0.44"/>
    <n v="23.83"/>
    <n v="0"/>
  </r>
  <r>
    <x v="43"/>
    <x v="4"/>
    <n v="605000"/>
    <n v="542000"/>
    <n v="453200"/>
    <n v="444000"/>
    <n v="0"/>
    <n v="98000"/>
    <n v="0"/>
    <n v="355200"/>
    <n v="0"/>
    <n v="98000"/>
    <n v="0"/>
    <n v="81.92"/>
    <n v="0"/>
    <n v="18.079999999999998"/>
    <n v="0"/>
    <n v="78.38"/>
    <n v="0"/>
    <n v="21.62"/>
    <n v="0"/>
  </r>
  <r>
    <x v="43"/>
    <x v="5"/>
    <n v="600000"/>
    <n v="530000"/>
    <n v="449600"/>
    <n v="402000"/>
    <n v="0"/>
    <n v="128000"/>
    <n v="0"/>
    <n v="321600"/>
    <n v="0"/>
    <n v="128000"/>
    <n v="0"/>
    <n v="75.849999999999994"/>
    <n v="0"/>
    <n v="24.15"/>
    <n v="0"/>
    <n v="71.53"/>
    <n v="0"/>
    <n v="28.47"/>
    <n v="0"/>
  </r>
  <r>
    <x v="43"/>
    <x v="6"/>
    <n v="588000"/>
    <n v="517000"/>
    <n v="428200"/>
    <n v="444000"/>
    <n v="0"/>
    <n v="73000"/>
    <n v="0"/>
    <n v="355200"/>
    <n v="0"/>
    <n v="73000"/>
    <n v="0"/>
    <n v="85.88"/>
    <n v="0"/>
    <n v="14.12"/>
    <n v="0"/>
    <n v="82.95"/>
    <n v="0"/>
    <n v="17.05"/>
    <n v="0"/>
  </r>
  <r>
    <x v="43"/>
    <x v="7"/>
    <n v="575000"/>
    <n v="509000"/>
    <n v="422400"/>
    <n v="433000"/>
    <n v="2000"/>
    <n v="74000"/>
    <n v="0"/>
    <n v="346400"/>
    <n v="2000"/>
    <n v="74000"/>
    <n v="0"/>
    <n v="85.07"/>
    <n v="0.39"/>
    <n v="14.54"/>
    <n v="0"/>
    <n v="82.01"/>
    <n v="0.47"/>
    <n v="17.52"/>
    <n v="0"/>
  </r>
  <r>
    <x v="43"/>
    <x v="8"/>
    <n v="534000"/>
    <n v="451000"/>
    <n v="372600"/>
    <n v="392000"/>
    <n v="8000"/>
    <n v="51000"/>
    <n v="0"/>
    <n v="313600"/>
    <n v="8000"/>
    <n v="51000"/>
    <n v="0"/>
    <n v="86.92"/>
    <n v="1.77"/>
    <n v="11.31"/>
    <n v="0"/>
    <n v="84.17"/>
    <n v="2.15"/>
    <n v="13.69"/>
    <n v="0"/>
  </r>
  <r>
    <x v="44"/>
    <x v="0"/>
    <n v="13261000"/>
    <n v="18000"/>
    <n v="14400"/>
    <n v="18000"/>
    <n v="0"/>
    <n v="0"/>
    <n v="0"/>
    <n v="14400"/>
    <n v="0"/>
    <n v="0"/>
    <n v="0"/>
    <n v="100"/>
    <n v="0"/>
    <n v="0"/>
    <n v="0"/>
    <n v="100"/>
    <n v="0"/>
    <n v="0"/>
    <n v="0"/>
  </r>
  <r>
    <x v="44"/>
    <x v="1"/>
    <n v="15711000"/>
    <n v="96000"/>
    <n v="76800"/>
    <n v="96000"/>
    <n v="0"/>
    <n v="0"/>
    <n v="0"/>
    <n v="76800"/>
    <n v="0"/>
    <n v="0"/>
    <n v="0"/>
    <n v="100"/>
    <n v="0"/>
    <n v="0"/>
    <n v="0"/>
    <n v="100"/>
    <n v="0"/>
    <n v="0"/>
    <n v="0"/>
  </r>
  <r>
    <x v="44"/>
    <x v="2"/>
    <n v="12582000"/>
    <n v="28000"/>
    <n v="22400"/>
    <n v="28000"/>
    <n v="0"/>
    <n v="0"/>
    <n v="0"/>
    <n v="22400"/>
    <n v="0"/>
    <n v="0"/>
    <n v="0"/>
    <n v="100"/>
    <n v="0"/>
    <n v="0"/>
    <n v="0"/>
    <n v="100"/>
    <n v="0"/>
    <n v="0"/>
    <n v="0"/>
  </r>
  <r>
    <x v="44"/>
    <x v="3"/>
    <n v="12245000"/>
    <n v="41000"/>
    <n v="32800"/>
    <n v="41000"/>
    <n v="0"/>
    <n v="0"/>
    <n v="0"/>
    <n v="32800"/>
    <n v="0"/>
    <n v="0"/>
    <n v="0"/>
    <n v="100"/>
    <n v="0"/>
    <n v="0"/>
    <n v="0"/>
    <n v="100"/>
    <n v="0"/>
    <n v="0"/>
    <n v="0"/>
  </r>
  <r>
    <x v="44"/>
    <x v="4"/>
    <n v="11208000"/>
    <n v="21000"/>
    <n v="16800"/>
    <n v="21000"/>
    <n v="0"/>
    <n v="0"/>
    <n v="0"/>
    <n v="16800"/>
    <n v="0"/>
    <n v="0"/>
    <n v="0"/>
    <n v="100"/>
    <n v="0"/>
    <n v="0"/>
    <n v="0"/>
    <n v="100"/>
    <n v="0"/>
    <n v="0"/>
    <n v="0"/>
  </r>
  <r>
    <x v="44"/>
    <x v="5"/>
    <n v="14126000"/>
    <n v="184000"/>
    <n v="147200"/>
    <n v="184000"/>
    <n v="0"/>
    <n v="0"/>
    <n v="0"/>
    <n v="147200"/>
    <n v="0"/>
    <n v="0"/>
    <n v="0"/>
    <n v="100"/>
    <n v="0"/>
    <n v="0"/>
    <n v="0"/>
    <n v="100"/>
    <n v="0"/>
    <n v="0"/>
    <n v="0"/>
  </r>
  <r>
    <x v="44"/>
    <x v="6"/>
    <n v="12239000"/>
    <n v="298000"/>
    <n v="238400"/>
    <n v="298000"/>
    <n v="0"/>
    <n v="0"/>
    <n v="0"/>
    <n v="238400"/>
    <n v="0"/>
    <n v="0"/>
    <n v="0"/>
    <n v="100"/>
    <n v="0"/>
    <n v="0"/>
    <n v="0"/>
    <n v="100"/>
    <n v="0"/>
    <n v="0"/>
    <n v="0"/>
  </r>
  <r>
    <x v="44"/>
    <x v="7"/>
    <n v="14898000"/>
    <n v="802000"/>
    <n v="641600"/>
    <n v="802000"/>
    <n v="0"/>
    <n v="0"/>
    <n v="0"/>
    <n v="641600"/>
    <n v="0"/>
    <n v="0"/>
    <n v="0"/>
    <n v="100"/>
    <n v="0"/>
    <n v="0"/>
    <n v="0"/>
    <n v="100"/>
    <n v="0"/>
    <n v="0"/>
    <n v="0"/>
  </r>
  <r>
    <x v="44"/>
    <x v="8"/>
    <n v="10692000"/>
    <n v="24000"/>
    <n v="19200"/>
    <n v="24000"/>
    <n v="0"/>
    <n v="0"/>
    <n v="0"/>
    <n v="19200"/>
    <n v="0"/>
    <n v="0"/>
    <n v="0"/>
    <n v="100"/>
    <n v="0"/>
    <n v="0"/>
    <n v="0"/>
    <n v="100"/>
    <n v="0"/>
    <n v="0"/>
    <n v="0"/>
  </r>
  <r>
    <x v="45"/>
    <x v="0"/>
    <n v="1612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1"/>
    <n v="1530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2"/>
    <n v="1683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3"/>
    <n v="1596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4"/>
    <n v="130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5"/>
    <n v="1361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6"/>
    <n v="1308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7"/>
    <n v="114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8"/>
    <n v="128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0"/>
    <n v="8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1"/>
    <n v="84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2"/>
    <n v="86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3"/>
    <n v="60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4"/>
    <n v="480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5"/>
    <n v="45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6"/>
    <n v="442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7"/>
    <n v="46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6"/>
    <x v="8"/>
    <n v="41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0"/>
    <n v="24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1"/>
    <n v="253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2"/>
    <n v="268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3"/>
    <n v="2428000"/>
    <n v="5000"/>
    <n v="4000"/>
    <n v="5000"/>
    <n v="0"/>
    <n v="0"/>
    <n v="0"/>
    <n v="4000"/>
    <n v="0"/>
    <n v="0"/>
    <n v="0"/>
    <n v="100"/>
    <n v="0"/>
    <n v="0"/>
    <n v="0"/>
    <n v="100"/>
    <n v="0"/>
    <n v="0"/>
    <n v="0"/>
  </r>
  <r>
    <x v="47"/>
    <x v="4"/>
    <n v="2701000"/>
    <n v="63000"/>
    <n v="50400"/>
    <n v="63000"/>
    <n v="0"/>
    <n v="0"/>
    <n v="0"/>
    <n v="50400"/>
    <n v="0"/>
    <n v="0"/>
    <n v="0"/>
    <n v="100"/>
    <n v="0"/>
    <n v="0"/>
    <n v="0"/>
    <n v="100"/>
    <n v="0"/>
    <n v="0"/>
    <n v="0"/>
  </r>
  <r>
    <x v="47"/>
    <x v="5"/>
    <n v="2631000"/>
    <n v="77000"/>
    <n v="61600"/>
    <n v="77000"/>
    <n v="0"/>
    <n v="0"/>
    <n v="0"/>
    <n v="61600"/>
    <n v="0"/>
    <n v="0"/>
    <n v="0"/>
    <n v="100"/>
    <n v="0"/>
    <n v="0"/>
    <n v="0"/>
    <n v="100"/>
    <n v="0"/>
    <n v="0"/>
    <n v="0"/>
  </r>
  <r>
    <x v="47"/>
    <x v="6"/>
    <n v="2896000"/>
    <n v="53000"/>
    <n v="42400"/>
    <n v="53000"/>
    <n v="0"/>
    <n v="0"/>
    <n v="0"/>
    <n v="42400"/>
    <n v="0"/>
    <n v="0"/>
    <n v="0"/>
    <n v="100"/>
    <n v="0"/>
    <n v="0"/>
    <n v="0"/>
    <n v="100"/>
    <n v="0"/>
    <n v="0"/>
    <n v="0"/>
  </r>
  <r>
    <x v="47"/>
    <x v="7"/>
    <n v="2901000"/>
    <n v="42000"/>
    <n v="33600"/>
    <n v="42000"/>
    <n v="0"/>
    <n v="0"/>
    <n v="0"/>
    <n v="33600"/>
    <n v="0"/>
    <n v="0"/>
    <n v="0"/>
    <n v="100"/>
    <n v="0"/>
    <n v="0"/>
    <n v="0"/>
    <n v="100"/>
    <n v="0"/>
    <n v="0"/>
    <n v="0"/>
  </r>
  <r>
    <x v="47"/>
    <x v="8"/>
    <n v="3136000"/>
    <n v="26000"/>
    <n v="20800"/>
    <n v="26000"/>
    <n v="0"/>
    <n v="0"/>
    <n v="0"/>
    <n v="20800"/>
    <n v="0"/>
    <n v="0"/>
    <n v="0"/>
    <n v="100"/>
    <n v="0"/>
    <n v="0"/>
    <n v="0"/>
    <n v="100"/>
    <n v="0"/>
    <n v="0"/>
    <n v="0"/>
  </r>
  <r>
    <x v="48"/>
    <x v="0"/>
    <n v="2340000"/>
    <n v="973000"/>
    <n v="778400"/>
    <n v="973000"/>
    <n v="0"/>
    <n v="0"/>
    <n v="0"/>
    <n v="778400"/>
    <n v="0"/>
    <n v="0"/>
    <n v="0"/>
    <n v="100"/>
    <n v="0"/>
    <n v="0"/>
    <n v="0"/>
    <n v="100"/>
    <n v="0"/>
    <n v="0"/>
    <n v="0"/>
  </r>
  <r>
    <x v="48"/>
    <x v="1"/>
    <n v="3655000"/>
    <n v="2340000"/>
    <n v="1872000"/>
    <n v="2340000"/>
    <n v="0"/>
    <n v="0"/>
    <n v="0"/>
    <n v="1872000"/>
    <n v="0"/>
    <n v="0"/>
    <n v="0"/>
    <n v="100"/>
    <n v="0"/>
    <n v="0"/>
    <n v="0"/>
    <n v="100"/>
    <n v="0"/>
    <n v="0"/>
    <n v="0"/>
  </r>
  <r>
    <x v="48"/>
    <x v="2"/>
    <n v="3396000"/>
    <n v="2193000"/>
    <n v="1754400"/>
    <n v="2193000"/>
    <n v="0"/>
    <n v="0"/>
    <n v="0"/>
    <n v="1754400"/>
    <n v="0"/>
    <n v="0"/>
    <n v="0"/>
    <n v="100"/>
    <n v="0"/>
    <n v="0"/>
    <n v="0"/>
    <n v="100"/>
    <n v="0"/>
    <n v="0"/>
    <n v="0"/>
  </r>
  <r>
    <x v="48"/>
    <x v="3"/>
    <n v="2295000"/>
    <n v="1179000"/>
    <n v="943200"/>
    <n v="1179000"/>
    <n v="0"/>
    <n v="0"/>
    <n v="0"/>
    <n v="943200"/>
    <n v="0"/>
    <n v="0"/>
    <n v="0"/>
    <n v="100"/>
    <n v="0"/>
    <n v="0"/>
    <n v="0"/>
    <n v="100"/>
    <n v="0"/>
    <n v="0"/>
    <n v="0"/>
  </r>
  <r>
    <x v="48"/>
    <x v="4"/>
    <n v="3130000"/>
    <n v="2012000"/>
    <n v="1609600"/>
    <n v="2012000"/>
    <n v="0"/>
    <n v="0"/>
    <n v="0"/>
    <n v="1609600"/>
    <n v="0"/>
    <n v="0"/>
    <n v="0"/>
    <n v="100"/>
    <n v="0"/>
    <n v="0"/>
    <n v="0"/>
    <n v="100"/>
    <n v="0"/>
    <n v="0"/>
    <n v="0"/>
  </r>
  <r>
    <x v="48"/>
    <x v="5"/>
    <n v="3059000"/>
    <n v="1802000"/>
    <n v="1441600"/>
    <n v="1802000"/>
    <n v="0"/>
    <n v="0"/>
    <n v="0"/>
    <n v="1441600"/>
    <n v="0"/>
    <n v="0"/>
    <n v="0"/>
    <n v="100"/>
    <n v="0"/>
    <n v="0"/>
    <n v="0"/>
    <n v="100"/>
    <n v="0"/>
    <n v="0"/>
    <n v="0"/>
  </r>
  <r>
    <x v="48"/>
    <x v="6"/>
    <n v="3596000"/>
    <n v="1866000"/>
    <n v="1492800"/>
    <n v="1866000"/>
    <n v="0"/>
    <n v="0"/>
    <n v="0"/>
    <n v="1492800"/>
    <n v="0"/>
    <n v="0"/>
    <n v="0"/>
    <n v="100"/>
    <n v="0"/>
    <n v="0"/>
    <n v="0"/>
    <n v="100"/>
    <n v="0"/>
    <n v="0"/>
    <n v="0"/>
  </r>
  <r>
    <x v="48"/>
    <x v="7"/>
    <n v="3578000"/>
    <n v="1765000"/>
    <n v="1412000"/>
    <n v="1765000"/>
    <n v="0"/>
    <n v="0"/>
    <n v="0"/>
    <n v="1412000"/>
    <n v="0"/>
    <n v="0"/>
    <n v="0"/>
    <n v="100"/>
    <n v="0"/>
    <n v="0"/>
    <n v="0"/>
    <n v="100"/>
    <n v="0"/>
    <n v="0"/>
    <n v="0"/>
  </r>
  <r>
    <x v="48"/>
    <x v="8"/>
    <n v="4071000"/>
    <n v="2031000"/>
    <n v="1624800"/>
    <n v="2031000"/>
    <n v="0"/>
    <n v="0"/>
    <n v="0"/>
    <n v="1624800"/>
    <n v="0"/>
    <n v="0"/>
    <n v="0"/>
    <n v="100"/>
    <n v="0"/>
    <n v="0"/>
    <n v="0"/>
    <n v="100"/>
    <n v="0"/>
    <n v="0"/>
    <n v="0"/>
  </r>
  <r>
    <x v="49"/>
    <x v="0"/>
    <n v="3254000"/>
    <n v="1672000"/>
    <n v="1366400"/>
    <n v="1528000"/>
    <n v="144000"/>
    <n v="0"/>
    <n v="0"/>
    <n v="1222400"/>
    <n v="144000"/>
    <n v="0"/>
    <n v="0"/>
    <n v="91.39"/>
    <n v="8.61"/>
    <n v="0"/>
    <n v="0"/>
    <n v="89.46"/>
    <n v="10.54"/>
    <n v="0"/>
    <n v="0"/>
  </r>
  <r>
    <x v="49"/>
    <x v="1"/>
    <n v="1996000"/>
    <n v="1735000"/>
    <n v="1417400"/>
    <n v="1588000"/>
    <n v="147000"/>
    <n v="0"/>
    <n v="0"/>
    <n v="1270400"/>
    <n v="147000"/>
    <n v="0"/>
    <n v="0"/>
    <n v="91.53"/>
    <n v="8.4700000000000006"/>
    <n v="0"/>
    <n v="0"/>
    <n v="89.63"/>
    <n v="10.37"/>
    <n v="0"/>
    <n v="0"/>
  </r>
  <r>
    <x v="49"/>
    <x v="2"/>
    <n v="1952000"/>
    <n v="1702000"/>
    <n v="1397200"/>
    <n v="1524000"/>
    <n v="178000"/>
    <n v="0"/>
    <n v="0"/>
    <n v="1219200"/>
    <n v="178000"/>
    <n v="0"/>
    <n v="0"/>
    <n v="89.54"/>
    <n v="10.46"/>
    <n v="0"/>
    <n v="0"/>
    <n v="87.26"/>
    <n v="12.74"/>
    <n v="0"/>
    <n v="0"/>
  </r>
  <r>
    <x v="49"/>
    <x v="3"/>
    <n v="3439000"/>
    <n v="1481000"/>
    <n v="1216000"/>
    <n v="1325000"/>
    <n v="156000"/>
    <n v="0"/>
    <n v="0"/>
    <n v="1060000"/>
    <n v="156000"/>
    <n v="0"/>
    <n v="0"/>
    <n v="89.47"/>
    <n v="10.53"/>
    <n v="0"/>
    <n v="0"/>
    <n v="87.17"/>
    <n v="12.83"/>
    <n v="0"/>
    <n v="0"/>
  </r>
  <r>
    <x v="49"/>
    <x v="4"/>
    <n v="1635000"/>
    <n v="1541000"/>
    <n v="1261800"/>
    <n v="1396000"/>
    <n v="145000"/>
    <n v="0"/>
    <n v="0"/>
    <n v="1116800"/>
    <n v="145000"/>
    <n v="0"/>
    <n v="0"/>
    <n v="90.59"/>
    <n v="9.41"/>
    <n v="0"/>
    <n v="0"/>
    <n v="88.51"/>
    <n v="11.49"/>
    <n v="0"/>
    <n v="0"/>
  </r>
  <r>
    <x v="49"/>
    <x v="5"/>
    <n v="1492000"/>
    <n v="1426000"/>
    <n v="1178600"/>
    <n v="1237000"/>
    <n v="189000"/>
    <n v="0"/>
    <n v="0"/>
    <n v="989600"/>
    <n v="189000"/>
    <n v="0"/>
    <n v="0"/>
    <n v="86.75"/>
    <n v="13.25"/>
    <n v="0"/>
    <n v="0"/>
    <n v="83.96"/>
    <n v="16.04"/>
    <n v="0"/>
    <n v="0"/>
  </r>
  <r>
    <x v="49"/>
    <x v="6"/>
    <n v="1921000"/>
    <n v="1458000"/>
    <n v="1192200"/>
    <n v="1329000"/>
    <n v="129000"/>
    <n v="0"/>
    <n v="0"/>
    <n v="1063200"/>
    <n v="129000"/>
    <n v="0"/>
    <n v="0"/>
    <n v="91.15"/>
    <n v="8.85"/>
    <n v="0"/>
    <n v="0"/>
    <n v="89.18"/>
    <n v="10.82"/>
    <n v="0"/>
    <n v="0"/>
  </r>
  <r>
    <x v="49"/>
    <x v="7"/>
    <n v="3965000"/>
    <n v="3487000"/>
    <n v="1941480"/>
    <n v="2128000"/>
    <n v="193000"/>
    <n v="1166000"/>
    <n v="0"/>
    <n v="1702400"/>
    <n v="193000"/>
    <n v="46080"/>
    <n v="0"/>
    <n v="61.03"/>
    <n v="5.53"/>
    <n v="33.44"/>
    <n v="0"/>
    <n v="87.69"/>
    <n v="9.94"/>
    <n v="2.37"/>
    <n v="0"/>
  </r>
  <r>
    <x v="49"/>
    <x v="8"/>
    <n v="4190000"/>
    <n v="3145000"/>
    <n v="1730200"/>
    <n v="1754000"/>
    <n v="1391000"/>
    <n v="0"/>
    <n v="0"/>
    <n v="1403200"/>
    <n v="327000"/>
    <n v="0"/>
    <n v="0"/>
    <n v="55.77"/>
    <n v="44.23"/>
    <n v="0"/>
    <n v="0"/>
    <n v="81.099999999999994"/>
    <n v="18.899999999999999"/>
    <n v="0"/>
    <n v="0"/>
  </r>
  <r>
    <x v="50"/>
    <x v="0"/>
    <n v="10992000"/>
    <n v="8875000"/>
    <n v="7193200"/>
    <n v="8409000"/>
    <n v="466000"/>
    <n v="0"/>
    <n v="0"/>
    <n v="6727200"/>
    <n v="466000"/>
    <n v="0"/>
    <n v="0"/>
    <n v="94.75"/>
    <n v="5.25"/>
    <n v="0"/>
    <n v="0"/>
    <n v="93.52"/>
    <n v="6.48"/>
    <n v="0"/>
    <n v="0"/>
  </r>
  <r>
    <x v="50"/>
    <x v="1"/>
    <n v="11218000"/>
    <n v="8842000"/>
    <n v="7157000"/>
    <n v="8425000"/>
    <n v="417000"/>
    <n v="0"/>
    <n v="0"/>
    <n v="6740000"/>
    <n v="417000"/>
    <n v="0"/>
    <n v="0"/>
    <n v="95.28"/>
    <n v="4.72"/>
    <n v="0"/>
    <n v="0"/>
    <n v="94.17"/>
    <n v="5.83"/>
    <n v="0"/>
    <n v="0"/>
  </r>
  <r>
    <x v="50"/>
    <x v="2"/>
    <n v="11570000"/>
    <n v="9072000"/>
    <n v="7362000"/>
    <n v="8550000"/>
    <n v="522000"/>
    <n v="0"/>
    <n v="0"/>
    <n v="6840000"/>
    <n v="522000"/>
    <n v="0"/>
    <n v="0"/>
    <n v="94.25"/>
    <n v="5.75"/>
    <n v="0"/>
    <n v="0"/>
    <n v="92.91"/>
    <n v="7.09"/>
    <n v="0"/>
    <n v="0"/>
  </r>
  <r>
    <x v="50"/>
    <x v="3"/>
    <n v="11828000"/>
    <n v="9777000"/>
    <n v="7908000"/>
    <n v="9345000"/>
    <n v="432000"/>
    <n v="0"/>
    <n v="0"/>
    <n v="7476000"/>
    <n v="432000"/>
    <n v="0"/>
    <n v="0"/>
    <n v="95.58"/>
    <n v="4.42"/>
    <n v="0"/>
    <n v="0"/>
    <n v="94.54"/>
    <n v="5.46"/>
    <n v="0"/>
    <n v="0"/>
  </r>
  <r>
    <x v="50"/>
    <x v="4"/>
    <n v="13284000"/>
    <n v="10716000"/>
    <n v="8650600"/>
    <n v="10327000"/>
    <n v="389000"/>
    <n v="0"/>
    <n v="0"/>
    <n v="8261600"/>
    <n v="389000"/>
    <n v="0"/>
    <n v="0"/>
    <n v="96.37"/>
    <n v="3.63"/>
    <n v="0"/>
    <n v="0"/>
    <n v="95.5"/>
    <n v="4.5"/>
    <n v="0"/>
    <n v="0"/>
  </r>
  <r>
    <x v="50"/>
    <x v="5"/>
    <n v="10271000"/>
    <n v="9284000"/>
    <n v="7499600"/>
    <n v="8922000"/>
    <n v="362000"/>
    <n v="0"/>
    <n v="0"/>
    <n v="7137600"/>
    <n v="362000"/>
    <n v="0"/>
    <n v="0"/>
    <n v="96.1"/>
    <n v="3.9"/>
    <n v="0"/>
    <n v="0"/>
    <n v="95.17"/>
    <n v="4.83"/>
    <n v="0"/>
    <n v="0"/>
  </r>
  <r>
    <x v="50"/>
    <x v="6"/>
    <n v="12021000"/>
    <n v="9870000"/>
    <n v="7987000"/>
    <n v="9415000"/>
    <n v="455000"/>
    <n v="0"/>
    <n v="0"/>
    <n v="7532000"/>
    <n v="455000"/>
    <n v="0"/>
    <n v="0"/>
    <n v="95.39"/>
    <n v="4.6100000000000003"/>
    <n v="0"/>
    <n v="0"/>
    <n v="94.3"/>
    <n v="5.7"/>
    <n v="0"/>
    <n v="0"/>
  </r>
  <r>
    <x v="50"/>
    <x v="7"/>
    <n v="12087000"/>
    <n v="9758000"/>
    <n v="7880800"/>
    <n v="9386000"/>
    <n v="372000"/>
    <n v="0"/>
    <n v="0"/>
    <n v="7508800"/>
    <n v="372000"/>
    <n v="0"/>
    <n v="0"/>
    <n v="96.19"/>
    <n v="3.81"/>
    <n v="0"/>
    <n v="0"/>
    <n v="95.28"/>
    <n v="4.72"/>
    <n v="0"/>
    <n v="0"/>
  </r>
  <r>
    <x v="50"/>
    <x v="8"/>
    <n v="12024000"/>
    <n v="10303000"/>
    <n v="8286400"/>
    <n v="10083000"/>
    <n v="220000"/>
    <n v="0"/>
    <n v="0"/>
    <n v="8066400"/>
    <n v="220000"/>
    <n v="0"/>
    <n v="0"/>
    <n v="97.86"/>
    <n v="2.14"/>
    <n v="0"/>
    <n v="0"/>
    <n v="97.35"/>
    <n v="2.65"/>
    <n v="0"/>
    <n v="0"/>
  </r>
  <r>
    <x v="51"/>
    <x v="0"/>
    <n v="3307000"/>
    <n v="2335000"/>
    <n v="1869800"/>
    <n v="2326000"/>
    <n v="9000"/>
    <n v="0"/>
    <n v="0"/>
    <n v="1860800"/>
    <n v="9000"/>
    <n v="0"/>
    <n v="0"/>
    <n v="99.61"/>
    <n v="0.39"/>
    <n v="0"/>
    <n v="0"/>
    <n v="99.52"/>
    <n v="0.48"/>
    <n v="0"/>
    <n v="0"/>
  </r>
  <r>
    <x v="51"/>
    <x v="1"/>
    <n v="3272000"/>
    <n v="2361000"/>
    <n v="1889000"/>
    <n v="2360000"/>
    <n v="1000"/>
    <n v="0"/>
    <n v="0"/>
    <n v="1888000"/>
    <n v="1000"/>
    <n v="0"/>
    <n v="0"/>
    <n v="99.96"/>
    <n v="0.04"/>
    <n v="0"/>
    <n v="0"/>
    <n v="99.95"/>
    <n v="0.05"/>
    <n v="0"/>
    <n v="0"/>
  </r>
  <r>
    <x v="51"/>
    <x v="2"/>
    <n v="3164000"/>
    <n v="2239000"/>
    <n v="1791400"/>
    <n v="2238000"/>
    <n v="1000"/>
    <n v="0"/>
    <n v="0"/>
    <n v="1790400"/>
    <n v="1000"/>
    <n v="0"/>
    <n v="0"/>
    <n v="99.96"/>
    <n v="0.04"/>
    <n v="0"/>
    <n v="0"/>
    <n v="99.94"/>
    <n v="0.06"/>
    <n v="0"/>
    <n v="0"/>
  </r>
  <r>
    <x v="51"/>
    <x v="3"/>
    <n v="5395000"/>
    <n v="2304000"/>
    <n v="1843400"/>
    <n v="2303000"/>
    <n v="1000"/>
    <n v="0"/>
    <n v="0"/>
    <n v="1842400"/>
    <n v="1000"/>
    <n v="0"/>
    <n v="0"/>
    <n v="99.96"/>
    <n v="0.04"/>
    <n v="0"/>
    <n v="0"/>
    <n v="99.95"/>
    <n v="0.05"/>
    <n v="0"/>
    <n v="0"/>
  </r>
  <r>
    <x v="51"/>
    <x v="4"/>
    <n v="3169000"/>
    <n v="2322000"/>
    <n v="1857800"/>
    <n v="2321000"/>
    <n v="1000"/>
    <n v="0"/>
    <n v="0"/>
    <n v="1856800"/>
    <n v="1000"/>
    <n v="0"/>
    <n v="0"/>
    <n v="99.96"/>
    <n v="0.04"/>
    <n v="0"/>
    <n v="0"/>
    <n v="99.95"/>
    <n v="0.05"/>
    <n v="0"/>
    <n v="0"/>
  </r>
  <r>
    <x v="51"/>
    <x v="5"/>
    <n v="5901000"/>
    <n v="2213000"/>
    <n v="1770600"/>
    <n v="2212000"/>
    <n v="1000"/>
    <n v="0"/>
    <n v="0"/>
    <n v="1769600"/>
    <n v="1000"/>
    <n v="0"/>
    <n v="0"/>
    <n v="99.95"/>
    <n v="0.05"/>
    <n v="0"/>
    <n v="0"/>
    <n v="99.94"/>
    <n v="0.06"/>
    <n v="0"/>
    <n v="0"/>
  </r>
  <r>
    <x v="51"/>
    <x v="6"/>
    <n v="6547000"/>
    <n v="2130000"/>
    <n v="1704200"/>
    <n v="2129000"/>
    <n v="1000"/>
    <n v="0"/>
    <n v="0"/>
    <n v="1703200"/>
    <n v="1000"/>
    <n v="0"/>
    <n v="0"/>
    <n v="99.95"/>
    <n v="0.05"/>
    <n v="0"/>
    <n v="0"/>
    <n v="99.94"/>
    <n v="0.06"/>
    <n v="0"/>
    <n v="0"/>
  </r>
  <r>
    <x v="51"/>
    <x v="7"/>
    <n v="5804000"/>
    <n v="2069000"/>
    <n v="1655400"/>
    <n v="2068000"/>
    <n v="1000"/>
    <n v="0"/>
    <n v="0"/>
    <n v="1654400"/>
    <n v="1000"/>
    <n v="0"/>
    <n v="0"/>
    <n v="99.95"/>
    <n v="0.05"/>
    <n v="0"/>
    <n v="0"/>
    <n v="99.94"/>
    <n v="0.06"/>
    <n v="0"/>
    <n v="0"/>
  </r>
  <r>
    <x v="51"/>
    <x v="8"/>
    <n v="4722000"/>
    <n v="1867000"/>
    <n v="1493800"/>
    <n v="1866000"/>
    <n v="1000"/>
    <n v="0"/>
    <n v="0"/>
    <n v="1492800"/>
    <n v="1000"/>
    <n v="0"/>
    <n v="0"/>
    <n v="99.95"/>
    <n v="0.05"/>
    <n v="0"/>
    <n v="0"/>
    <n v="99.93"/>
    <n v="7.0000000000000007E-2"/>
    <n v="0"/>
    <n v="0"/>
  </r>
  <r>
    <x v="52"/>
    <x v="0"/>
    <n v="2627000"/>
    <n v="2627000"/>
    <n v="2114800"/>
    <n v="2561000"/>
    <n v="8000"/>
    <n v="58000"/>
    <n v="0"/>
    <n v="2048800"/>
    <n v="8000"/>
    <n v="58000"/>
    <n v="0"/>
    <n v="97.49"/>
    <n v="0.3"/>
    <n v="2.21"/>
    <n v="0"/>
    <n v="96.88"/>
    <n v="0.38"/>
    <n v="2.74"/>
    <n v="0"/>
  </r>
  <r>
    <x v="52"/>
    <x v="1"/>
    <n v="2717000"/>
    <n v="2717000"/>
    <n v="2196000"/>
    <n v="2605000"/>
    <n v="1000"/>
    <n v="111000"/>
    <n v="0"/>
    <n v="2084000"/>
    <n v="1000"/>
    <n v="111000"/>
    <n v="0"/>
    <n v="95.88"/>
    <n v="0.04"/>
    <n v="4.09"/>
    <n v="0"/>
    <n v="94.9"/>
    <n v="0.05"/>
    <n v="5.05"/>
    <n v="0"/>
  </r>
  <r>
    <x v="52"/>
    <x v="2"/>
    <n v="2659000"/>
    <n v="2659000"/>
    <n v="2158400"/>
    <n v="2503000"/>
    <n v="1000"/>
    <n v="155000"/>
    <n v="0"/>
    <n v="2002400"/>
    <n v="1000"/>
    <n v="155000"/>
    <n v="0"/>
    <n v="94.13"/>
    <n v="0.04"/>
    <n v="5.83"/>
    <n v="0"/>
    <n v="92.77"/>
    <n v="0.05"/>
    <n v="7.18"/>
    <n v="0"/>
  </r>
  <r>
    <x v="52"/>
    <x v="3"/>
    <n v="2567000"/>
    <n v="2567000"/>
    <n v="2061400"/>
    <n v="2528000"/>
    <n v="0"/>
    <n v="39000"/>
    <n v="0"/>
    <n v="2022400"/>
    <n v="0"/>
    <n v="39000"/>
    <n v="0"/>
    <n v="98.48"/>
    <n v="0"/>
    <n v="1.52"/>
    <n v="0"/>
    <n v="98.11"/>
    <n v="0"/>
    <n v="1.89"/>
    <n v="0"/>
  </r>
  <r>
    <x v="52"/>
    <x v="4"/>
    <n v="2705000"/>
    <n v="2705000"/>
    <n v="2186800"/>
    <n v="2591000"/>
    <n v="0"/>
    <n v="114000"/>
    <n v="0"/>
    <n v="2072800"/>
    <n v="0"/>
    <n v="114000"/>
    <n v="0"/>
    <n v="95.79"/>
    <n v="0"/>
    <n v="4.21"/>
    <n v="0"/>
    <n v="94.79"/>
    <n v="0"/>
    <n v="5.21"/>
    <n v="0"/>
  </r>
  <r>
    <x v="52"/>
    <x v="5"/>
    <n v="2915000"/>
    <n v="2915000"/>
    <n v="2346800"/>
    <n v="2841000"/>
    <n v="0"/>
    <n v="74000"/>
    <n v="0"/>
    <n v="2272800"/>
    <n v="0"/>
    <n v="74000"/>
    <n v="0"/>
    <n v="97.46"/>
    <n v="0"/>
    <n v="2.54"/>
    <n v="0"/>
    <n v="96.85"/>
    <n v="0"/>
    <n v="3.15"/>
    <n v="0"/>
  </r>
  <r>
    <x v="52"/>
    <x v="6"/>
    <n v="2865000"/>
    <n v="2865000"/>
    <n v="2308000"/>
    <n v="2785000"/>
    <n v="0"/>
    <n v="80000"/>
    <n v="0"/>
    <n v="2228000"/>
    <n v="0"/>
    <n v="80000"/>
    <n v="0"/>
    <n v="97.21"/>
    <n v="0"/>
    <n v="2.79"/>
    <n v="0"/>
    <n v="96.53"/>
    <n v="0"/>
    <n v="3.47"/>
    <n v="0"/>
  </r>
  <r>
    <x v="52"/>
    <x v="7"/>
    <n v="2793000"/>
    <n v="2793000"/>
    <n v="2250800"/>
    <n v="2711000"/>
    <n v="0"/>
    <n v="82000"/>
    <n v="0"/>
    <n v="2168800"/>
    <n v="0"/>
    <n v="82000"/>
    <n v="0"/>
    <n v="97.06"/>
    <n v="0"/>
    <n v="2.94"/>
    <n v="0"/>
    <n v="96.36"/>
    <n v="0"/>
    <n v="3.64"/>
    <n v="0"/>
  </r>
  <r>
    <x v="52"/>
    <x v="8"/>
    <n v="2824000"/>
    <n v="2824000"/>
    <n v="2262200"/>
    <n v="2809000"/>
    <n v="0"/>
    <n v="15000"/>
    <n v="0"/>
    <n v="2247200"/>
    <n v="0"/>
    <n v="15000"/>
    <n v="0"/>
    <n v="99.47"/>
    <n v="0"/>
    <n v="0.53"/>
    <n v="0"/>
    <n v="99.34"/>
    <n v="0"/>
    <n v="0.66"/>
    <n v="0"/>
  </r>
  <r>
    <x v="53"/>
    <x v="0"/>
    <n v="1189000"/>
    <n v="1075000"/>
    <n v="860000"/>
    <n v="1075000"/>
    <n v="0"/>
    <n v="0"/>
    <n v="0"/>
    <n v="860000"/>
    <n v="0"/>
    <n v="0"/>
    <n v="0"/>
    <n v="100"/>
    <n v="0"/>
    <n v="0"/>
    <n v="0"/>
    <n v="100"/>
    <n v="0"/>
    <n v="0"/>
    <n v="0"/>
  </r>
  <r>
    <x v="53"/>
    <x v="1"/>
    <n v="1198000"/>
    <n v="1112000"/>
    <n v="889600"/>
    <n v="1112000"/>
    <n v="0"/>
    <n v="0"/>
    <n v="0"/>
    <n v="889600"/>
    <n v="0"/>
    <n v="0"/>
    <n v="0"/>
    <n v="100"/>
    <n v="0"/>
    <n v="0"/>
    <n v="0"/>
    <n v="100"/>
    <n v="0"/>
    <n v="0"/>
    <n v="0"/>
  </r>
  <r>
    <x v="53"/>
    <x v="2"/>
    <n v="1224000"/>
    <n v="1141000"/>
    <n v="912800"/>
    <n v="1141000"/>
    <n v="0"/>
    <n v="0"/>
    <n v="0"/>
    <n v="912800"/>
    <n v="0"/>
    <n v="0"/>
    <n v="0"/>
    <n v="100"/>
    <n v="0"/>
    <n v="0"/>
    <n v="0"/>
    <n v="100"/>
    <n v="0"/>
    <n v="0"/>
    <n v="0"/>
  </r>
  <r>
    <x v="53"/>
    <x v="3"/>
    <n v="1112000"/>
    <n v="1012000"/>
    <n v="809600"/>
    <n v="1012000"/>
    <n v="0"/>
    <n v="0"/>
    <n v="0"/>
    <n v="809600"/>
    <n v="0"/>
    <n v="0"/>
    <n v="0"/>
    <n v="100"/>
    <n v="0"/>
    <n v="0"/>
    <n v="0"/>
    <n v="100"/>
    <n v="0"/>
    <n v="0"/>
    <n v="0"/>
  </r>
  <r>
    <x v="53"/>
    <x v="4"/>
    <n v="1136000"/>
    <n v="1028000"/>
    <n v="822400"/>
    <n v="1028000"/>
    <n v="0"/>
    <n v="0"/>
    <n v="0"/>
    <n v="822400"/>
    <n v="0"/>
    <n v="0"/>
    <n v="0"/>
    <n v="100"/>
    <n v="0"/>
    <n v="0"/>
    <n v="0"/>
    <n v="100"/>
    <n v="0"/>
    <n v="0"/>
    <n v="0"/>
  </r>
  <r>
    <x v="53"/>
    <x v="5"/>
    <n v="1015000"/>
    <n v="914000"/>
    <n v="731200"/>
    <n v="914000"/>
    <n v="0"/>
    <n v="0"/>
    <n v="0"/>
    <n v="731200"/>
    <n v="0"/>
    <n v="0"/>
    <n v="0"/>
    <n v="100"/>
    <n v="0"/>
    <n v="0"/>
    <n v="0"/>
    <n v="100"/>
    <n v="0"/>
    <n v="0"/>
    <n v="0"/>
  </r>
  <r>
    <x v="53"/>
    <x v="6"/>
    <n v="1246000"/>
    <n v="1140000"/>
    <n v="912000"/>
    <n v="1140000"/>
    <n v="0"/>
    <n v="0"/>
    <n v="0"/>
    <n v="912000"/>
    <n v="0"/>
    <n v="0"/>
    <n v="0"/>
    <n v="100"/>
    <n v="0"/>
    <n v="0"/>
    <n v="0"/>
    <n v="100"/>
    <n v="0"/>
    <n v="0"/>
    <n v="0"/>
  </r>
  <r>
    <x v="53"/>
    <x v="7"/>
    <n v="1185000"/>
    <n v="1074000"/>
    <n v="859200"/>
    <n v="1074000"/>
    <n v="0"/>
    <n v="0"/>
    <n v="0"/>
    <n v="859200"/>
    <n v="0"/>
    <n v="0"/>
    <n v="0"/>
    <n v="100"/>
    <n v="0"/>
    <n v="0"/>
    <n v="0"/>
    <n v="100"/>
    <n v="0"/>
    <n v="0"/>
    <n v="0"/>
  </r>
  <r>
    <x v="53"/>
    <x v="8"/>
    <n v="1400000"/>
    <n v="1322000"/>
    <n v="1057600"/>
    <n v="1322000"/>
    <n v="0"/>
    <n v="0"/>
    <n v="0"/>
    <n v="1057600"/>
    <n v="0"/>
    <n v="0"/>
    <n v="0"/>
    <n v="100"/>
    <n v="0"/>
    <n v="0"/>
    <n v="0"/>
    <n v="100"/>
    <n v="0"/>
    <n v="0"/>
    <n v="0"/>
  </r>
  <r>
    <x v="54"/>
    <x v="0"/>
    <n v="244000"/>
    <n v="244000"/>
    <n v="195200"/>
    <n v="244000"/>
    <n v="0"/>
    <n v="0"/>
    <n v="0"/>
    <n v="195200"/>
    <n v="0"/>
    <n v="0"/>
    <n v="0"/>
    <n v="100"/>
    <n v="0"/>
    <n v="0"/>
    <n v="0"/>
    <n v="100"/>
    <n v="0"/>
    <n v="0"/>
    <n v="0"/>
  </r>
  <r>
    <x v="54"/>
    <x v="1"/>
    <n v="294000"/>
    <n v="294000"/>
    <n v="235200"/>
    <n v="294000"/>
    <n v="0"/>
    <n v="0"/>
    <n v="0"/>
    <n v="235200"/>
    <n v="0"/>
    <n v="0"/>
    <n v="0"/>
    <n v="100"/>
    <n v="0"/>
    <n v="0"/>
    <n v="0"/>
    <n v="100"/>
    <n v="0"/>
    <n v="0"/>
    <n v="0"/>
  </r>
  <r>
    <x v="54"/>
    <x v="2"/>
    <n v="272000"/>
    <n v="272000"/>
    <n v="217600"/>
    <n v="272000"/>
    <n v="0"/>
    <n v="0"/>
    <n v="0"/>
    <n v="217600"/>
    <n v="0"/>
    <n v="0"/>
    <n v="0"/>
    <n v="100"/>
    <n v="0"/>
    <n v="0"/>
    <n v="0"/>
    <n v="100"/>
    <n v="0"/>
    <n v="0"/>
    <n v="0"/>
  </r>
  <r>
    <x v="54"/>
    <x v="3"/>
    <n v="268000"/>
    <n v="268000"/>
    <n v="214400"/>
    <n v="268000"/>
    <n v="0"/>
    <n v="0"/>
    <n v="0"/>
    <n v="214400"/>
    <n v="0"/>
    <n v="0"/>
    <n v="0"/>
    <n v="100"/>
    <n v="0"/>
    <n v="0"/>
    <n v="0"/>
    <n v="100"/>
    <n v="0"/>
    <n v="0"/>
    <n v="0"/>
  </r>
  <r>
    <x v="54"/>
    <x v="4"/>
    <n v="265000"/>
    <n v="265000"/>
    <n v="212000"/>
    <n v="265000"/>
    <n v="0"/>
    <n v="0"/>
    <n v="0"/>
    <n v="212000"/>
    <n v="0"/>
    <n v="0"/>
    <n v="0"/>
    <n v="100"/>
    <n v="0"/>
    <n v="0"/>
    <n v="0"/>
    <n v="100"/>
    <n v="0"/>
    <n v="0"/>
    <n v="0"/>
  </r>
  <r>
    <x v="54"/>
    <x v="5"/>
    <n v="268000"/>
    <n v="268000"/>
    <n v="214400"/>
    <n v="268000"/>
    <n v="0"/>
    <n v="0"/>
    <n v="0"/>
    <n v="214400"/>
    <n v="0"/>
    <n v="0"/>
    <n v="0"/>
    <n v="100"/>
    <n v="0"/>
    <n v="0"/>
    <n v="0"/>
    <n v="100"/>
    <n v="0"/>
    <n v="0"/>
    <n v="0"/>
  </r>
  <r>
    <x v="54"/>
    <x v="6"/>
    <n v="230000"/>
    <n v="230000"/>
    <n v="184000"/>
    <n v="230000"/>
    <n v="0"/>
    <n v="0"/>
    <n v="0"/>
    <n v="184000"/>
    <n v="0"/>
    <n v="0"/>
    <n v="0"/>
    <n v="100"/>
    <n v="0"/>
    <n v="0"/>
    <n v="0"/>
    <n v="100"/>
    <n v="0"/>
    <n v="0"/>
    <n v="0"/>
  </r>
  <r>
    <x v="54"/>
    <x v="7"/>
    <n v="228000"/>
    <n v="228000"/>
    <n v="182400"/>
    <n v="228000"/>
    <n v="0"/>
    <n v="0"/>
    <n v="0"/>
    <n v="182400"/>
    <n v="0"/>
    <n v="0"/>
    <n v="0"/>
    <n v="100"/>
    <n v="0"/>
    <n v="0"/>
    <n v="0"/>
    <n v="100"/>
    <n v="0"/>
    <n v="0"/>
    <n v="0"/>
  </r>
  <r>
    <x v="54"/>
    <x v="8"/>
    <n v="225000"/>
    <n v="225000"/>
    <n v="180000"/>
    <n v="225000"/>
    <n v="0"/>
    <n v="0"/>
    <n v="0"/>
    <n v="180000"/>
    <n v="0"/>
    <n v="0"/>
    <n v="0"/>
    <n v="100"/>
    <n v="0"/>
    <n v="0"/>
    <n v="0"/>
    <n v="100"/>
    <n v="0"/>
    <n v="0"/>
    <n v="0"/>
  </r>
  <r>
    <x v="55"/>
    <x v="0"/>
    <n v="2147000"/>
    <n v="210000"/>
    <n v="168000"/>
    <n v="210000"/>
    <n v="0"/>
    <n v="0"/>
    <n v="0"/>
    <n v="168000"/>
    <n v="0"/>
    <n v="0"/>
    <n v="0"/>
    <n v="100"/>
    <n v="0"/>
    <n v="0"/>
    <n v="0"/>
    <n v="100"/>
    <n v="0"/>
    <n v="0"/>
    <n v="0"/>
  </r>
  <r>
    <x v="55"/>
    <x v="1"/>
    <n v="2290000"/>
    <n v="172000"/>
    <n v="137600"/>
    <n v="172000"/>
    <n v="0"/>
    <n v="0"/>
    <n v="0"/>
    <n v="137600"/>
    <n v="0"/>
    <n v="0"/>
    <n v="0"/>
    <n v="100"/>
    <n v="0"/>
    <n v="0"/>
    <n v="0"/>
    <n v="100"/>
    <n v="0"/>
    <n v="0"/>
    <n v="0"/>
  </r>
  <r>
    <x v="55"/>
    <x v="2"/>
    <n v="2436000"/>
    <n v="197000"/>
    <n v="157600"/>
    <n v="197000"/>
    <n v="0"/>
    <n v="0"/>
    <n v="0"/>
    <n v="157600"/>
    <n v="0"/>
    <n v="0"/>
    <n v="0"/>
    <n v="100"/>
    <n v="0"/>
    <n v="0"/>
    <n v="0"/>
    <n v="100"/>
    <n v="0"/>
    <n v="0"/>
    <n v="0"/>
  </r>
  <r>
    <x v="55"/>
    <x v="3"/>
    <n v="2239000"/>
    <n v="205000"/>
    <n v="164000"/>
    <n v="205000"/>
    <n v="0"/>
    <n v="0"/>
    <n v="0"/>
    <n v="164000"/>
    <n v="0"/>
    <n v="0"/>
    <n v="0"/>
    <n v="100"/>
    <n v="0"/>
    <n v="0"/>
    <n v="0"/>
    <n v="100"/>
    <n v="0"/>
    <n v="0"/>
    <n v="0"/>
  </r>
  <r>
    <x v="55"/>
    <x v="4"/>
    <n v="2208000"/>
    <n v="236000"/>
    <n v="188800"/>
    <n v="236000"/>
    <n v="0"/>
    <n v="0"/>
    <n v="0"/>
    <n v="188800"/>
    <n v="0"/>
    <n v="0"/>
    <n v="0"/>
    <n v="100"/>
    <n v="0"/>
    <n v="0"/>
    <n v="0"/>
    <n v="100"/>
    <n v="0"/>
    <n v="0"/>
    <n v="0"/>
  </r>
  <r>
    <x v="55"/>
    <x v="5"/>
    <n v="2325000"/>
    <n v="275000"/>
    <n v="220000"/>
    <n v="275000"/>
    <n v="0"/>
    <n v="0"/>
    <n v="0"/>
    <n v="220000"/>
    <n v="0"/>
    <n v="0"/>
    <n v="0"/>
    <n v="100"/>
    <n v="0"/>
    <n v="0"/>
    <n v="0"/>
    <n v="100"/>
    <n v="0"/>
    <n v="0"/>
    <n v="0"/>
  </r>
  <r>
    <x v="55"/>
    <x v="6"/>
    <n v="2564000"/>
    <n v="256000"/>
    <n v="204800"/>
    <n v="256000"/>
    <n v="0"/>
    <n v="0"/>
    <n v="0"/>
    <n v="204800"/>
    <n v="0"/>
    <n v="0"/>
    <n v="0"/>
    <n v="100"/>
    <n v="0"/>
    <n v="0"/>
    <n v="0"/>
    <n v="100"/>
    <n v="0"/>
    <n v="0"/>
    <n v="0"/>
  </r>
  <r>
    <x v="55"/>
    <x v="7"/>
    <n v="2521000"/>
    <n v="277000"/>
    <n v="221600"/>
    <n v="277000"/>
    <n v="0"/>
    <n v="0"/>
    <n v="0"/>
    <n v="221600"/>
    <n v="0"/>
    <n v="0"/>
    <n v="0"/>
    <n v="100"/>
    <n v="0"/>
    <n v="0"/>
    <n v="0"/>
    <n v="100"/>
    <n v="0"/>
    <n v="0"/>
    <n v="0"/>
  </r>
  <r>
    <x v="55"/>
    <x v="8"/>
    <n v="2894000"/>
    <n v="248000"/>
    <n v="198400"/>
    <n v="248000"/>
    <n v="0"/>
    <n v="0"/>
    <n v="0"/>
    <n v="198400"/>
    <n v="0"/>
    <n v="0"/>
    <n v="0"/>
    <n v="100"/>
    <n v="0"/>
    <n v="0"/>
    <n v="0"/>
    <n v="100"/>
    <n v="0"/>
    <n v="0"/>
    <n v="0"/>
  </r>
  <r>
    <x v="56"/>
    <x v="0"/>
    <n v="1123000"/>
    <n v="1012000"/>
    <n v="809600"/>
    <n v="1012000"/>
    <n v="0"/>
    <n v="0"/>
    <n v="0"/>
    <n v="809600"/>
    <n v="0"/>
    <n v="0"/>
    <n v="0"/>
    <n v="100"/>
    <n v="0"/>
    <n v="0"/>
    <n v="0"/>
    <n v="100"/>
    <n v="0"/>
    <n v="0"/>
    <n v="0"/>
  </r>
  <r>
    <x v="56"/>
    <x v="1"/>
    <n v="1201000"/>
    <n v="1127000"/>
    <n v="901600"/>
    <n v="1127000"/>
    <n v="0"/>
    <n v="0"/>
    <n v="0"/>
    <n v="901600"/>
    <n v="0"/>
    <n v="0"/>
    <n v="0"/>
    <n v="100"/>
    <n v="0"/>
    <n v="0"/>
    <n v="0"/>
    <n v="100"/>
    <n v="0"/>
    <n v="0"/>
    <n v="0"/>
  </r>
  <r>
    <x v="56"/>
    <x v="2"/>
    <n v="1209000"/>
    <n v="1122000"/>
    <n v="897600"/>
    <n v="1122000"/>
    <n v="0"/>
    <n v="0"/>
    <n v="0"/>
    <n v="897600"/>
    <n v="0"/>
    <n v="0"/>
    <n v="0"/>
    <n v="100"/>
    <n v="0"/>
    <n v="0"/>
    <n v="0"/>
    <n v="100"/>
    <n v="0"/>
    <n v="0"/>
    <n v="0"/>
  </r>
  <r>
    <x v="56"/>
    <x v="3"/>
    <n v="1411000"/>
    <n v="1407000"/>
    <n v="1125600"/>
    <n v="1407000"/>
    <n v="0"/>
    <n v="0"/>
    <n v="0"/>
    <n v="1125600"/>
    <n v="0"/>
    <n v="0"/>
    <n v="0"/>
    <n v="100"/>
    <n v="0"/>
    <n v="0"/>
    <n v="0"/>
    <n v="100"/>
    <n v="0"/>
    <n v="0"/>
    <n v="0"/>
  </r>
  <r>
    <x v="56"/>
    <x v="4"/>
    <n v="1416000"/>
    <n v="1412000"/>
    <n v="1129600"/>
    <n v="1412000"/>
    <n v="0"/>
    <n v="0"/>
    <n v="0"/>
    <n v="1129600"/>
    <n v="0"/>
    <n v="0"/>
    <n v="0"/>
    <n v="100"/>
    <n v="0"/>
    <n v="0"/>
    <n v="0"/>
    <n v="100"/>
    <n v="0"/>
    <n v="0"/>
    <n v="0"/>
  </r>
  <r>
    <x v="56"/>
    <x v="5"/>
    <n v="1638000"/>
    <n v="1477000"/>
    <n v="1181600"/>
    <n v="1477000"/>
    <n v="0"/>
    <n v="0"/>
    <n v="0"/>
    <n v="1181600"/>
    <n v="0"/>
    <n v="0"/>
    <n v="0"/>
    <n v="100"/>
    <n v="0"/>
    <n v="0"/>
    <n v="0"/>
    <n v="100"/>
    <n v="0"/>
    <n v="0"/>
    <n v="0"/>
  </r>
  <r>
    <x v="56"/>
    <x v="6"/>
    <n v="1744000"/>
    <n v="1493000"/>
    <n v="1194400"/>
    <n v="1493000"/>
    <n v="0"/>
    <n v="0"/>
    <n v="0"/>
    <n v="1194400"/>
    <n v="0"/>
    <n v="0"/>
    <n v="0"/>
    <n v="100"/>
    <n v="0"/>
    <n v="0"/>
    <n v="0"/>
    <n v="100"/>
    <n v="0"/>
    <n v="0"/>
    <n v="0"/>
  </r>
  <r>
    <x v="56"/>
    <x v="7"/>
    <n v="1530000"/>
    <n v="1530000"/>
    <n v="1224000"/>
    <n v="1530000"/>
    <n v="0"/>
    <n v="0"/>
    <n v="0"/>
    <n v="1224000"/>
    <n v="0"/>
    <n v="0"/>
    <n v="0"/>
    <n v="100"/>
    <n v="0"/>
    <n v="0"/>
    <n v="0"/>
    <n v="100"/>
    <n v="0"/>
    <n v="0"/>
    <n v="0"/>
  </r>
  <r>
    <x v="56"/>
    <x v="8"/>
    <n v="1716000"/>
    <n v="1716000"/>
    <n v="1372800"/>
    <n v="1716000"/>
    <n v="0"/>
    <n v="0"/>
    <n v="0"/>
    <n v="1372800"/>
    <n v="0"/>
    <n v="0"/>
    <n v="0"/>
    <n v="100"/>
    <n v="0"/>
    <n v="0"/>
    <n v="0"/>
    <n v="100"/>
    <n v="0"/>
    <n v="0"/>
    <n v="0"/>
  </r>
  <r>
    <x v="57"/>
    <x v="0"/>
    <n v="737000"/>
    <n v="503000"/>
    <n v="424400"/>
    <n v="393000"/>
    <n v="0"/>
    <n v="110000"/>
    <n v="0"/>
    <n v="314400"/>
    <n v="0"/>
    <n v="110000"/>
    <n v="0"/>
    <n v="78.13"/>
    <n v="0"/>
    <n v="21.87"/>
    <n v="0"/>
    <n v="74.08"/>
    <n v="0"/>
    <n v="25.92"/>
    <n v="0"/>
  </r>
  <r>
    <x v="57"/>
    <x v="1"/>
    <n v="634000"/>
    <n v="485000"/>
    <n v="411200"/>
    <n v="369000"/>
    <n v="0"/>
    <n v="116000"/>
    <n v="0"/>
    <n v="295200"/>
    <n v="0"/>
    <n v="116000"/>
    <n v="0"/>
    <n v="76.08"/>
    <n v="0"/>
    <n v="23.92"/>
    <n v="0"/>
    <n v="71.790000000000006"/>
    <n v="0"/>
    <n v="28.21"/>
    <n v="0"/>
  </r>
  <r>
    <x v="57"/>
    <x v="2"/>
    <n v="1107000"/>
    <n v="856000"/>
    <n v="720800"/>
    <n v="676000"/>
    <n v="0"/>
    <n v="180000"/>
    <n v="0"/>
    <n v="540800"/>
    <n v="0"/>
    <n v="180000"/>
    <n v="0"/>
    <n v="78.97"/>
    <n v="0"/>
    <n v="21.03"/>
    <n v="0"/>
    <n v="75.03"/>
    <n v="0"/>
    <n v="24.97"/>
    <n v="0"/>
  </r>
  <r>
    <x v="57"/>
    <x v="3"/>
    <n v="1094000"/>
    <n v="878000"/>
    <n v="743000"/>
    <n v="675000"/>
    <n v="32000"/>
    <n v="171000"/>
    <n v="0"/>
    <n v="540000"/>
    <n v="32000"/>
    <n v="171000"/>
    <n v="0"/>
    <n v="76.88"/>
    <n v="3.64"/>
    <n v="19.48"/>
    <n v="0"/>
    <n v="72.680000000000007"/>
    <n v="4.3099999999999996"/>
    <n v="23.01"/>
    <n v="0"/>
  </r>
  <r>
    <x v="57"/>
    <x v="4"/>
    <n v="1224000"/>
    <n v="943000"/>
    <n v="800800"/>
    <n v="711000"/>
    <n v="42000"/>
    <n v="190000"/>
    <n v="0"/>
    <n v="568800"/>
    <n v="42000"/>
    <n v="190000"/>
    <n v="0"/>
    <n v="75.400000000000006"/>
    <n v="4.45"/>
    <n v="20.149999999999999"/>
    <n v="0"/>
    <n v="71.03"/>
    <n v="5.24"/>
    <n v="23.73"/>
    <n v="0"/>
  </r>
  <r>
    <x v="57"/>
    <x v="5"/>
    <n v="1069000"/>
    <n v="819000"/>
    <n v="680800"/>
    <n v="691000"/>
    <n v="31000"/>
    <n v="97000"/>
    <n v="0"/>
    <n v="552800"/>
    <n v="31000"/>
    <n v="97000"/>
    <n v="0"/>
    <n v="84.37"/>
    <n v="3.79"/>
    <n v="11.84"/>
    <n v="0"/>
    <n v="81.2"/>
    <n v="4.55"/>
    <n v="14.25"/>
    <n v="0"/>
  </r>
  <r>
    <x v="57"/>
    <x v="6"/>
    <n v="1110000"/>
    <n v="902000"/>
    <n v="755000"/>
    <n v="735000"/>
    <n v="26000"/>
    <n v="141000"/>
    <n v="0"/>
    <n v="588000"/>
    <n v="26000"/>
    <n v="141000"/>
    <n v="0"/>
    <n v="81.489999999999995"/>
    <n v="2.88"/>
    <n v="15.63"/>
    <n v="0"/>
    <n v="77.88"/>
    <n v="3.44"/>
    <n v="18.68"/>
    <n v="0"/>
  </r>
  <r>
    <x v="57"/>
    <x v="7"/>
    <n v="1139000"/>
    <n v="923000"/>
    <n v="767800"/>
    <n v="776000"/>
    <n v="20000"/>
    <n v="127000"/>
    <n v="0"/>
    <n v="620800"/>
    <n v="20000"/>
    <n v="127000"/>
    <n v="0"/>
    <n v="84.07"/>
    <n v="2.17"/>
    <n v="13.76"/>
    <n v="0"/>
    <n v="80.849999999999994"/>
    <n v="2.6"/>
    <n v="16.54"/>
    <n v="0"/>
  </r>
  <r>
    <x v="57"/>
    <x v="8"/>
    <n v="1078000"/>
    <n v="856000"/>
    <n v="703000"/>
    <n v="765000"/>
    <n v="20000"/>
    <n v="71000"/>
    <n v="0"/>
    <n v="612000"/>
    <n v="20000"/>
    <n v="71000"/>
    <n v="0"/>
    <n v="89.37"/>
    <n v="2.34"/>
    <n v="8.2899999999999991"/>
    <n v="0"/>
    <n v="87.06"/>
    <n v="2.84"/>
    <n v="10.1"/>
    <n v="0"/>
  </r>
  <r>
    <x v="58"/>
    <x v="0"/>
    <n v="14034000"/>
    <n v="9794000"/>
    <n v="8294200"/>
    <n v="7499000"/>
    <n v="908000"/>
    <n v="1387000"/>
    <n v="0"/>
    <n v="5999200"/>
    <n v="908000"/>
    <n v="1387000"/>
    <n v="0"/>
    <n v="76.569999999999993"/>
    <n v="9.27"/>
    <n v="14.16"/>
    <n v="0"/>
    <n v="72.33"/>
    <n v="10.95"/>
    <n v="16.72"/>
    <n v="0"/>
  </r>
  <r>
    <x v="58"/>
    <x v="1"/>
    <n v="13255000"/>
    <n v="9043000"/>
    <n v="7619000"/>
    <n v="7120000"/>
    <n v="933000"/>
    <n v="990000"/>
    <n v="0"/>
    <n v="5696000"/>
    <n v="933000"/>
    <n v="990000"/>
    <n v="0"/>
    <n v="78.73"/>
    <n v="10.32"/>
    <n v="10.95"/>
    <n v="0"/>
    <n v="74.760000000000005"/>
    <n v="12.25"/>
    <n v="12.99"/>
    <n v="0"/>
  </r>
  <r>
    <x v="58"/>
    <x v="2"/>
    <n v="15154000"/>
    <n v="10833000"/>
    <n v="9307600"/>
    <n v="7627000"/>
    <n v="820000"/>
    <n v="2386000"/>
    <n v="0"/>
    <n v="6101600"/>
    <n v="820000"/>
    <n v="2386000"/>
    <n v="0"/>
    <n v="70.41"/>
    <n v="7.57"/>
    <n v="22.03"/>
    <n v="0"/>
    <n v="65.56"/>
    <n v="8.81"/>
    <n v="25.63"/>
    <n v="0"/>
  </r>
  <r>
    <x v="58"/>
    <x v="3"/>
    <n v="13383000"/>
    <n v="9247000"/>
    <n v="7841200"/>
    <n v="7029000"/>
    <n v="722000"/>
    <n v="1496000"/>
    <n v="0"/>
    <n v="5623200"/>
    <n v="722000"/>
    <n v="1496000"/>
    <n v="0"/>
    <n v="76.010000000000005"/>
    <n v="7.81"/>
    <n v="16.18"/>
    <n v="0"/>
    <n v="71.709999999999994"/>
    <n v="9.2100000000000009"/>
    <n v="19.079999999999998"/>
    <n v="0"/>
  </r>
  <r>
    <x v="58"/>
    <x v="4"/>
    <n v="13879000"/>
    <n v="9863000"/>
    <n v="8405600"/>
    <n v="7287000"/>
    <n v="806000"/>
    <n v="1770000"/>
    <n v="0"/>
    <n v="5829600"/>
    <n v="806000"/>
    <n v="1770000"/>
    <n v="0"/>
    <n v="73.88"/>
    <n v="8.17"/>
    <n v="17.95"/>
    <n v="0"/>
    <n v="69.349999999999994"/>
    <n v="9.59"/>
    <n v="21.06"/>
    <n v="0"/>
  </r>
  <r>
    <x v="58"/>
    <x v="5"/>
    <n v="13959000"/>
    <n v="10261000"/>
    <n v="8708800"/>
    <n v="7761000"/>
    <n v="728000"/>
    <n v="1772000"/>
    <n v="0"/>
    <n v="6208800"/>
    <n v="728000"/>
    <n v="1772000"/>
    <n v="0"/>
    <n v="75.64"/>
    <n v="7.09"/>
    <n v="17.27"/>
    <n v="0"/>
    <n v="71.290000000000006"/>
    <n v="8.36"/>
    <n v="20.350000000000001"/>
    <n v="0"/>
  </r>
  <r>
    <x v="58"/>
    <x v="6"/>
    <n v="13113000"/>
    <n v="9422000"/>
    <n v="7930400"/>
    <n v="7458000"/>
    <n v="561000"/>
    <n v="1403000"/>
    <n v="0"/>
    <n v="5966400"/>
    <n v="561000"/>
    <n v="1403000"/>
    <n v="0"/>
    <n v="79.16"/>
    <n v="5.95"/>
    <n v="14.89"/>
    <n v="0"/>
    <n v="75.23"/>
    <n v="7.07"/>
    <n v="17.690000000000001"/>
    <n v="0"/>
  </r>
  <r>
    <x v="58"/>
    <x v="7"/>
    <n v="13849000"/>
    <n v="10251000"/>
    <n v="8762000"/>
    <n v="7445000"/>
    <n v="680000"/>
    <n v="2126000"/>
    <n v="0"/>
    <n v="5956000"/>
    <n v="680000"/>
    <n v="2126000"/>
    <n v="0"/>
    <n v="72.63"/>
    <n v="6.63"/>
    <n v="20.74"/>
    <n v="0"/>
    <n v="67.98"/>
    <n v="7.76"/>
    <n v="24.26"/>
    <n v="0"/>
  </r>
  <r>
    <x v="58"/>
    <x v="8"/>
    <n v="12425000"/>
    <n v="8721000"/>
    <n v="7266300"/>
    <n v="7251000"/>
    <n v="763000"/>
    <n v="702000"/>
    <n v="5000"/>
    <n v="5800800"/>
    <n v="763000"/>
    <n v="702000"/>
    <n v="500"/>
    <n v="83.14"/>
    <n v="8.75"/>
    <n v="8.0500000000000007"/>
    <n v="0.06"/>
    <n v="79.83"/>
    <n v="10.5"/>
    <n v="9.66"/>
    <n v="0.01"/>
  </r>
  <r>
    <x v="59"/>
    <x v="0"/>
    <n v="1782000"/>
    <n v="495000"/>
    <n v="396000"/>
    <n v="495000"/>
    <n v="0"/>
    <n v="0"/>
    <n v="0"/>
    <n v="396000"/>
    <n v="0"/>
    <n v="0"/>
    <n v="0"/>
    <n v="100"/>
    <n v="0"/>
    <n v="0"/>
    <n v="0"/>
    <n v="100"/>
    <n v="0"/>
    <n v="0"/>
    <n v="0"/>
  </r>
  <r>
    <x v="59"/>
    <x v="1"/>
    <n v="1718000"/>
    <n v="472000"/>
    <n v="377600"/>
    <n v="472000"/>
    <n v="0"/>
    <n v="0"/>
    <n v="0"/>
    <n v="377600"/>
    <n v="0"/>
    <n v="0"/>
    <n v="0"/>
    <n v="100"/>
    <n v="0"/>
    <n v="0"/>
    <n v="0"/>
    <n v="100"/>
    <n v="0"/>
    <n v="0"/>
    <n v="0"/>
  </r>
  <r>
    <x v="59"/>
    <x v="2"/>
    <n v="1771000"/>
    <n v="637000"/>
    <n v="513800"/>
    <n v="616000"/>
    <n v="21000"/>
    <n v="0"/>
    <n v="0"/>
    <n v="492800"/>
    <n v="21000"/>
    <n v="0"/>
    <n v="0"/>
    <n v="96.7"/>
    <n v="3.3"/>
    <n v="0"/>
    <n v="0"/>
    <n v="95.91"/>
    <n v="4.09"/>
    <n v="0"/>
    <n v="0"/>
  </r>
  <r>
    <x v="59"/>
    <x v="3"/>
    <n v="1663000"/>
    <n v="592000"/>
    <n v="478600"/>
    <n v="567000"/>
    <n v="25000"/>
    <n v="0"/>
    <n v="0"/>
    <n v="453600"/>
    <n v="25000"/>
    <n v="0"/>
    <n v="0"/>
    <n v="95.78"/>
    <n v="4.22"/>
    <n v="0"/>
    <n v="0"/>
    <n v="94.78"/>
    <n v="5.22"/>
    <n v="0"/>
    <n v="0"/>
  </r>
  <r>
    <x v="59"/>
    <x v="4"/>
    <n v="1662000"/>
    <n v="559000"/>
    <n v="449800"/>
    <n v="546000"/>
    <n v="13000"/>
    <n v="0"/>
    <n v="0"/>
    <n v="436800"/>
    <n v="13000"/>
    <n v="0"/>
    <n v="0"/>
    <n v="97.67"/>
    <n v="2.33"/>
    <n v="0"/>
    <n v="0"/>
    <n v="97.11"/>
    <n v="2.89"/>
    <n v="0"/>
    <n v="0"/>
  </r>
  <r>
    <x v="59"/>
    <x v="5"/>
    <n v="1766000"/>
    <n v="569000"/>
    <n v="459000"/>
    <n v="550000"/>
    <n v="19000"/>
    <n v="0"/>
    <n v="0"/>
    <n v="440000"/>
    <n v="19000"/>
    <n v="0"/>
    <n v="0"/>
    <n v="96.66"/>
    <n v="3.34"/>
    <n v="0"/>
    <n v="0"/>
    <n v="95.86"/>
    <n v="4.1399999999999997"/>
    <n v="0"/>
    <n v="0"/>
  </r>
  <r>
    <x v="59"/>
    <x v="6"/>
    <n v="1667000"/>
    <n v="503000"/>
    <n v="407200"/>
    <n v="479000"/>
    <n v="24000"/>
    <n v="0"/>
    <n v="0"/>
    <n v="383200"/>
    <n v="24000"/>
    <n v="0"/>
    <n v="0"/>
    <n v="95.23"/>
    <n v="4.7699999999999996"/>
    <n v="0"/>
    <n v="0"/>
    <n v="94.11"/>
    <n v="5.89"/>
    <n v="0"/>
    <n v="0"/>
  </r>
  <r>
    <x v="59"/>
    <x v="7"/>
    <n v="1617000"/>
    <n v="527000"/>
    <n v="427200"/>
    <n v="499000"/>
    <n v="28000"/>
    <n v="0"/>
    <n v="0"/>
    <n v="399200"/>
    <n v="28000"/>
    <n v="0"/>
    <n v="0"/>
    <n v="94.69"/>
    <n v="5.31"/>
    <n v="0"/>
    <n v="0"/>
    <n v="93.45"/>
    <n v="6.55"/>
    <n v="0"/>
    <n v="0"/>
  </r>
  <r>
    <x v="59"/>
    <x v="8"/>
    <n v="1470000"/>
    <n v="486000"/>
    <n v="391000"/>
    <n v="475000"/>
    <n v="11000"/>
    <n v="0"/>
    <n v="0"/>
    <n v="380000"/>
    <n v="11000"/>
    <n v="0"/>
    <n v="0"/>
    <n v="97.74"/>
    <n v="2.2599999999999998"/>
    <n v="0"/>
    <n v="0"/>
    <n v="97.19"/>
    <n v="2.81"/>
    <n v="0"/>
    <n v="0"/>
  </r>
  <r>
    <x v="60"/>
    <x v="0"/>
    <n v="286000"/>
    <n v="198000"/>
    <n v="158400"/>
    <n v="198000"/>
    <n v="0"/>
    <n v="0"/>
    <n v="0"/>
    <n v="158400"/>
    <n v="0"/>
    <n v="0"/>
    <n v="0"/>
    <n v="100"/>
    <n v="0"/>
    <n v="0"/>
    <n v="0"/>
    <n v="100"/>
    <n v="0"/>
    <n v="0"/>
    <n v="0"/>
  </r>
  <r>
    <x v="60"/>
    <x v="1"/>
    <n v="263000"/>
    <n v="203000"/>
    <n v="162400"/>
    <n v="203000"/>
    <n v="0"/>
    <n v="0"/>
    <n v="0"/>
    <n v="162400"/>
    <n v="0"/>
    <n v="0"/>
    <n v="0"/>
    <n v="100"/>
    <n v="0"/>
    <n v="0"/>
    <n v="0"/>
    <n v="100"/>
    <n v="0"/>
    <n v="0"/>
    <n v="0"/>
  </r>
  <r>
    <x v="60"/>
    <x v="2"/>
    <n v="293000"/>
    <n v="221000"/>
    <n v="176800"/>
    <n v="221000"/>
    <n v="0"/>
    <n v="0"/>
    <n v="0"/>
    <n v="176800"/>
    <n v="0"/>
    <n v="0"/>
    <n v="0"/>
    <n v="100"/>
    <n v="0"/>
    <n v="0"/>
    <n v="0"/>
    <n v="100"/>
    <n v="0"/>
    <n v="0"/>
    <n v="0"/>
  </r>
  <r>
    <x v="60"/>
    <x v="3"/>
    <n v="281000"/>
    <n v="245000"/>
    <n v="196000"/>
    <n v="245000"/>
    <n v="0"/>
    <n v="0"/>
    <n v="0"/>
    <n v="196000"/>
    <n v="0"/>
    <n v="0"/>
    <n v="0"/>
    <n v="100"/>
    <n v="0"/>
    <n v="0"/>
    <n v="0"/>
    <n v="100"/>
    <n v="0"/>
    <n v="0"/>
    <n v="0"/>
  </r>
  <r>
    <x v="60"/>
    <x v="4"/>
    <n v="311000"/>
    <n v="249000"/>
    <n v="199200"/>
    <n v="249000"/>
    <n v="0"/>
    <n v="0"/>
    <n v="0"/>
    <n v="199200"/>
    <n v="0"/>
    <n v="0"/>
    <n v="0"/>
    <n v="100"/>
    <n v="0"/>
    <n v="0"/>
    <n v="0"/>
    <n v="100"/>
    <n v="0"/>
    <n v="0"/>
    <n v="0"/>
  </r>
  <r>
    <x v="60"/>
    <x v="5"/>
    <n v="327000"/>
    <n v="264000"/>
    <n v="211200"/>
    <n v="264000"/>
    <n v="0"/>
    <n v="0"/>
    <n v="0"/>
    <n v="211200"/>
    <n v="0"/>
    <n v="0"/>
    <n v="0"/>
    <n v="100"/>
    <n v="0"/>
    <n v="0"/>
    <n v="0"/>
    <n v="100"/>
    <n v="0"/>
    <n v="0"/>
    <n v="0"/>
  </r>
  <r>
    <x v="60"/>
    <x v="6"/>
    <n v="304000"/>
    <n v="241000"/>
    <n v="192800"/>
    <n v="241000"/>
    <n v="0"/>
    <n v="0"/>
    <n v="0"/>
    <n v="192800"/>
    <n v="0"/>
    <n v="0"/>
    <n v="0"/>
    <n v="100"/>
    <n v="0"/>
    <n v="0"/>
    <n v="0"/>
    <n v="100"/>
    <n v="0"/>
    <n v="0"/>
    <n v="0"/>
  </r>
  <r>
    <x v="60"/>
    <x v="7"/>
    <n v="298000"/>
    <n v="220000"/>
    <n v="176000"/>
    <n v="220000"/>
    <n v="0"/>
    <n v="0"/>
    <n v="0"/>
    <n v="176000"/>
    <n v="0"/>
    <n v="0"/>
    <n v="0"/>
    <n v="100"/>
    <n v="0"/>
    <n v="0"/>
    <n v="0"/>
    <n v="100"/>
    <n v="0"/>
    <n v="0"/>
    <n v="0"/>
  </r>
  <r>
    <x v="60"/>
    <x v="8"/>
    <n v="227000"/>
    <n v="171000"/>
    <n v="136800"/>
    <n v="171000"/>
    <n v="0"/>
    <n v="0"/>
    <n v="0"/>
    <n v="136800"/>
    <n v="0"/>
    <n v="0"/>
    <n v="0"/>
    <n v="100"/>
    <n v="0"/>
    <n v="0"/>
    <n v="0"/>
    <n v="100"/>
    <n v="0"/>
    <n v="0"/>
    <n v="0"/>
  </r>
  <r>
    <x v="61"/>
    <x v="0"/>
    <n v="1508000"/>
    <n v="427000"/>
    <n v="341600"/>
    <n v="427000"/>
    <n v="0"/>
    <n v="0"/>
    <n v="0"/>
    <n v="341600"/>
    <n v="0"/>
    <n v="0"/>
    <n v="0"/>
    <n v="100"/>
    <n v="0"/>
    <n v="0"/>
    <n v="0"/>
    <n v="100"/>
    <n v="0"/>
    <n v="0"/>
    <n v="0"/>
  </r>
  <r>
    <x v="61"/>
    <x v="1"/>
    <n v="1514000"/>
    <n v="412000"/>
    <n v="329600"/>
    <n v="412000"/>
    <n v="0"/>
    <n v="0"/>
    <n v="0"/>
    <n v="329600"/>
    <n v="0"/>
    <n v="0"/>
    <n v="0"/>
    <n v="100"/>
    <n v="0"/>
    <n v="0"/>
    <n v="0"/>
    <n v="100"/>
    <n v="0"/>
    <n v="0"/>
    <n v="0"/>
  </r>
  <r>
    <x v="61"/>
    <x v="2"/>
    <n v="1614000"/>
    <n v="425000"/>
    <n v="340000"/>
    <n v="425000"/>
    <n v="0"/>
    <n v="0"/>
    <n v="0"/>
    <n v="340000"/>
    <n v="0"/>
    <n v="0"/>
    <n v="0"/>
    <n v="100"/>
    <n v="0"/>
    <n v="0"/>
    <n v="0"/>
    <n v="100"/>
    <n v="0"/>
    <n v="0"/>
    <n v="0"/>
  </r>
  <r>
    <x v="61"/>
    <x v="3"/>
    <n v="1591000"/>
    <n v="464000"/>
    <n v="371200"/>
    <n v="464000"/>
    <n v="0"/>
    <n v="0"/>
    <n v="0"/>
    <n v="371200"/>
    <n v="0"/>
    <n v="0"/>
    <n v="0"/>
    <n v="100"/>
    <n v="0"/>
    <n v="0"/>
    <n v="0"/>
    <n v="100"/>
    <n v="0"/>
    <n v="0"/>
    <n v="0"/>
  </r>
  <r>
    <x v="61"/>
    <x v="4"/>
    <n v="1511000"/>
    <n v="414000"/>
    <n v="331200"/>
    <n v="414000"/>
    <n v="0"/>
    <n v="0"/>
    <n v="0"/>
    <n v="331200"/>
    <n v="0"/>
    <n v="0"/>
    <n v="0"/>
    <n v="100"/>
    <n v="0"/>
    <n v="0"/>
    <n v="0"/>
    <n v="100"/>
    <n v="0"/>
    <n v="0"/>
    <n v="0"/>
  </r>
  <r>
    <x v="61"/>
    <x v="5"/>
    <n v="1504000"/>
    <n v="381000"/>
    <n v="304800"/>
    <n v="381000"/>
    <n v="0"/>
    <n v="0"/>
    <n v="0"/>
    <n v="304800"/>
    <n v="0"/>
    <n v="0"/>
    <n v="0"/>
    <n v="100"/>
    <n v="0"/>
    <n v="0"/>
    <n v="0"/>
    <n v="100"/>
    <n v="0"/>
    <n v="0"/>
    <n v="0"/>
  </r>
  <r>
    <x v="61"/>
    <x v="6"/>
    <n v="1471000"/>
    <n v="377000"/>
    <n v="301600"/>
    <n v="377000"/>
    <n v="0"/>
    <n v="0"/>
    <n v="0"/>
    <n v="301600"/>
    <n v="0"/>
    <n v="0"/>
    <n v="0"/>
    <n v="100"/>
    <n v="0"/>
    <n v="0"/>
    <n v="0"/>
    <n v="100"/>
    <n v="0"/>
    <n v="0"/>
    <n v="0"/>
  </r>
  <r>
    <x v="61"/>
    <x v="7"/>
    <n v="1374000"/>
    <n v="337000"/>
    <n v="269600"/>
    <n v="337000"/>
    <n v="0"/>
    <n v="0"/>
    <n v="0"/>
    <n v="269600"/>
    <n v="0"/>
    <n v="0"/>
    <n v="0"/>
    <n v="100"/>
    <n v="0"/>
    <n v="0"/>
    <n v="0"/>
    <n v="100"/>
    <n v="0"/>
    <n v="0"/>
    <n v="0"/>
  </r>
  <r>
    <x v="61"/>
    <x v="8"/>
    <n v="1363000"/>
    <n v="295000"/>
    <n v="236000"/>
    <n v="295000"/>
    <n v="0"/>
    <n v="0"/>
    <n v="0"/>
    <n v="236000"/>
    <n v="0"/>
    <n v="0"/>
    <n v="0"/>
    <n v="100"/>
    <n v="0"/>
    <n v="0"/>
    <n v="0"/>
    <n v="100"/>
    <n v="0"/>
    <n v="0"/>
    <n v="0"/>
  </r>
  <r>
    <x v="62"/>
    <x v="0"/>
    <n v="866000"/>
    <n v="866000"/>
    <n v="737000"/>
    <n v="645000"/>
    <n v="0"/>
    <n v="221000"/>
    <n v="0"/>
    <n v="516000"/>
    <n v="0"/>
    <n v="221000"/>
    <n v="0"/>
    <n v="74.48"/>
    <n v="0"/>
    <n v="25.52"/>
    <n v="0"/>
    <n v="70.010000000000005"/>
    <n v="0"/>
    <n v="29.99"/>
    <n v="0"/>
  </r>
  <r>
    <x v="62"/>
    <x v="1"/>
    <n v="998000"/>
    <n v="998000"/>
    <n v="879600"/>
    <n v="592000"/>
    <n v="0"/>
    <n v="406000"/>
    <n v="0"/>
    <n v="473600"/>
    <n v="0"/>
    <n v="406000"/>
    <n v="0"/>
    <n v="59.32"/>
    <n v="0"/>
    <n v="40.68"/>
    <n v="0"/>
    <n v="53.84"/>
    <n v="0"/>
    <n v="46.16"/>
    <n v="0"/>
  </r>
  <r>
    <x v="62"/>
    <x v="2"/>
    <n v="1051000"/>
    <n v="1051000"/>
    <n v="910200"/>
    <n v="704000"/>
    <n v="0"/>
    <n v="347000"/>
    <n v="0"/>
    <n v="563200"/>
    <n v="0"/>
    <n v="347000"/>
    <n v="0"/>
    <n v="66.98"/>
    <n v="0"/>
    <n v="33.020000000000003"/>
    <n v="0"/>
    <n v="61.88"/>
    <n v="0"/>
    <n v="38.119999999999997"/>
    <n v="0"/>
  </r>
  <r>
    <x v="62"/>
    <x v="3"/>
    <n v="1077000"/>
    <n v="1077000"/>
    <n v="967200"/>
    <n v="549000"/>
    <n v="0"/>
    <n v="528000"/>
    <n v="0"/>
    <n v="439200"/>
    <n v="0"/>
    <n v="528000"/>
    <n v="0"/>
    <n v="50.97"/>
    <n v="0"/>
    <n v="49.03"/>
    <n v="0"/>
    <n v="45.41"/>
    <n v="0"/>
    <n v="54.59"/>
    <n v="0"/>
  </r>
  <r>
    <x v="62"/>
    <x v="4"/>
    <n v="978000"/>
    <n v="978000"/>
    <n v="866600"/>
    <n v="557000"/>
    <n v="3000"/>
    <n v="418000"/>
    <n v="0"/>
    <n v="445600"/>
    <n v="3000"/>
    <n v="418000"/>
    <n v="0"/>
    <n v="56.95"/>
    <n v="0.31"/>
    <n v="42.74"/>
    <n v="0"/>
    <n v="51.42"/>
    <n v="0.35"/>
    <n v="48.23"/>
    <n v="0"/>
  </r>
  <r>
    <x v="62"/>
    <x v="5"/>
    <n v="703000"/>
    <n v="703000"/>
    <n v="597800"/>
    <n v="526000"/>
    <n v="2000"/>
    <n v="175000"/>
    <n v="0"/>
    <n v="420800"/>
    <n v="2000"/>
    <n v="175000"/>
    <n v="0"/>
    <n v="74.819999999999993"/>
    <n v="0.28000000000000003"/>
    <n v="24.89"/>
    <n v="0"/>
    <n v="70.39"/>
    <n v="0.33"/>
    <n v="29.27"/>
    <n v="0"/>
  </r>
  <r>
    <x v="62"/>
    <x v="6"/>
    <n v="1055000"/>
    <n v="1055000"/>
    <n v="925800"/>
    <n v="646000"/>
    <n v="3000"/>
    <n v="406000"/>
    <n v="0"/>
    <n v="516800"/>
    <n v="3000"/>
    <n v="406000"/>
    <n v="0"/>
    <n v="61.23"/>
    <n v="0.28000000000000003"/>
    <n v="38.479999999999997"/>
    <n v="0"/>
    <n v="55.82"/>
    <n v="0.32"/>
    <n v="43.85"/>
    <n v="0"/>
  </r>
  <r>
    <x v="62"/>
    <x v="7"/>
    <n v="890000"/>
    <n v="890000"/>
    <n v="776800"/>
    <n v="566000"/>
    <n v="2000"/>
    <n v="322000"/>
    <n v="0"/>
    <n v="452800"/>
    <n v="2000"/>
    <n v="322000"/>
    <n v="0"/>
    <n v="63.6"/>
    <n v="0.22"/>
    <n v="36.18"/>
    <n v="0"/>
    <n v="58.29"/>
    <n v="0.26"/>
    <n v="41.45"/>
    <n v="0"/>
  </r>
  <r>
    <x v="62"/>
    <x v="8"/>
    <n v="1145000"/>
    <n v="1145000"/>
    <n v="1007800"/>
    <n v="686000"/>
    <n v="3000"/>
    <n v="456000"/>
    <n v="0"/>
    <n v="548800"/>
    <n v="3000"/>
    <n v="456000"/>
    <n v="0"/>
    <n v="59.91"/>
    <n v="0.26"/>
    <n v="39.83"/>
    <n v="0"/>
    <n v="54.46"/>
    <n v="0.3"/>
    <n v="45.25"/>
    <n v="0"/>
  </r>
  <r>
    <x v="63"/>
    <x v="0"/>
    <n v="1997000"/>
    <n v="1997000"/>
    <n v="1645400"/>
    <n v="1758000"/>
    <n v="239000"/>
    <n v="0"/>
    <n v="0"/>
    <n v="1406400"/>
    <n v="239000"/>
    <n v="0"/>
    <n v="0"/>
    <n v="88.03"/>
    <n v="11.97"/>
    <n v="0"/>
    <n v="0"/>
    <n v="85.47"/>
    <n v="14.53"/>
    <n v="0"/>
    <n v="0"/>
  </r>
  <r>
    <x v="63"/>
    <x v="1"/>
    <n v="1886000"/>
    <n v="1886000"/>
    <n v="1557800"/>
    <n v="1641000"/>
    <n v="245000"/>
    <n v="0"/>
    <n v="0"/>
    <n v="1312800"/>
    <n v="245000"/>
    <n v="0"/>
    <n v="0"/>
    <n v="87.01"/>
    <n v="12.99"/>
    <n v="0"/>
    <n v="0"/>
    <n v="84.27"/>
    <n v="15.73"/>
    <n v="0"/>
    <n v="0"/>
  </r>
  <r>
    <x v="63"/>
    <x v="2"/>
    <n v="1975000"/>
    <n v="1975000"/>
    <n v="1635400"/>
    <n v="1698000"/>
    <n v="277000"/>
    <n v="0"/>
    <n v="0"/>
    <n v="1358400"/>
    <n v="277000"/>
    <n v="0"/>
    <n v="0"/>
    <n v="85.97"/>
    <n v="14.03"/>
    <n v="0"/>
    <n v="0"/>
    <n v="83.06"/>
    <n v="16.940000000000001"/>
    <n v="0"/>
    <n v="0"/>
  </r>
  <r>
    <x v="63"/>
    <x v="3"/>
    <n v="1323000"/>
    <n v="1323000"/>
    <n v="1090200"/>
    <n v="1164000"/>
    <n v="159000"/>
    <n v="0"/>
    <n v="0"/>
    <n v="931200"/>
    <n v="159000"/>
    <n v="0"/>
    <n v="0"/>
    <n v="87.98"/>
    <n v="12.02"/>
    <n v="0"/>
    <n v="0"/>
    <n v="85.42"/>
    <n v="14.58"/>
    <n v="0"/>
    <n v="0"/>
  </r>
  <r>
    <x v="63"/>
    <x v="4"/>
    <n v="1284000"/>
    <n v="1284000"/>
    <n v="1039200"/>
    <n v="1224000"/>
    <n v="60000"/>
    <n v="0"/>
    <n v="0"/>
    <n v="979200"/>
    <n v="60000"/>
    <n v="0"/>
    <n v="0"/>
    <n v="95.33"/>
    <n v="4.67"/>
    <n v="0"/>
    <n v="0"/>
    <n v="94.23"/>
    <n v="5.77"/>
    <n v="0"/>
    <n v="0"/>
  </r>
  <r>
    <x v="63"/>
    <x v="5"/>
    <n v="1149000"/>
    <n v="1149000"/>
    <n v="945400"/>
    <n v="1018000"/>
    <n v="131000"/>
    <n v="0"/>
    <n v="0"/>
    <n v="814400"/>
    <n v="131000"/>
    <n v="0"/>
    <n v="0"/>
    <n v="88.6"/>
    <n v="11.4"/>
    <n v="0"/>
    <n v="0"/>
    <n v="86.14"/>
    <n v="13.86"/>
    <n v="0"/>
    <n v="0"/>
  </r>
  <r>
    <x v="63"/>
    <x v="6"/>
    <n v="1707000"/>
    <n v="1707000"/>
    <n v="1417000"/>
    <n v="1450000"/>
    <n v="257000"/>
    <n v="0"/>
    <n v="0"/>
    <n v="1160000"/>
    <n v="257000"/>
    <n v="0"/>
    <n v="0"/>
    <n v="84.94"/>
    <n v="15.06"/>
    <n v="0"/>
    <n v="0"/>
    <n v="81.86"/>
    <n v="18.14"/>
    <n v="0"/>
    <n v="0"/>
  </r>
  <r>
    <x v="63"/>
    <x v="7"/>
    <n v="1367000"/>
    <n v="1367000"/>
    <n v="1134400"/>
    <n v="1163000"/>
    <n v="204000"/>
    <n v="0"/>
    <n v="0"/>
    <n v="930400"/>
    <n v="204000"/>
    <n v="0"/>
    <n v="0"/>
    <n v="85.08"/>
    <n v="14.92"/>
    <n v="0"/>
    <n v="0"/>
    <n v="82.02"/>
    <n v="17.98"/>
    <n v="0"/>
    <n v="0"/>
  </r>
  <r>
    <x v="63"/>
    <x v="8"/>
    <n v="936000"/>
    <n v="936000"/>
    <n v="772800"/>
    <n v="816000"/>
    <n v="120000"/>
    <n v="0"/>
    <n v="0"/>
    <n v="652800"/>
    <n v="120000"/>
    <n v="0"/>
    <n v="0"/>
    <n v="87.18"/>
    <n v="12.82"/>
    <n v="0"/>
    <n v="0"/>
    <n v="84.47"/>
    <n v="15.53"/>
    <n v="0"/>
    <n v="0"/>
  </r>
  <r>
    <x v="64"/>
    <x v="0"/>
    <n v="2806000"/>
    <n v="2806000"/>
    <n v="2806000"/>
    <n v="2771000"/>
    <n v="35000"/>
    <n v="0"/>
    <n v="0"/>
    <n v="2771000"/>
    <n v="35000"/>
    <n v="0"/>
    <n v="0"/>
    <n v="98.75"/>
    <n v="1.25"/>
    <n v="0"/>
    <n v="0"/>
    <n v="98.75"/>
    <n v="1.25"/>
    <n v="0"/>
    <n v="0"/>
  </r>
  <r>
    <x v="64"/>
    <x v="1"/>
    <n v="2577000"/>
    <n v="2577000"/>
    <n v="2577000"/>
    <n v="2551000"/>
    <n v="26000"/>
    <n v="0"/>
    <n v="0"/>
    <n v="2551000"/>
    <n v="26000"/>
    <n v="0"/>
    <n v="0"/>
    <n v="98.99"/>
    <n v="1.01"/>
    <n v="0"/>
    <n v="0"/>
    <n v="98.99"/>
    <n v="1.01"/>
    <n v="0"/>
    <n v="0"/>
  </r>
  <r>
    <x v="64"/>
    <x v="2"/>
    <n v="2379000"/>
    <n v="2379000"/>
    <n v="2379000"/>
    <n v="2352000"/>
    <n v="27000"/>
    <n v="0"/>
    <n v="0"/>
    <n v="2352000"/>
    <n v="27000"/>
    <n v="0"/>
    <n v="0"/>
    <n v="98.87"/>
    <n v="1.1299999999999999"/>
    <n v="0"/>
    <n v="0"/>
    <n v="98.87"/>
    <n v="1.1299999999999999"/>
    <n v="0"/>
    <n v="0"/>
  </r>
  <r>
    <x v="64"/>
    <x v="3"/>
    <n v="2481000"/>
    <n v="2481000"/>
    <n v="2481000"/>
    <n v="2455000"/>
    <n v="26000"/>
    <n v="0"/>
    <n v="0"/>
    <n v="2455000"/>
    <n v="26000"/>
    <n v="0"/>
    <n v="0"/>
    <n v="98.95"/>
    <n v="1.05"/>
    <n v="0"/>
    <n v="0"/>
    <n v="98.95"/>
    <n v="1.05"/>
    <n v="0"/>
    <n v="0"/>
  </r>
  <r>
    <x v="64"/>
    <x v="4"/>
    <n v="2531000"/>
    <n v="2531000"/>
    <n v="2531000"/>
    <n v="2507000"/>
    <n v="24000"/>
    <n v="0"/>
    <n v="0"/>
    <n v="2507000"/>
    <n v="24000"/>
    <n v="0"/>
    <n v="0"/>
    <n v="99.05"/>
    <n v="0.95"/>
    <n v="0"/>
    <n v="0"/>
    <n v="99.05"/>
    <n v="0.95"/>
    <n v="0"/>
    <n v="0"/>
  </r>
  <r>
    <x v="64"/>
    <x v="5"/>
    <n v="2601000"/>
    <n v="2601000"/>
    <n v="2601000"/>
    <n v="2575000"/>
    <n v="26000"/>
    <n v="0"/>
    <n v="0"/>
    <n v="2575000"/>
    <n v="26000"/>
    <n v="0"/>
    <n v="0"/>
    <n v="99"/>
    <n v="1"/>
    <n v="0"/>
    <n v="0"/>
    <n v="99"/>
    <n v="1"/>
    <n v="0"/>
    <n v="0"/>
  </r>
  <r>
    <x v="64"/>
    <x v="6"/>
    <n v="2606000"/>
    <n v="2606000"/>
    <n v="2606000"/>
    <n v="2586000"/>
    <n v="20000"/>
    <n v="0"/>
    <n v="0"/>
    <n v="2586000"/>
    <n v="20000"/>
    <n v="0"/>
    <n v="0"/>
    <n v="99.23"/>
    <n v="0.77"/>
    <n v="0"/>
    <n v="0"/>
    <n v="99.23"/>
    <n v="0.77"/>
    <n v="0"/>
    <n v="0"/>
  </r>
  <r>
    <x v="64"/>
    <x v="7"/>
    <n v="2560000"/>
    <n v="2560000"/>
    <n v="2560000"/>
    <n v="2552000"/>
    <n v="8000"/>
    <n v="0"/>
    <n v="0"/>
    <n v="2552000"/>
    <n v="8000"/>
    <n v="0"/>
    <n v="0"/>
    <n v="99.69"/>
    <n v="0.31"/>
    <n v="0"/>
    <n v="0"/>
    <n v="99.69"/>
    <n v="0.31"/>
    <n v="0"/>
    <n v="0"/>
  </r>
  <r>
    <x v="64"/>
    <x v="8"/>
    <n v="2454000"/>
    <n v="2454000"/>
    <n v="2454000"/>
    <n v="2454000"/>
    <n v="0"/>
    <n v="0"/>
    <n v="0"/>
    <n v="2454000"/>
    <n v="0"/>
    <n v="0"/>
    <n v="0"/>
    <n v="100"/>
    <n v="0"/>
    <n v="0"/>
    <n v="0"/>
    <n v="100"/>
    <n v="0"/>
    <n v="0"/>
    <n v="0"/>
  </r>
  <r>
    <x v="65"/>
    <x v="0"/>
    <n v="274000"/>
    <n v="167000"/>
    <n v="133600"/>
    <n v="167000"/>
    <n v="0"/>
    <n v="0"/>
    <n v="0"/>
    <n v="133600"/>
    <n v="0"/>
    <n v="0"/>
    <n v="0"/>
    <n v="100"/>
    <n v="0"/>
    <n v="0"/>
    <n v="0"/>
    <n v="100"/>
    <n v="0"/>
    <n v="0"/>
    <n v="0"/>
  </r>
  <r>
    <x v="65"/>
    <x v="1"/>
    <n v="232000"/>
    <n v="120000"/>
    <n v="96000"/>
    <n v="120000"/>
    <n v="0"/>
    <n v="0"/>
    <n v="0"/>
    <n v="96000"/>
    <n v="0"/>
    <n v="0"/>
    <n v="0"/>
    <n v="100"/>
    <n v="0"/>
    <n v="0"/>
    <n v="0"/>
    <n v="100"/>
    <n v="0"/>
    <n v="0"/>
    <n v="0"/>
  </r>
  <r>
    <x v="65"/>
    <x v="2"/>
    <n v="242000"/>
    <n v="106000"/>
    <n v="84800"/>
    <n v="106000"/>
    <n v="0"/>
    <n v="0"/>
    <n v="0"/>
    <n v="84800"/>
    <n v="0"/>
    <n v="0"/>
    <n v="0"/>
    <n v="100"/>
    <n v="0"/>
    <n v="0"/>
    <n v="0"/>
    <n v="100"/>
    <n v="0"/>
    <n v="0"/>
    <n v="0"/>
  </r>
  <r>
    <x v="65"/>
    <x v="3"/>
    <n v="274000"/>
    <n v="134000"/>
    <n v="107200"/>
    <n v="134000"/>
    <n v="0"/>
    <n v="0"/>
    <n v="0"/>
    <n v="107200"/>
    <n v="0"/>
    <n v="0"/>
    <n v="0"/>
    <n v="100"/>
    <n v="0"/>
    <n v="0"/>
    <n v="0"/>
    <n v="100"/>
    <n v="0"/>
    <n v="0"/>
    <n v="0"/>
  </r>
  <r>
    <x v="65"/>
    <x v="4"/>
    <n v="306000"/>
    <n v="152000"/>
    <n v="121600"/>
    <n v="152000"/>
    <n v="0"/>
    <n v="0"/>
    <n v="0"/>
    <n v="121600"/>
    <n v="0"/>
    <n v="0"/>
    <n v="0"/>
    <n v="100"/>
    <n v="0"/>
    <n v="0"/>
    <n v="0"/>
    <n v="100"/>
    <n v="0"/>
    <n v="0"/>
    <n v="0"/>
  </r>
  <r>
    <x v="65"/>
    <x v="5"/>
    <n v="247000"/>
    <n v="109000"/>
    <n v="87200"/>
    <n v="109000"/>
    <n v="0"/>
    <n v="0"/>
    <n v="0"/>
    <n v="87200"/>
    <n v="0"/>
    <n v="0"/>
    <n v="0"/>
    <n v="100"/>
    <n v="0"/>
    <n v="0"/>
    <n v="0"/>
    <n v="100"/>
    <n v="0"/>
    <n v="0"/>
    <n v="0"/>
  </r>
  <r>
    <x v="65"/>
    <x v="6"/>
    <n v="229000"/>
    <n v="135000"/>
    <n v="108000"/>
    <n v="135000"/>
    <n v="0"/>
    <n v="0"/>
    <n v="0"/>
    <n v="108000"/>
    <n v="0"/>
    <n v="0"/>
    <n v="0"/>
    <n v="100"/>
    <n v="0"/>
    <n v="0"/>
    <n v="0"/>
    <n v="100"/>
    <n v="0"/>
    <n v="0"/>
    <n v="0"/>
  </r>
  <r>
    <x v="65"/>
    <x v="7"/>
    <n v="265000"/>
    <n v="122000"/>
    <n v="97600"/>
    <n v="122000"/>
    <n v="0"/>
    <n v="0"/>
    <n v="0"/>
    <n v="97600"/>
    <n v="0"/>
    <n v="0"/>
    <n v="0"/>
    <n v="100"/>
    <n v="0"/>
    <n v="0"/>
    <n v="0"/>
    <n v="100"/>
    <n v="0"/>
    <n v="0"/>
    <n v="0"/>
  </r>
  <r>
    <x v="65"/>
    <x v="8"/>
    <n v="280000"/>
    <n v="142000"/>
    <n v="113600"/>
    <n v="142000"/>
    <n v="0"/>
    <n v="0"/>
    <n v="0"/>
    <n v="113600"/>
    <n v="0"/>
    <n v="0"/>
    <n v="0"/>
    <n v="100"/>
    <n v="0"/>
    <n v="0"/>
    <n v="0"/>
    <n v="100"/>
    <n v="0"/>
    <n v="0"/>
    <n v="0"/>
  </r>
  <r>
    <x v="6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7"/>
    <x v="0"/>
    <n v="1184000"/>
    <n v="521000"/>
    <n v="446000"/>
    <n v="375000"/>
    <n v="10000"/>
    <n v="136000"/>
    <n v="0"/>
    <n v="300000"/>
    <n v="10000"/>
    <n v="136000"/>
    <n v="0"/>
    <n v="71.98"/>
    <n v="1.92"/>
    <n v="26.1"/>
    <n v="0"/>
    <n v="67.260000000000005"/>
    <n v="2.2400000000000002"/>
    <n v="30.49"/>
    <n v="0"/>
  </r>
  <r>
    <x v="67"/>
    <x v="1"/>
    <n v="920000"/>
    <n v="320000"/>
    <n v="258600"/>
    <n v="307000"/>
    <n v="5000"/>
    <n v="8000"/>
    <n v="0"/>
    <n v="245600"/>
    <n v="5000"/>
    <n v="8000"/>
    <n v="0"/>
    <n v="95.94"/>
    <n v="1.56"/>
    <n v="2.5"/>
    <n v="0"/>
    <n v="94.97"/>
    <n v="1.93"/>
    <n v="3.09"/>
    <n v="0"/>
  </r>
  <r>
    <x v="67"/>
    <x v="2"/>
    <n v="874000"/>
    <n v="283000"/>
    <n v="235200"/>
    <n v="239000"/>
    <n v="7000"/>
    <n v="37000"/>
    <n v="0"/>
    <n v="191200"/>
    <n v="7000"/>
    <n v="37000"/>
    <n v="0"/>
    <n v="84.45"/>
    <n v="2.4700000000000002"/>
    <n v="13.07"/>
    <n v="0"/>
    <n v="81.290000000000006"/>
    <n v="2.98"/>
    <n v="15.73"/>
    <n v="0"/>
  </r>
  <r>
    <x v="67"/>
    <x v="3"/>
    <n v="758000"/>
    <n v="298000"/>
    <n v="244000"/>
    <n v="270000"/>
    <n v="9000"/>
    <n v="19000"/>
    <n v="0"/>
    <n v="216000"/>
    <n v="9000"/>
    <n v="19000"/>
    <n v="0"/>
    <n v="90.6"/>
    <n v="3.02"/>
    <n v="6.38"/>
    <n v="0"/>
    <n v="88.52"/>
    <n v="3.69"/>
    <n v="7.79"/>
    <n v="0"/>
  </r>
  <r>
    <x v="67"/>
    <x v="4"/>
    <n v="802000"/>
    <n v="332000"/>
    <n v="280600"/>
    <n v="257000"/>
    <n v="6000"/>
    <n v="69000"/>
    <n v="0"/>
    <n v="205600"/>
    <n v="6000"/>
    <n v="69000"/>
    <n v="0"/>
    <n v="77.41"/>
    <n v="1.81"/>
    <n v="20.78"/>
    <n v="0"/>
    <n v="73.27"/>
    <n v="2.14"/>
    <n v="24.59"/>
    <n v="0"/>
  </r>
  <r>
    <x v="67"/>
    <x v="5"/>
    <n v="753000"/>
    <n v="263000"/>
    <n v="218600"/>
    <n v="222000"/>
    <n v="4000"/>
    <n v="37000"/>
    <n v="0"/>
    <n v="177600"/>
    <n v="4000"/>
    <n v="37000"/>
    <n v="0"/>
    <n v="84.41"/>
    <n v="1.52"/>
    <n v="14.07"/>
    <n v="0"/>
    <n v="81.239999999999995"/>
    <n v="1.83"/>
    <n v="16.93"/>
    <n v="0"/>
  </r>
  <r>
    <x v="67"/>
    <x v="6"/>
    <n v="604000"/>
    <n v="168000"/>
    <n v="140400"/>
    <n v="138000"/>
    <n v="0"/>
    <n v="30000"/>
    <n v="0"/>
    <n v="110400"/>
    <n v="0"/>
    <n v="30000"/>
    <n v="0"/>
    <n v="82.14"/>
    <n v="0"/>
    <n v="17.86"/>
    <n v="0"/>
    <n v="78.63"/>
    <n v="0"/>
    <n v="21.37"/>
    <n v="0"/>
  </r>
  <r>
    <x v="67"/>
    <x v="7"/>
    <n v="822000"/>
    <n v="272000"/>
    <n v="228600"/>
    <n v="217000"/>
    <n v="0"/>
    <n v="55000"/>
    <n v="0"/>
    <n v="173600"/>
    <n v="0"/>
    <n v="55000"/>
    <n v="0"/>
    <n v="79.78"/>
    <n v="0"/>
    <n v="20.22"/>
    <n v="0"/>
    <n v="75.94"/>
    <n v="0"/>
    <n v="24.06"/>
    <n v="0"/>
  </r>
  <r>
    <x v="67"/>
    <x v="8"/>
    <n v="804000"/>
    <n v="327000"/>
    <n v="277800"/>
    <n v="246000"/>
    <n v="0"/>
    <n v="81000"/>
    <n v="0"/>
    <n v="196800"/>
    <n v="0"/>
    <n v="81000"/>
    <n v="0"/>
    <n v="75.23"/>
    <n v="0"/>
    <n v="24.77"/>
    <n v="0"/>
    <n v="70.84"/>
    <n v="0"/>
    <n v="29.16"/>
    <n v="0"/>
  </r>
  <r>
    <x v="68"/>
    <x v="0"/>
    <n v="1561000"/>
    <n v="1536000"/>
    <n v="1500200"/>
    <n v="179000"/>
    <n v="1357000"/>
    <n v="0"/>
    <n v="0"/>
    <n v="143200"/>
    <n v="1357000"/>
    <n v="0"/>
    <n v="0"/>
    <n v="11.65"/>
    <n v="88.35"/>
    <n v="0"/>
    <n v="0"/>
    <n v="9.5500000000000007"/>
    <n v="90.45"/>
    <n v="0"/>
    <n v="0"/>
  </r>
  <r>
    <x v="68"/>
    <x v="1"/>
    <n v="3819000"/>
    <n v="3796000"/>
    <n v="3759600"/>
    <n v="182000"/>
    <n v="3614000"/>
    <n v="0"/>
    <n v="0"/>
    <n v="145600"/>
    <n v="3614000"/>
    <n v="0"/>
    <n v="0"/>
    <n v="4.79"/>
    <n v="95.21"/>
    <n v="0"/>
    <n v="0"/>
    <n v="3.87"/>
    <n v="96.13"/>
    <n v="0"/>
    <n v="0"/>
  </r>
  <r>
    <x v="68"/>
    <x v="2"/>
    <n v="1003000"/>
    <n v="990000"/>
    <n v="950800"/>
    <n v="196000"/>
    <n v="794000"/>
    <n v="0"/>
    <n v="0"/>
    <n v="156800"/>
    <n v="794000"/>
    <n v="0"/>
    <n v="0"/>
    <n v="19.8"/>
    <n v="80.2"/>
    <n v="0"/>
    <n v="0"/>
    <n v="16.489999999999998"/>
    <n v="83.51"/>
    <n v="0"/>
    <n v="0"/>
  </r>
  <r>
    <x v="68"/>
    <x v="3"/>
    <n v="1129000"/>
    <n v="1116000"/>
    <n v="1072800"/>
    <n v="216000"/>
    <n v="900000"/>
    <n v="0"/>
    <n v="0"/>
    <n v="172800"/>
    <n v="900000"/>
    <n v="0"/>
    <n v="0"/>
    <n v="19.350000000000001"/>
    <n v="80.650000000000006"/>
    <n v="0"/>
    <n v="0"/>
    <n v="16.11"/>
    <n v="83.89"/>
    <n v="0"/>
    <n v="0"/>
  </r>
  <r>
    <x v="68"/>
    <x v="4"/>
    <n v="600000"/>
    <n v="599000"/>
    <n v="562000"/>
    <n v="185000"/>
    <n v="414000"/>
    <n v="0"/>
    <n v="0"/>
    <n v="148000"/>
    <n v="414000"/>
    <n v="0"/>
    <n v="0"/>
    <n v="30.88"/>
    <n v="69.12"/>
    <n v="0"/>
    <n v="0"/>
    <n v="26.33"/>
    <n v="73.67"/>
    <n v="0"/>
    <n v="0"/>
  </r>
  <r>
    <x v="68"/>
    <x v="5"/>
    <n v="392000"/>
    <n v="379000"/>
    <n v="361800"/>
    <n v="86000"/>
    <n v="293000"/>
    <n v="0"/>
    <n v="0"/>
    <n v="68800"/>
    <n v="293000"/>
    <n v="0"/>
    <n v="0"/>
    <n v="22.69"/>
    <n v="77.31"/>
    <n v="0"/>
    <n v="0"/>
    <n v="19.02"/>
    <n v="80.98"/>
    <n v="0"/>
    <n v="0"/>
  </r>
  <r>
    <x v="68"/>
    <x v="6"/>
    <n v="295000"/>
    <n v="291000"/>
    <n v="270200"/>
    <n v="104000"/>
    <n v="187000"/>
    <n v="0"/>
    <n v="0"/>
    <n v="83200"/>
    <n v="187000"/>
    <n v="0"/>
    <n v="0"/>
    <n v="35.74"/>
    <n v="64.260000000000005"/>
    <n v="0"/>
    <n v="0"/>
    <n v="30.79"/>
    <n v="69.209999999999994"/>
    <n v="0"/>
    <n v="0"/>
  </r>
  <r>
    <x v="68"/>
    <x v="7"/>
    <n v="351000"/>
    <n v="345000"/>
    <n v="324200"/>
    <n v="104000"/>
    <n v="241000"/>
    <n v="0"/>
    <n v="0"/>
    <n v="83200"/>
    <n v="241000"/>
    <n v="0"/>
    <n v="0"/>
    <n v="30.14"/>
    <n v="69.86"/>
    <n v="0"/>
    <n v="0"/>
    <n v="25.66"/>
    <n v="74.34"/>
    <n v="0"/>
    <n v="0"/>
  </r>
  <r>
    <x v="68"/>
    <x v="8"/>
    <n v="179000"/>
    <n v="174000"/>
    <n v="155600"/>
    <n v="92000"/>
    <n v="82000"/>
    <n v="0"/>
    <n v="0"/>
    <n v="73600"/>
    <n v="82000"/>
    <n v="0"/>
    <n v="0"/>
    <n v="52.87"/>
    <n v="47.13"/>
    <n v="0"/>
    <n v="0"/>
    <n v="47.3"/>
    <n v="52.7"/>
    <n v="0"/>
    <n v="0"/>
  </r>
  <r>
    <x v="69"/>
    <x v="0"/>
    <n v="2171000"/>
    <n v="2171000"/>
    <n v="2171000"/>
    <n v="0"/>
    <n v="2009000"/>
    <n v="162000"/>
    <n v="0"/>
    <n v="0"/>
    <n v="2009000"/>
    <n v="162000"/>
    <n v="0"/>
    <n v="0"/>
    <n v="92.54"/>
    <n v="7.46"/>
    <n v="0"/>
    <n v="0"/>
    <n v="92.54"/>
    <n v="7.46"/>
    <n v="0"/>
  </r>
  <r>
    <x v="69"/>
    <x v="1"/>
    <n v="2147000"/>
    <n v="2147000"/>
    <n v="2147000"/>
    <n v="0"/>
    <n v="1979000"/>
    <n v="168000"/>
    <n v="0"/>
    <n v="0"/>
    <n v="1979000"/>
    <n v="168000"/>
    <n v="0"/>
    <n v="0"/>
    <n v="92.18"/>
    <n v="7.82"/>
    <n v="0"/>
    <n v="0"/>
    <n v="92.18"/>
    <n v="7.82"/>
    <n v="0"/>
  </r>
  <r>
    <x v="69"/>
    <x v="2"/>
    <n v="2461000"/>
    <n v="2461000"/>
    <n v="2461000"/>
    <n v="0"/>
    <n v="2184000"/>
    <n v="277000"/>
    <n v="0"/>
    <n v="0"/>
    <n v="2184000"/>
    <n v="277000"/>
    <n v="0"/>
    <n v="0"/>
    <n v="88.74"/>
    <n v="11.26"/>
    <n v="0"/>
    <n v="0"/>
    <n v="88.74"/>
    <n v="11.26"/>
    <n v="0"/>
  </r>
  <r>
    <x v="69"/>
    <x v="3"/>
    <n v="1843000"/>
    <n v="1843000"/>
    <n v="1843000"/>
    <n v="0"/>
    <n v="1640000"/>
    <n v="203000"/>
    <n v="0"/>
    <n v="0"/>
    <n v="1640000"/>
    <n v="203000"/>
    <n v="0"/>
    <n v="0"/>
    <n v="88.99"/>
    <n v="11.01"/>
    <n v="0"/>
    <n v="0"/>
    <n v="88.99"/>
    <n v="11.01"/>
    <n v="0"/>
  </r>
  <r>
    <x v="69"/>
    <x v="4"/>
    <n v="2586000"/>
    <n v="2586000"/>
    <n v="2586000"/>
    <n v="0"/>
    <n v="2378000"/>
    <n v="208000"/>
    <n v="0"/>
    <n v="0"/>
    <n v="2378000"/>
    <n v="208000"/>
    <n v="0"/>
    <n v="0"/>
    <n v="91.96"/>
    <n v="8.0399999999999991"/>
    <n v="0"/>
    <n v="0"/>
    <n v="91.96"/>
    <n v="8.0399999999999991"/>
    <n v="0"/>
  </r>
  <r>
    <x v="69"/>
    <x v="5"/>
    <n v="2309000"/>
    <n v="2309000"/>
    <n v="2309000"/>
    <n v="0"/>
    <n v="2066000"/>
    <n v="243000"/>
    <n v="0"/>
    <n v="0"/>
    <n v="2066000"/>
    <n v="243000"/>
    <n v="0"/>
    <n v="0"/>
    <n v="89.48"/>
    <n v="10.52"/>
    <n v="0"/>
    <n v="0"/>
    <n v="89.48"/>
    <n v="10.52"/>
    <n v="0"/>
  </r>
  <r>
    <x v="69"/>
    <x v="6"/>
    <n v="2457000"/>
    <n v="2457000"/>
    <n v="2457000"/>
    <n v="0"/>
    <n v="2331000"/>
    <n v="126000"/>
    <n v="0"/>
    <n v="0"/>
    <n v="2331000"/>
    <n v="126000"/>
    <n v="0"/>
    <n v="0"/>
    <n v="94.87"/>
    <n v="5.13"/>
    <n v="0"/>
    <n v="0"/>
    <n v="94.87"/>
    <n v="5.13"/>
    <n v="0"/>
  </r>
  <r>
    <x v="69"/>
    <x v="7"/>
    <n v="2437000"/>
    <n v="2437000"/>
    <n v="2437000"/>
    <n v="0"/>
    <n v="2161000"/>
    <n v="276000"/>
    <n v="0"/>
    <n v="0"/>
    <n v="2161000"/>
    <n v="276000"/>
    <n v="0"/>
    <n v="0"/>
    <n v="88.67"/>
    <n v="11.33"/>
    <n v="0"/>
    <n v="0"/>
    <n v="88.67"/>
    <n v="11.33"/>
    <n v="0"/>
  </r>
  <r>
    <x v="69"/>
    <x v="8"/>
    <n v="2194000"/>
    <n v="2194000"/>
    <n v="2194000"/>
    <n v="0"/>
    <n v="2069000"/>
    <n v="125000"/>
    <n v="0"/>
    <n v="0"/>
    <n v="2069000"/>
    <n v="125000"/>
    <n v="0"/>
    <n v="0"/>
    <n v="94.3"/>
    <n v="5.7"/>
    <n v="0"/>
    <n v="0"/>
    <n v="94.3"/>
    <n v="5.7"/>
    <n v="0"/>
  </r>
  <r>
    <x v="70"/>
    <x v="0"/>
    <n v="1563000"/>
    <n v="1542000"/>
    <n v="1408900"/>
    <n v="661000"/>
    <n v="478000"/>
    <n v="402000"/>
    <n v="1000"/>
    <n v="528800"/>
    <n v="478000"/>
    <n v="402000"/>
    <n v="100"/>
    <n v="42.87"/>
    <n v="31"/>
    <n v="26.07"/>
    <n v="0.06"/>
    <n v="37.53"/>
    <n v="33.93"/>
    <n v="28.53"/>
    <n v="0.01"/>
  </r>
  <r>
    <x v="70"/>
    <x v="1"/>
    <n v="3398000"/>
    <n v="3145000"/>
    <n v="2673200"/>
    <n v="2350000"/>
    <n v="477000"/>
    <n v="316000"/>
    <n v="2000"/>
    <n v="1880000"/>
    <n v="477000"/>
    <n v="316000"/>
    <n v="200"/>
    <n v="74.72"/>
    <n v="15.17"/>
    <n v="10.050000000000001"/>
    <n v="0.06"/>
    <n v="70.33"/>
    <n v="17.84"/>
    <n v="11.82"/>
    <n v="0.01"/>
  </r>
  <r>
    <x v="70"/>
    <x v="2"/>
    <n v="3493000"/>
    <n v="3289000"/>
    <n v="2787000"/>
    <n v="2510000"/>
    <n v="418000"/>
    <n v="361000"/>
    <n v="0"/>
    <n v="2008000"/>
    <n v="418000"/>
    <n v="361000"/>
    <n v="0"/>
    <n v="76.31"/>
    <n v="12.71"/>
    <n v="10.98"/>
    <n v="0"/>
    <n v="72.05"/>
    <n v="15"/>
    <n v="12.95"/>
    <n v="0"/>
  </r>
  <r>
    <x v="70"/>
    <x v="3"/>
    <n v="3187000"/>
    <n v="3022000"/>
    <n v="2536000"/>
    <n v="2412000"/>
    <n v="313000"/>
    <n v="293000"/>
    <n v="4000"/>
    <n v="1929600"/>
    <n v="313000"/>
    <n v="293000"/>
    <n v="400"/>
    <n v="79.81"/>
    <n v="10.36"/>
    <n v="9.6999999999999993"/>
    <n v="0.13"/>
    <n v="76.09"/>
    <n v="12.34"/>
    <n v="11.55"/>
    <n v="0.02"/>
  </r>
  <r>
    <x v="70"/>
    <x v="4"/>
    <n v="3127000"/>
    <n v="2944000"/>
    <n v="2458200"/>
    <n v="2429000"/>
    <n v="238000"/>
    <n v="277000"/>
    <n v="0"/>
    <n v="1943200"/>
    <n v="238000"/>
    <n v="277000"/>
    <n v="0"/>
    <n v="82.51"/>
    <n v="8.08"/>
    <n v="9.41"/>
    <n v="0"/>
    <n v="79.05"/>
    <n v="9.68"/>
    <n v="11.27"/>
    <n v="0"/>
  </r>
  <r>
    <x v="70"/>
    <x v="5"/>
    <n v="3192000"/>
    <n v="3004000"/>
    <n v="2505800"/>
    <n v="2491000"/>
    <n v="304000"/>
    <n v="209000"/>
    <n v="0"/>
    <n v="1992800"/>
    <n v="304000"/>
    <n v="209000"/>
    <n v="0"/>
    <n v="82.92"/>
    <n v="10.119999999999999"/>
    <n v="6.96"/>
    <n v="0"/>
    <n v="79.53"/>
    <n v="12.13"/>
    <n v="8.34"/>
    <n v="0"/>
  </r>
  <r>
    <x v="70"/>
    <x v="6"/>
    <n v="3580000"/>
    <n v="3384000"/>
    <n v="2827400"/>
    <n v="2783000"/>
    <n v="305000"/>
    <n v="296000"/>
    <n v="0"/>
    <n v="2226400"/>
    <n v="305000"/>
    <n v="296000"/>
    <n v="0"/>
    <n v="82.24"/>
    <n v="9.01"/>
    <n v="8.75"/>
    <n v="0"/>
    <n v="78.739999999999995"/>
    <n v="10.79"/>
    <n v="10.47"/>
    <n v="0"/>
  </r>
  <r>
    <x v="70"/>
    <x v="7"/>
    <n v="3144000"/>
    <n v="2901000"/>
    <n v="2406600"/>
    <n v="2308000"/>
    <n v="317000"/>
    <n v="276000"/>
    <n v="0"/>
    <n v="1846400"/>
    <n v="317000"/>
    <n v="243200"/>
    <n v="0"/>
    <n v="79.56"/>
    <n v="10.93"/>
    <n v="9.51"/>
    <n v="0"/>
    <n v="76.72"/>
    <n v="13.17"/>
    <n v="10.11"/>
    <n v="0"/>
  </r>
  <r>
    <x v="70"/>
    <x v="8"/>
    <n v="3263000"/>
    <n v="3091000"/>
    <n v="2608020"/>
    <n v="2214000"/>
    <n v="287000"/>
    <n v="590000"/>
    <n v="0"/>
    <n v="1771200"/>
    <n v="287000"/>
    <n v="549820"/>
    <n v="0"/>
    <n v="71.63"/>
    <n v="9.2899999999999991"/>
    <n v="19.09"/>
    <n v="0"/>
    <n v="67.91"/>
    <n v="11"/>
    <n v="21.08"/>
    <n v="0"/>
  </r>
  <r>
    <x v="71"/>
    <x v="0"/>
    <n v="4289000"/>
    <n v="3957000"/>
    <n v="3856400"/>
    <n v="503000"/>
    <n v="3454000"/>
    <n v="0"/>
    <n v="0"/>
    <n v="402400"/>
    <n v="3454000"/>
    <n v="0"/>
    <n v="0"/>
    <n v="12.71"/>
    <n v="87.29"/>
    <n v="0"/>
    <n v="0"/>
    <n v="10.43"/>
    <n v="89.57"/>
    <n v="0"/>
    <n v="0"/>
  </r>
  <r>
    <x v="71"/>
    <x v="1"/>
    <n v="3502000"/>
    <n v="3182000"/>
    <n v="3082400"/>
    <n v="498000"/>
    <n v="2684000"/>
    <n v="0"/>
    <n v="0"/>
    <n v="398400"/>
    <n v="2684000"/>
    <n v="0"/>
    <n v="0"/>
    <n v="15.65"/>
    <n v="84.35"/>
    <n v="0"/>
    <n v="0"/>
    <n v="12.92"/>
    <n v="87.08"/>
    <n v="0"/>
    <n v="0"/>
  </r>
  <r>
    <x v="71"/>
    <x v="2"/>
    <n v="3372000"/>
    <n v="2929000"/>
    <n v="2833000"/>
    <n v="480000"/>
    <n v="2449000"/>
    <n v="0"/>
    <n v="0"/>
    <n v="384000"/>
    <n v="2449000"/>
    <n v="0"/>
    <n v="0"/>
    <n v="16.39"/>
    <n v="83.61"/>
    <n v="0"/>
    <n v="0"/>
    <n v="13.55"/>
    <n v="86.45"/>
    <n v="0"/>
    <n v="0"/>
  </r>
  <r>
    <x v="71"/>
    <x v="3"/>
    <n v="866000"/>
    <n v="651000"/>
    <n v="544000"/>
    <n v="535000"/>
    <n v="116000"/>
    <n v="0"/>
    <n v="0"/>
    <n v="428000"/>
    <n v="116000"/>
    <n v="0"/>
    <n v="0"/>
    <n v="82.18"/>
    <n v="17.82"/>
    <n v="0"/>
    <n v="0"/>
    <n v="78.680000000000007"/>
    <n v="21.32"/>
    <n v="0"/>
    <n v="0"/>
  </r>
  <r>
    <x v="71"/>
    <x v="4"/>
    <n v="1235000"/>
    <n v="849000"/>
    <n v="723200"/>
    <n v="629000"/>
    <n v="220000"/>
    <n v="0"/>
    <n v="0"/>
    <n v="503200"/>
    <n v="220000"/>
    <n v="0"/>
    <n v="0"/>
    <n v="74.09"/>
    <n v="25.91"/>
    <n v="0"/>
    <n v="0"/>
    <n v="69.58"/>
    <n v="30.42"/>
    <n v="0"/>
    <n v="0"/>
  </r>
  <r>
    <x v="71"/>
    <x v="5"/>
    <n v="1331000"/>
    <n v="997000"/>
    <n v="881400"/>
    <n v="578000"/>
    <n v="419000"/>
    <n v="0"/>
    <n v="0"/>
    <n v="462400"/>
    <n v="419000"/>
    <n v="0"/>
    <n v="0"/>
    <n v="57.97"/>
    <n v="42.03"/>
    <n v="0"/>
    <n v="0"/>
    <n v="52.46"/>
    <n v="47.54"/>
    <n v="0"/>
    <n v="0"/>
  </r>
  <r>
    <x v="71"/>
    <x v="6"/>
    <n v="1078000"/>
    <n v="782000"/>
    <n v="664200"/>
    <n v="589000"/>
    <n v="193000"/>
    <n v="0"/>
    <n v="0"/>
    <n v="471200"/>
    <n v="193000"/>
    <n v="0"/>
    <n v="0"/>
    <n v="75.319999999999993"/>
    <n v="24.68"/>
    <n v="0"/>
    <n v="0"/>
    <n v="70.94"/>
    <n v="29.06"/>
    <n v="0"/>
    <n v="0"/>
  </r>
  <r>
    <x v="71"/>
    <x v="7"/>
    <n v="999000"/>
    <n v="661000"/>
    <n v="542000"/>
    <n v="595000"/>
    <n v="66000"/>
    <n v="0"/>
    <n v="0"/>
    <n v="476000"/>
    <n v="66000"/>
    <n v="0"/>
    <n v="0"/>
    <n v="90.02"/>
    <n v="9.98"/>
    <n v="0"/>
    <n v="0"/>
    <n v="87.82"/>
    <n v="12.18"/>
    <n v="0"/>
    <n v="0"/>
  </r>
  <r>
    <x v="71"/>
    <x v="8"/>
    <n v="957000"/>
    <n v="696000"/>
    <n v="563400"/>
    <n v="663000"/>
    <n v="33000"/>
    <n v="0"/>
    <n v="0"/>
    <n v="530400"/>
    <n v="33000"/>
    <n v="0"/>
    <n v="0"/>
    <n v="95.26"/>
    <n v="4.74"/>
    <n v="0"/>
    <n v="0"/>
    <n v="94.14"/>
    <n v="5.86"/>
    <n v="0"/>
    <n v="0"/>
  </r>
  <r>
    <x v="72"/>
    <x v="0"/>
    <n v="515000"/>
    <n v="515000"/>
    <n v="515000"/>
    <n v="515000"/>
    <n v="0"/>
    <n v="0"/>
    <n v="0"/>
    <n v="515000"/>
    <n v="0"/>
    <n v="0"/>
    <n v="0"/>
    <n v="100"/>
    <n v="0"/>
    <n v="0"/>
    <n v="0"/>
    <n v="100"/>
    <n v="0"/>
    <n v="0"/>
    <n v="0"/>
  </r>
  <r>
    <x v="72"/>
    <x v="1"/>
    <n v="456000"/>
    <n v="456000"/>
    <n v="456000"/>
    <n v="456000"/>
    <n v="0"/>
    <n v="0"/>
    <n v="0"/>
    <n v="456000"/>
    <n v="0"/>
    <n v="0"/>
    <n v="0"/>
    <n v="100"/>
    <n v="0"/>
    <n v="0"/>
    <n v="0"/>
    <n v="100"/>
    <n v="0"/>
    <n v="0"/>
    <n v="0"/>
  </r>
  <r>
    <x v="72"/>
    <x v="2"/>
    <n v="444000"/>
    <n v="444000"/>
    <n v="444000"/>
    <n v="444000"/>
    <n v="0"/>
    <n v="0"/>
    <n v="0"/>
    <n v="444000"/>
    <n v="0"/>
    <n v="0"/>
    <n v="0"/>
    <n v="100"/>
    <n v="0"/>
    <n v="0"/>
    <n v="0"/>
    <n v="100"/>
    <n v="0"/>
    <n v="0"/>
    <n v="0"/>
  </r>
  <r>
    <x v="72"/>
    <x v="3"/>
    <n v="471000"/>
    <n v="471000"/>
    <n v="471000"/>
    <n v="471000"/>
    <n v="0"/>
    <n v="0"/>
    <n v="0"/>
    <n v="471000"/>
    <n v="0"/>
    <n v="0"/>
    <n v="0"/>
    <n v="100"/>
    <n v="0"/>
    <n v="0"/>
    <n v="0"/>
    <n v="100"/>
    <n v="0"/>
    <n v="0"/>
    <n v="0"/>
  </r>
  <r>
    <x v="72"/>
    <x v="4"/>
    <n v="564000"/>
    <n v="564000"/>
    <n v="564000"/>
    <n v="564000"/>
    <n v="0"/>
    <n v="0"/>
    <n v="0"/>
    <n v="564000"/>
    <n v="0"/>
    <n v="0"/>
    <n v="0"/>
    <n v="100"/>
    <n v="0"/>
    <n v="0"/>
    <n v="0"/>
    <n v="100"/>
    <n v="0"/>
    <n v="0"/>
    <n v="0"/>
  </r>
  <r>
    <x v="72"/>
    <x v="5"/>
    <n v="394000"/>
    <n v="394000"/>
    <n v="394000"/>
    <n v="394000"/>
    <n v="0"/>
    <n v="0"/>
    <n v="0"/>
    <n v="394000"/>
    <n v="0"/>
    <n v="0"/>
    <n v="0"/>
    <n v="100"/>
    <n v="0"/>
    <n v="0"/>
    <n v="0"/>
    <n v="100"/>
    <n v="0"/>
    <n v="0"/>
    <n v="0"/>
  </r>
  <r>
    <x v="72"/>
    <x v="6"/>
    <n v="495000"/>
    <n v="495000"/>
    <n v="495000"/>
    <n v="495000"/>
    <n v="0"/>
    <n v="0"/>
    <n v="0"/>
    <n v="495000"/>
    <n v="0"/>
    <n v="0"/>
    <n v="0"/>
    <n v="100"/>
    <n v="0"/>
    <n v="0"/>
    <n v="0"/>
    <n v="100"/>
    <n v="0"/>
    <n v="0"/>
    <n v="0"/>
  </r>
  <r>
    <x v="7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3"/>
    <x v="0"/>
    <n v="5899000"/>
    <n v="526000"/>
    <n v="455600"/>
    <n v="352000"/>
    <n v="174000"/>
    <n v="0"/>
    <n v="0"/>
    <n v="281600"/>
    <n v="174000"/>
    <n v="0"/>
    <n v="0"/>
    <n v="66.92"/>
    <n v="33.08"/>
    <n v="0"/>
    <n v="0"/>
    <n v="61.81"/>
    <n v="38.19"/>
    <n v="0"/>
    <n v="0"/>
  </r>
  <r>
    <x v="73"/>
    <x v="1"/>
    <n v="5395000"/>
    <n v="451000"/>
    <n v="386200"/>
    <n v="324000"/>
    <n v="127000"/>
    <n v="0"/>
    <n v="0"/>
    <n v="259200"/>
    <n v="127000"/>
    <n v="0"/>
    <n v="0"/>
    <n v="71.84"/>
    <n v="28.16"/>
    <n v="0"/>
    <n v="0"/>
    <n v="67.12"/>
    <n v="32.880000000000003"/>
    <n v="0"/>
    <n v="0"/>
  </r>
  <r>
    <x v="73"/>
    <x v="2"/>
    <n v="5290000"/>
    <n v="435000"/>
    <n v="369400"/>
    <n v="328000"/>
    <n v="107000"/>
    <n v="0"/>
    <n v="0"/>
    <n v="262400"/>
    <n v="107000"/>
    <n v="0"/>
    <n v="0"/>
    <n v="75.400000000000006"/>
    <n v="24.6"/>
    <n v="0"/>
    <n v="0"/>
    <n v="71.03"/>
    <n v="28.97"/>
    <n v="0"/>
    <n v="0"/>
  </r>
  <r>
    <x v="73"/>
    <x v="3"/>
    <n v="5359000"/>
    <n v="378000"/>
    <n v="326400"/>
    <n v="258000"/>
    <n v="120000"/>
    <n v="0"/>
    <n v="0"/>
    <n v="206400"/>
    <n v="120000"/>
    <n v="0"/>
    <n v="0"/>
    <n v="68.25"/>
    <n v="31.75"/>
    <n v="0"/>
    <n v="0"/>
    <n v="63.24"/>
    <n v="36.76"/>
    <n v="0"/>
    <n v="0"/>
  </r>
  <r>
    <x v="73"/>
    <x v="4"/>
    <n v="5406000"/>
    <n v="457000"/>
    <n v="382800"/>
    <n v="371000"/>
    <n v="86000"/>
    <n v="0"/>
    <n v="0"/>
    <n v="296800"/>
    <n v="86000"/>
    <n v="0"/>
    <n v="0"/>
    <n v="81.180000000000007"/>
    <n v="18.82"/>
    <n v="0"/>
    <n v="0"/>
    <n v="77.53"/>
    <n v="22.47"/>
    <n v="0"/>
    <n v="0"/>
  </r>
  <r>
    <x v="73"/>
    <x v="5"/>
    <n v="5490000"/>
    <n v="455000"/>
    <n v="388400"/>
    <n v="333000"/>
    <n v="122000"/>
    <n v="0"/>
    <n v="0"/>
    <n v="266400"/>
    <n v="122000"/>
    <n v="0"/>
    <n v="0"/>
    <n v="73.19"/>
    <n v="26.81"/>
    <n v="0"/>
    <n v="0"/>
    <n v="68.59"/>
    <n v="31.41"/>
    <n v="0"/>
    <n v="0"/>
  </r>
  <r>
    <x v="73"/>
    <x v="6"/>
    <n v="5220000"/>
    <n v="480000"/>
    <n v="418600"/>
    <n v="307000"/>
    <n v="173000"/>
    <n v="0"/>
    <n v="0"/>
    <n v="245600"/>
    <n v="173000"/>
    <n v="0"/>
    <n v="0"/>
    <n v="63.96"/>
    <n v="36.04"/>
    <n v="0"/>
    <n v="0"/>
    <n v="58.67"/>
    <n v="41.33"/>
    <n v="0"/>
    <n v="0"/>
  </r>
  <r>
    <x v="73"/>
    <x v="7"/>
    <n v="5020000"/>
    <n v="406000"/>
    <n v="338200"/>
    <n v="339000"/>
    <n v="67000"/>
    <n v="0"/>
    <n v="0"/>
    <n v="271200"/>
    <n v="67000"/>
    <n v="0"/>
    <n v="0"/>
    <n v="83.5"/>
    <n v="16.5"/>
    <n v="0"/>
    <n v="0"/>
    <n v="80.19"/>
    <n v="19.809999999999999"/>
    <n v="0"/>
    <n v="0"/>
  </r>
  <r>
    <x v="73"/>
    <x v="8"/>
    <n v="4994000"/>
    <n v="311000"/>
    <n v="263600"/>
    <n v="237000"/>
    <n v="74000"/>
    <n v="0"/>
    <n v="0"/>
    <n v="189600"/>
    <n v="74000"/>
    <n v="0"/>
    <n v="0"/>
    <n v="76.209999999999994"/>
    <n v="23.79"/>
    <n v="0"/>
    <n v="0"/>
    <n v="71.930000000000007"/>
    <n v="28.07"/>
    <n v="0"/>
    <n v="0"/>
  </r>
  <r>
    <x v="74"/>
    <x v="0"/>
    <n v="3412000"/>
    <n v="2594000"/>
    <n v="2385060"/>
    <n v="1016000"/>
    <n v="763000"/>
    <n v="815000"/>
    <n v="0"/>
    <n v="812800"/>
    <n v="763000"/>
    <n v="809260"/>
    <n v="0"/>
    <n v="39.17"/>
    <n v="29.41"/>
    <n v="31.42"/>
    <n v="0"/>
    <n v="34.08"/>
    <n v="31.99"/>
    <n v="33.93"/>
    <n v="0"/>
  </r>
  <r>
    <x v="74"/>
    <x v="1"/>
    <n v="3475000"/>
    <n v="2306000"/>
    <n v="2107200"/>
    <n v="894000"/>
    <n v="828000"/>
    <n v="580000"/>
    <n v="4000"/>
    <n v="715200"/>
    <n v="828000"/>
    <n v="563600"/>
    <n v="400"/>
    <n v="38.770000000000003"/>
    <n v="35.909999999999997"/>
    <n v="25.15"/>
    <n v="0.17"/>
    <n v="33.94"/>
    <n v="39.29"/>
    <n v="26.75"/>
    <n v="0.02"/>
  </r>
  <r>
    <x v="74"/>
    <x v="2"/>
    <n v="3869000"/>
    <n v="2699000"/>
    <n v="2493900"/>
    <n v="964000"/>
    <n v="900000"/>
    <n v="835000"/>
    <n v="0"/>
    <n v="771200"/>
    <n v="900000"/>
    <n v="822700"/>
    <n v="0"/>
    <n v="35.72"/>
    <n v="33.35"/>
    <n v="30.94"/>
    <n v="0"/>
    <n v="30.92"/>
    <n v="36.090000000000003"/>
    <n v="32.99"/>
    <n v="0"/>
  </r>
  <r>
    <x v="74"/>
    <x v="3"/>
    <n v="3322000"/>
    <n v="2480000"/>
    <n v="2291940"/>
    <n v="928000"/>
    <n v="940000"/>
    <n v="612000"/>
    <n v="0"/>
    <n v="742400"/>
    <n v="940000"/>
    <n v="609540"/>
    <n v="0"/>
    <n v="37.42"/>
    <n v="37.9"/>
    <n v="24.68"/>
    <n v="0"/>
    <n v="32.39"/>
    <n v="41.01"/>
    <n v="26.59"/>
    <n v="0"/>
  </r>
  <r>
    <x v="74"/>
    <x v="4"/>
    <n v="3434000"/>
    <n v="2640000"/>
    <n v="2457120"/>
    <n v="898000"/>
    <n v="907000"/>
    <n v="835000"/>
    <n v="0"/>
    <n v="718400"/>
    <n v="907000"/>
    <n v="831720"/>
    <n v="0"/>
    <n v="34.020000000000003"/>
    <n v="34.36"/>
    <n v="31.63"/>
    <n v="0"/>
    <n v="29.24"/>
    <n v="36.909999999999997"/>
    <n v="33.85"/>
    <n v="0"/>
  </r>
  <r>
    <x v="74"/>
    <x v="5"/>
    <n v="3667000"/>
    <n v="2517000"/>
    <n v="2351080"/>
    <n v="805000"/>
    <n v="960000"/>
    <n v="752000"/>
    <n v="0"/>
    <n v="644000"/>
    <n v="960000"/>
    <n v="747080"/>
    <n v="0"/>
    <n v="31.98"/>
    <n v="38.14"/>
    <n v="29.88"/>
    <n v="0"/>
    <n v="27.39"/>
    <n v="40.83"/>
    <n v="31.78"/>
    <n v="0"/>
  </r>
  <r>
    <x v="74"/>
    <x v="6"/>
    <n v="3493000"/>
    <n v="2356000"/>
    <n v="2206000"/>
    <n v="750000"/>
    <n v="499000"/>
    <n v="1107000"/>
    <n v="0"/>
    <n v="600000"/>
    <n v="499000"/>
    <n v="1107000"/>
    <n v="0"/>
    <n v="31.83"/>
    <n v="21.18"/>
    <n v="46.99"/>
    <n v="0"/>
    <n v="27.2"/>
    <n v="22.62"/>
    <n v="50.18"/>
    <n v="0"/>
  </r>
  <r>
    <x v="74"/>
    <x v="7"/>
    <n v="3540000"/>
    <n v="2420000"/>
    <n v="2239800"/>
    <n v="901000"/>
    <n v="438000"/>
    <n v="1081000"/>
    <n v="0"/>
    <n v="720800"/>
    <n v="438000"/>
    <n v="1081000"/>
    <n v="0"/>
    <n v="37.229999999999997"/>
    <n v="18.100000000000001"/>
    <n v="44.67"/>
    <n v="0"/>
    <n v="32.18"/>
    <n v="19.559999999999999"/>
    <n v="48.26"/>
    <n v="0"/>
  </r>
  <r>
    <x v="74"/>
    <x v="8"/>
    <n v="4024000"/>
    <n v="3158000"/>
    <n v="2951200"/>
    <n v="870000"/>
    <n v="495000"/>
    <n v="1793000"/>
    <n v="0"/>
    <n v="696000"/>
    <n v="495000"/>
    <n v="1760200"/>
    <n v="0"/>
    <n v="27.55"/>
    <n v="15.67"/>
    <n v="56.78"/>
    <n v="0"/>
    <n v="23.58"/>
    <n v="16.77"/>
    <n v="59.64"/>
    <n v="0"/>
  </r>
  <r>
    <x v="75"/>
    <x v="0"/>
    <n v="1650000"/>
    <n v="1650000"/>
    <n v="1401900"/>
    <n v="1227000"/>
    <n v="276000"/>
    <n v="144000"/>
    <n v="3000"/>
    <n v="981600"/>
    <n v="276000"/>
    <n v="144000"/>
    <n v="300"/>
    <n v="74.36"/>
    <n v="16.73"/>
    <n v="8.73"/>
    <n v="0.18"/>
    <n v="70.02"/>
    <n v="19.690000000000001"/>
    <n v="10.27"/>
    <n v="0.02"/>
  </r>
  <r>
    <x v="75"/>
    <x v="1"/>
    <n v="1711000"/>
    <n v="1711000"/>
    <n v="1463100"/>
    <n v="1217000"/>
    <n v="277000"/>
    <n v="212000"/>
    <n v="5000"/>
    <n v="973600"/>
    <n v="277000"/>
    <n v="212000"/>
    <n v="500"/>
    <n v="71.13"/>
    <n v="16.190000000000001"/>
    <n v="12.39"/>
    <n v="0.28999999999999998"/>
    <n v="66.540000000000006"/>
    <n v="18.93"/>
    <n v="14.49"/>
    <n v="0.03"/>
  </r>
  <r>
    <x v="75"/>
    <x v="2"/>
    <n v="1751000"/>
    <n v="1751000"/>
    <n v="1492100"/>
    <n v="1281000"/>
    <n v="292000"/>
    <n v="175000"/>
    <n v="3000"/>
    <n v="1024800"/>
    <n v="292000"/>
    <n v="175000"/>
    <n v="300"/>
    <n v="73.16"/>
    <n v="16.68"/>
    <n v="9.99"/>
    <n v="0.17"/>
    <n v="68.680000000000007"/>
    <n v="19.57"/>
    <n v="11.73"/>
    <n v="0.02"/>
  </r>
  <r>
    <x v="75"/>
    <x v="3"/>
    <n v="1757000"/>
    <n v="1757000"/>
    <n v="1505800"/>
    <n v="1238000"/>
    <n v="341000"/>
    <n v="174000"/>
    <n v="4000"/>
    <n v="990400"/>
    <n v="341000"/>
    <n v="174000"/>
    <n v="400"/>
    <n v="70.459999999999994"/>
    <n v="19.41"/>
    <n v="9.9"/>
    <n v="0.23"/>
    <n v="65.77"/>
    <n v="22.65"/>
    <n v="11.56"/>
    <n v="0.03"/>
  </r>
  <r>
    <x v="75"/>
    <x v="4"/>
    <n v="1802000"/>
    <n v="1802000"/>
    <n v="1555000"/>
    <n v="1235000"/>
    <n v="386000"/>
    <n v="181000"/>
    <n v="0"/>
    <n v="988000"/>
    <n v="386000"/>
    <n v="181000"/>
    <n v="0"/>
    <n v="68.53"/>
    <n v="21.42"/>
    <n v="10.039999999999999"/>
    <n v="0"/>
    <n v="63.54"/>
    <n v="24.82"/>
    <n v="11.64"/>
    <n v="0"/>
  </r>
  <r>
    <x v="75"/>
    <x v="5"/>
    <n v="1664000"/>
    <n v="1664000"/>
    <n v="1426200"/>
    <n v="1189000"/>
    <n v="256000"/>
    <n v="219000"/>
    <n v="0"/>
    <n v="951200"/>
    <n v="256000"/>
    <n v="219000"/>
    <n v="0"/>
    <n v="71.45"/>
    <n v="15.38"/>
    <n v="13.16"/>
    <n v="0"/>
    <n v="66.69"/>
    <n v="17.95"/>
    <n v="15.36"/>
    <n v="0"/>
  </r>
  <r>
    <x v="75"/>
    <x v="6"/>
    <n v="1787000"/>
    <n v="1787000"/>
    <n v="1538600"/>
    <n v="1242000"/>
    <n v="255000"/>
    <n v="290000"/>
    <n v="0"/>
    <n v="993600"/>
    <n v="255000"/>
    <n v="290000"/>
    <n v="0"/>
    <n v="69.5"/>
    <n v="14.27"/>
    <n v="16.23"/>
    <n v="0"/>
    <n v="64.58"/>
    <n v="16.57"/>
    <n v="18.850000000000001"/>
    <n v="0"/>
  </r>
  <r>
    <x v="75"/>
    <x v="7"/>
    <n v="1896000"/>
    <n v="1896000"/>
    <n v="1641400"/>
    <n v="1273000"/>
    <n v="252000"/>
    <n v="371000"/>
    <n v="0"/>
    <n v="1018400"/>
    <n v="252000"/>
    <n v="371000"/>
    <n v="0"/>
    <n v="67.14"/>
    <n v="13.29"/>
    <n v="19.57"/>
    <n v="0"/>
    <n v="62.04"/>
    <n v="15.35"/>
    <n v="22.6"/>
    <n v="0"/>
  </r>
  <r>
    <x v="75"/>
    <x v="8"/>
    <n v="1899000"/>
    <n v="1899000"/>
    <n v="1641800"/>
    <n v="1286000"/>
    <n v="241000"/>
    <n v="372000"/>
    <n v="0"/>
    <n v="1028800"/>
    <n v="241000"/>
    <n v="372000"/>
    <n v="0"/>
    <n v="67.72"/>
    <n v="12.69"/>
    <n v="19.59"/>
    <n v="0"/>
    <n v="62.66"/>
    <n v="14.68"/>
    <n v="22.66"/>
    <n v="0"/>
  </r>
  <r>
    <x v="76"/>
    <x v="0"/>
    <n v="475000"/>
    <n v="369000"/>
    <n v="73000"/>
    <n v="31000"/>
    <n v="0"/>
    <n v="16000"/>
    <n v="322000"/>
    <n v="24800"/>
    <n v="0"/>
    <n v="16000"/>
    <n v="32200"/>
    <n v="8.4"/>
    <n v="0"/>
    <n v="4.34"/>
    <n v="87.26"/>
    <n v="33.97"/>
    <n v="0"/>
    <n v="21.92"/>
    <n v="44.11"/>
  </r>
  <r>
    <x v="76"/>
    <x v="1"/>
    <n v="432000"/>
    <n v="300000"/>
    <n v="62200"/>
    <n v="28000"/>
    <n v="0"/>
    <n v="14000"/>
    <n v="258000"/>
    <n v="22400"/>
    <n v="0"/>
    <n v="14000"/>
    <n v="25800"/>
    <n v="9.33"/>
    <n v="0"/>
    <n v="4.67"/>
    <n v="86"/>
    <n v="36.01"/>
    <n v="0"/>
    <n v="22.51"/>
    <n v="41.48"/>
  </r>
  <r>
    <x v="76"/>
    <x v="2"/>
    <n v="424000"/>
    <n v="286000"/>
    <n v="62600"/>
    <n v="28000"/>
    <n v="0"/>
    <n v="16000"/>
    <n v="242000"/>
    <n v="22400"/>
    <n v="0"/>
    <n v="16000"/>
    <n v="24200"/>
    <n v="9.7899999999999991"/>
    <n v="0"/>
    <n v="5.59"/>
    <n v="84.62"/>
    <n v="35.78"/>
    <n v="0"/>
    <n v="25.56"/>
    <n v="38.659999999999997"/>
  </r>
  <r>
    <x v="76"/>
    <x v="3"/>
    <n v="552000"/>
    <n v="412000"/>
    <n v="73600"/>
    <n v="18000"/>
    <n v="0"/>
    <n v="22000"/>
    <n v="372000"/>
    <n v="14400"/>
    <n v="0"/>
    <n v="22000"/>
    <n v="37200"/>
    <n v="4.37"/>
    <n v="0"/>
    <n v="5.34"/>
    <n v="90.29"/>
    <n v="19.57"/>
    <n v="0"/>
    <n v="29.89"/>
    <n v="50.54"/>
  </r>
  <r>
    <x v="76"/>
    <x v="4"/>
    <n v="561000"/>
    <n v="430000"/>
    <n v="78400"/>
    <n v="21000"/>
    <n v="0"/>
    <n v="23000"/>
    <n v="386000"/>
    <n v="16800"/>
    <n v="0"/>
    <n v="23000"/>
    <n v="38600"/>
    <n v="4.88"/>
    <n v="0"/>
    <n v="5.35"/>
    <n v="89.77"/>
    <n v="21.43"/>
    <n v="0"/>
    <n v="29.34"/>
    <n v="49.23"/>
  </r>
  <r>
    <x v="76"/>
    <x v="5"/>
    <n v="170000"/>
    <n v="41000"/>
    <n v="37000"/>
    <n v="20000"/>
    <n v="0"/>
    <n v="21000"/>
    <n v="0"/>
    <n v="16000"/>
    <n v="0"/>
    <n v="21000"/>
    <n v="0"/>
    <n v="48.78"/>
    <n v="0"/>
    <n v="51.22"/>
    <n v="0"/>
    <n v="43.24"/>
    <n v="0"/>
    <n v="56.76"/>
    <n v="0"/>
  </r>
  <r>
    <x v="76"/>
    <x v="6"/>
    <n v="168000"/>
    <n v="41000"/>
    <n v="36200"/>
    <n v="24000"/>
    <n v="0"/>
    <n v="17000"/>
    <n v="0"/>
    <n v="19200"/>
    <n v="0"/>
    <n v="17000"/>
    <n v="0"/>
    <n v="58.54"/>
    <n v="0"/>
    <n v="41.46"/>
    <n v="0"/>
    <n v="53.04"/>
    <n v="0"/>
    <n v="46.96"/>
    <n v="0"/>
  </r>
  <r>
    <x v="76"/>
    <x v="7"/>
    <n v="171000"/>
    <n v="37000"/>
    <n v="32800"/>
    <n v="21000"/>
    <n v="0"/>
    <n v="16000"/>
    <n v="0"/>
    <n v="16800"/>
    <n v="0"/>
    <n v="16000"/>
    <n v="0"/>
    <n v="56.76"/>
    <n v="0"/>
    <n v="43.24"/>
    <n v="0"/>
    <n v="51.22"/>
    <n v="0"/>
    <n v="48.78"/>
    <n v="0"/>
  </r>
  <r>
    <x v="76"/>
    <x v="8"/>
    <n v="171000"/>
    <n v="44000"/>
    <n v="39400"/>
    <n v="23000"/>
    <n v="0"/>
    <n v="21000"/>
    <n v="0"/>
    <n v="18400"/>
    <n v="0"/>
    <n v="21000"/>
    <n v="0"/>
    <n v="52.27"/>
    <n v="0"/>
    <n v="47.73"/>
    <n v="0"/>
    <n v="46.7"/>
    <n v="0"/>
    <n v="53.3"/>
    <n v="0"/>
  </r>
  <r>
    <x v="77"/>
    <x v="0"/>
    <n v="3532000"/>
    <n v="3502000"/>
    <n v="2801600"/>
    <n v="3502000"/>
    <n v="0"/>
    <n v="0"/>
    <n v="0"/>
    <n v="2801600"/>
    <n v="0"/>
    <n v="0"/>
    <n v="0"/>
    <n v="100"/>
    <n v="0"/>
    <n v="0"/>
    <n v="0"/>
    <n v="100"/>
    <n v="0"/>
    <n v="0"/>
    <n v="0"/>
  </r>
  <r>
    <x v="77"/>
    <x v="1"/>
    <n v="3299000"/>
    <n v="3283000"/>
    <n v="2626400"/>
    <n v="3283000"/>
    <n v="0"/>
    <n v="0"/>
    <n v="0"/>
    <n v="2626400"/>
    <n v="0"/>
    <n v="0"/>
    <n v="0"/>
    <n v="100"/>
    <n v="0"/>
    <n v="0"/>
    <n v="0"/>
    <n v="100"/>
    <n v="0"/>
    <n v="0"/>
    <n v="0"/>
  </r>
  <r>
    <x v="77"/>
    <x v="2"/>
    <n v="2917000"/>
    <n v="2912000"/>
    <n v="2329600"/>
    <n v="2912000"/>
    <n v="0"/>
    <n v="0"/>
    <n v="0"/>
    <n v="2329600"/>
    <n v="0"/>
    <n v="0"/>
    <n v="0"/>
    <n v="100"/>
    <n v="0"/>
    <n v="0"/>
    <n v="0"/>
    <n v="100"/>
    <n v="0"/>
    <n v="0"/>
    <n v="0"/>
  </r>
  <r>
    <x v="77"/>
    <x v="3"/>
    <n v="3254000"/>
    <n v="3252000"/>
    <n v="2601800"/>
    <n v="3251000"/>
    <n v="1000"/>
    <n v="0"/>
    <n v="0"/>
    <n v="2600800"/>
    <n v="1000"/>
    <n v="0"/>
    <n v="0"/>
    <n v="99.97"/>
    <n v="0.03"/>
    <n v="0"/>
    <n v="0"/>
    <n v="99.96"/>
    <n v="0.04"/>
    <n v="0"/>
    <n v="0"/>
  </r>
  <r>
    <x v="77"/>
    <x v="4"/>
    <n v="3632000"/>
    <n v="3631000"/>
    <n v="2904800"/>
    <n v="3631000"/>
    <n v="0"/>
    <n v="0"/>
    <n v="0"/>
    <n v="2904800"/>
    <n v="0"/>
    <n v="0"/>
    <n v="0"/>
    <n v="100"/>
    <n v="0"/>
    <n v="0"/>
    <n v="0"/>
    <n v="100"/>
    <n v="0"/>
    <n v="0"/>
    <n v="0"/>
  </r>
  <r>
    <x v="77"/>
    <x v="5"/>
    <n v="3390000"/>
    <n v="3388000"/>
    <n v="2710600"/>
    <n v="3387000"/>
    <n v="1000"/>
    <n v="0"/>
    <n v="0"/>
    <n v="2709600"/>
    <n v="1000"/>
    <n v="0"/>
    <n v="0"/>
    <n v="99.97"/>
    <n v="0.03"/>
    <n v="0"/>
    <n v="0"/>
    <n v="99.96"/>
    <n v="0.04"/>
    <n v="0"/>
    <n v="0"/>
  </r>
  <r>
    <x v="77"/>
    <x v="6"/>
    <n v="3581000"/>
    <n v="3579000"/>
    <n v="2864600"/>
    <n v="3572000"/>
    <n v="7000"/>
    <n v="0"/>
    <n v="0"/>
    <n v="2857600"/>
    <n v="7000"/>
    <n v="0"/>
    <n v="0"/>
    <n v="99.8"/>
    <n v="0.2"/>
    <n v="0"/>
    <n v="0"/>
    <n v="99.76"/>
    <n v="0.24"/>
    <n v="0"/>
    <n v="0"/>
  </r>
  <r>
    <x v="77"/>
    <x v="7"/>
    <n v="3615000"/>
    <n v="3612000"/>
    <n v="2890400"/>
    <n v="3608000"/>
    <n v="4000"/>
    <n v="0"/>
    <n v="0"/>
    <n v="2886400"/>
    <n v="4000"/>
    <n v="0"/>
    <n v="0"/>
    <n v="99.89"/>
    <n v="0.11"/>
    <n v="0"/>
    <n v="0"/>
    <n v="99.86"/>
    <n v="0.14000000000000001"/>
    <n v="0"/>
    <n v="0"/>
  </r>
  <r>
    <x v="77"/>
    <x v="8"/>
    <n v="3347000"/>
    <n v="3340000"/>
    <n v="2673000"/>
    <n v="3335000"/>
    <n v="5000"/>
    <n v="0"/>
    <n v="0"/>
    <n v="2668000"/>
    <n v="5000"/>
    <n v="0"/>
    <n v="0"/>
    <n v="99.85"/>
    <n v="0.15"/>
    <n v="0"/>
    <n v="0"/>
    <n v="99.81"/>
    <n v="0.19"/>
    <n v="0"/>
    <n v="0"/>
  </r>
  <r>
    <x v="78"/>
    <x v="0"/>
    <n v="3637000"/>
    <n v="3637000"/>
    <n v="3637000"/>
    <n v="3426000"/>
    <n v="156000"/>
    <n v="55000"/>
    <n v="0"/>
    <n v="3426000"/>
    <n v="156000"/>
    <n v="55000"/>
    <n v="0"/>
    <n v="94.2"/>
    <n v="4.29"/>
    <n v="1.51"/>
    <n v="0"/>
    <n v="94.2"/>
    <n v="4.29"/>
    <n v="1.51"/>
    <n v="0"/>
  </r>
  <r>
    <x v="78"/>
    <x v="1"/>
    <n v="3580000"/>
    <n v="3580000"/>
    <n v="3580000"/>
    <n v="3315000"/>
    <n v="171000"/>
    <n v="94000"/>
    <n v="0"/>
    <n v="3315000"/>
    <n v="171000"/>
    <n v="94000"/>
    <n v="0"/>
    <n v="92.6"/>
    <n v="4.78"/>
    <n v="2.63"/>
    <n v="0"/>
    <n v="92.6"/>
    <n v="4.78"/>
    <n v="2.63"/>
    <n v="0"/>
  </r>
  <r>
    <x v="78"/>
    <x v="2"/>
    <n v="3497000"/>
    <n v="3497000"/>
    <n v="3497000"/>
    <n v="3188000"/>
    <n v="194000"/>
    <n v="115000"/>
    <n v="0"/>
    <n v="3188000"/>
    <n v="194000"/>
    <n v="115000"/>
    <n v="0"/>
    <n v="91.16"/>
    <n v="5.55"/>
    <n v="3.29"/>
    <n v="0"/>
    <n v="91.16"/>
    <n v="5.55"/>
    <n v="3.29"/>
    <n v="0"/>
  </r>
  <r>
    <x v="78"/>
    <x v="3"/>
    <n v="3745000"/>
    <n v="3745000"/>
    <n v="3745000"/>
    <n v="3448000"/>
    <n v="188000"/>
    <n v="109000"/>
    <n v="0"/>
    <n v="3448000"/>
    <n v="188000"/>
    <n v="109000"/>
    <n v="0"/>
    <n v="92.07"/>
    <n v="5.0199999999999996"/>
    <n v="2.91"/>
    <n v="0"/>
    <n v="92.07"/>
    <n v="5.0199999999999996"/>
    <n v="2.91"/>
    <n v="0"/>
  </r>
  <r>
    <x v="78"/>
    <x v="4"/>
    <n v="3679000"/>
    <n v="3679000"/>
    <n v="3679000"/>
    <n v="3406000"/>
    <n v="167000"/>
    <n v="106000"/>
    <n v="0"/>
    <n v="3406000"/>
    <n v="167000"/>
    <n v="106000"/>
    <n v="0"/>
    <n v="92.58"/>
    <n v="4.54"/>
    <n v="2.88"/>
    <n v="0"/>
    <n v="92.58"/>
    <n v="4.54"/>
    <n v="2.88"/>
    <n v="0"/>
  </r>
  <r>
    <x v="78"/>
    <x v="5"/>
    <n v="3871000"/>
    <n v="3871000"/>
    <n v="3871000"/>
    <n v="3233000"/>
    <n v="118000"/>
    <n v="520000"/>
    <n v="0"/>
    <n v="3233000"/>
    <n v="118000"/>
    <n v="520000"/>
    <n v="0"/>
    <n v="83.52"/>
    <n v="3.05"/>
    <n v="13.43"/>
    <n v="0"/>
    <n v="83.52"/>
    <n v="3.05"/>
    <n v="13.43"/>
    <n v="0"/>
  </r>
  <r>
    <x v="78"/>
    <x v="6"/>
    <n v="3980000"/>
    <n v="3980000"/>
    <n v="3980000"/>
    <n v="3324000"/>
    <n v="114000"/>
    <n v="542000"/>
    <n v="0"/>
    <n v="3324000"/>
    <n v="114000"/>
    <n v="542000"/>
    <n v="0"/>
    <n v="83.52"/>
    <n v="2.86"/>
    <n v="13.62"/>
    <n v="0"/>
    <n v="83.52"/>
    <n v="2.86"/>
    <n v="13.62"/>
    <n v="0"/>
  </r>
  <r>
    <x v="78"/>
    <x v="7"/>
    <n v="3615000"/>
    <n v="3615000"/>
    <n v="3615000"/>
    <n v="2985000"/>
    <n v="101000"/>
    <n v="529000"/>
    <n v="0"/>
    <n v="2985000"/>
    <n v="101000"/>
    <n v="529000"/>
    <n v="0"/>
    <n v="82.57"/>
    <n v="2.79"/>
    <n v="14.63"/>
    <n v="0"/>
    <n v="82.57"/>
    <n v="2.79"/>
    <n v="14.63"/>
    <n v="0"/>
  </r>
  <r>
    <x v="78"/>
    <x v="8"/>
    <n v="3451000"/>
    <n v="3451000"/>
    <n v="3451000"/>
    <n v="3122000"/>
    <n v="111000"/>
    <n v="218000"/>
    <n v="0"/>
    <n v="3122000"/>
    <n v="111000"/>
    <n v="218000"/>
    <n v="0"/>
    <n v="90.47"/>
    <n v="3.22"/>
    <n v="6.32"/>
    <n v="0"/>
    <n v="90.47"/>
    <n v="3.22"/>
    <n v="6.32"/>
    <n v="0"/>
  </r>
  <r>
    <x v="79"/>
    <x v="0"/>
    <n v="1392000"/>
    <n v="1392000"/>
    <n v="1281600"/>
    <n v="552000"/>
    <n v="668000"/>
    <n v="172000"/>
    <n v="0"/>
    <n v="441600"/>
    <n v="668000"/>
    <n v="172000"/>
    <n v="0"/>
    <n v="39.659999999999997"/>
    <n v="47.99"/>
    <n v="12.36"/>
    <n v="0"/>
    <n v="34.46"/>
    <n v="52.12"/>
    <n v="13.42"/>
    <n v="0"/>
  </r>
  <r>
    <x v="79"/>
    <x v="1"/>
    <n v="1577000"/>
    <n v="1577000"/>
    <n v="1466200"/>
    <n v="554000"/>
    <n v="715000"/>
    <n v="308000"/>
    <n v="0"/>
    <n v="443200"/>
    <n v="715000"/>
    <n v="308000"/>
    <n v="0"/>
    <n v="35.130000000000003"/>
    <n v="45.34"/>
    <n v="19.53"/>
    <n v="0"/>
    <n v="30.23"/>
    <n v="48.77"/>
    <n v="21.01"/>
    <n v="0"/>
  </r>
  <r>
    <x v="79"/>
    <x v="2"/>
    <n v="1509000"/>
    <n v="1509000"/>
    <n v="1395000"/>
    <n v="570000"/>
    <n v="595000"/>
    <n v="344000"/>
    <n v="0"/>
    <n v="456000"/>
    <n v="595000"/>
    <n v="344000"/>
    <n v="0"/>
    <n v="37.770000000000003"/>
    <n v="39.43"/>
    <n v="22.8"/>
    <n v="0"/>
    <n v="32.69"/>
    <n v="42.65"/>
    <n v="24.66"/>
    <n v="0"/>
  </r>
  <r>
    <x v="79"/>
    <x v="3"/>
    <n v="1360000"/>
    <n v="1360000"/>
    <n v="1257400"/>
    <n v="513000"/>
    <n v="606000"/>
    <n v="241000"/>
    <n v="0"/>
    <n v="410400"/>
    <n v="606000"/>
    <n v="241000"/>
    <n v="0"/>
    <n v="37.72"/>
    <n v="44.56"/>
    <n v="17.72"/>
    <n v="0"/>
    <n v="32.64"/>
    <n v="48.19"/>
    <n v="19.170000000000002"/>
    <n v="0"/>
  </r>
  <r>
    <x v="79"/>
    <x v="4"/>
    <n v="1612000"/>
    <n v="1612000"/>
    <n v="1497000"/>
    <n v="575000"/>
    <n v="651000"/>
    <n v="386000"/>
    <n v="0"/>
    <n v="460000"/>
    <n v="651000"/>
    <n v="386000"/>
    <n v="0"/>
    <n v="35.67"/>
    <n v="40.380000000000003"/>
    <n v="23.95"/>
    <n v="0"/>
    <n v="30.73"/>
    <n v="43.49"/>
    <n v="25.78"/>
    <n v="0"/>
  </r>
  <r>
    <x v="79"/>
    <x v="5"/>
    <n v="1437000"/>
    <n v="1437000"/>
    <n v="1333400"/>
    <n v="518000"/>
    <n v="576000"/>
    <n v="343000"/>
    <n v="0"/>
    <n v="414400"/>
    <n v="576000"/>
    <n v="343000"/>
    <n v="0"/>
    <n v="36.049999999999997"/>
    <n v="40.08"/>
    <n v="23.87"/>
    <n v="0"/>
    <n v="31.08"/>
    <n v="43.2"/>
    <n v="25.72"/>
    <n v="0"/>
  </r>
  <r>
    <x v="79"/>
    <x v="6"/>
    <n v="1472000"/>
    <n v="1472000"/>
    <n v="1367000"/>
    <n v="525000"/>
    <n v="601000"/>
    <n v="346000"/>
    <n v="0"/>
    <n v="420000"/>
    <n v="601000"/>
    <n v="346000"/>
    <n v="0"/>
    <n v="35.67"/>
    <n v="40.83"/>
    <n v="23.51"/>
    <n v="0"/>
    <n v="30.72"/>
    <n v="43.96"/>
    <n v="25.31"/>
    <n v="0"/>
  </r>
  <r>
    <x v="79"/>
    <x v="7"/>
    <n v="1162000"/>
    <n v="1162000"/>
    <n v="1051000"/>
    <n v="555000"/>
    <n v="403000"/>
    <n v="204000"/>
    <n v="0"/>
    <n v="444000"/>
    <n v="403000"/>
    <n v="204000"/>
    <n v="0"/>
    <n v="47.76"/>
    <n v="34.68"/>
    <n v="17.559999999999999"/>
    <n v="0"/>
    <n v="42.25"/>
    <n v="38.340000000000003"/>
    <n v="19.41"/>
    <n v="0"/>
  </r>
  <r>
    <x v="79"/>
    <x v="8"/>
    <n v="1126000"/>
    <n v="1126000"/>
    <n v="1005800"/>
    <n v="601000"/>
    <n v="471000"/>
    <n v="54000"/>
    <n v="0"/>
    <n v="480800"/>
    <n v="471000"/>
    <n v="54000"/>
    <n v="0"/>
    <n v="53.37"/>
    <n v="41.83"/>
    <n v="4.8"/>
    <n v="0"/>
    <n v="47.8"/>
    <n v="46.83"/>
    <n v="5.37"/>
    <n v="0"/>
  </r>
  <r>
    <x v="80"/>
    <x v="1"/>
    <n v="871000"/>
    <n v="871000"/>
    <n v="696800"/>
    <n v="871000"/>
    <n v="0"/>
    <n v="0"/>
    <n v="0"/>
    <n v="696800"/>
    <n v="0"/>
    <n v="0"/>
    <n v="0"/>
    <n v="100"/>
    <n v="0"/>
    <n v="0"/>
    <n v="0"/>
    <n v="100"/>
    <n v="0"/>
    <n v="0"/>
    <n v="0"/>
  </r>
  <r>
    <x v="80"/>
    <x v="2"/>
    <n v="927000"/>
    <n v="927000"/>
    <n v="741600"/>
    <n v="927000"/>
    <n v="0"/>
    <n v="0"/>
    <n v="0"/>
    <n v="741600"/>
    <n v="0"/>
    <n v="0"/>
    <n v="0"/>
    <n v="100"/>
    <n v="0"/>
    <n v="0"/>
    <n v="0"/>
    <n v="100"/>
    <n v="0"/>
    <n v="0"/>
    <n v="0"/>
  </r>
  <r>
    <x v="80"/>
    <x v="3"/>
    <n v="1178000"/>
    <n v="1178000"/>
    <n v="942400"/>
    <n v="1178000"/>
    <n v="0"/>
    <n v="0"/>
    <n v="0"/>
    <n v="942400"/>
    <n v="0"/>
    <n v="0"/>
    <n v="0"/>
    <n v="100"/>
    <n v="0"/>
    <n v="0"/>
    <n v="0"/>
    <n v="100"/>
    <n v="0"/>
    <n v="0"/>
    <n v="0"/>
  </r>
  <r>
    <x v="80"/>
    <x v="4"/>
    <n v="1233000"/>
    <n v="1233000"/>
    <n v="986400"/>
    <n v="1233000"/>
    <n v="0"/>
    <n v="0"/>
    <n v="0"/>
    <n v="986400"/>
    <n v="0"/>
    <n v="0"/>
    <n v="0"/>
    <n v="100"/>
    <n v="0"/>
    <n v="0"/>
    <n v="0"/>
    <n v="100"/>
    <n v="0"/>
    <n v="0"/>
    <n v="0"/>
  </r>
  <r>
    <x v="80"/>
    <x v="5"/>
    <n v="1116000"/>
    <n v="1116000"/>
    <n v="892800"/>
    <n v="1116000"/>
    <n v="0"/>
    <n v="0"/>
    <n v="0"/>
    <n v="892800"/>
    <n v="0"/>
    <n v="0"/>
    <n v="0"/>
    <n v="100"/>
    <n v="0"/>
    <n v="0"/>
    <n v="0"/>
    <n v="100"/>
    <n v="0"/>
    <n v="0"/>
    <n v="0"/>
  </r>
  <r>
    <x v="80"/>
    <x v="6"/>
    <n v="1048000"/>
    <n v="1048000"/>
    <n v="838400"/>
    <n v="1048000"/>
    <n v="0"/>
    <n v="0"/>
    <n v="0"/>
    <n v="838400"/>
    <n v="0"/>
    <n v="0"/>
    <n v="0"/>
    <n v="100"/>
    <n v="0"/>
    <n v="0"/>
    <n v="0"/>
    <n v="100"/>
    <n v="0"/>
    <n v="0"/>
    <n v="0"/>
  </r>
  <r>
    <x v="80"/>
    <x v="7"/>
    <n v="1012000"/>
    <n v="1012000"/>
    <n v="809600"/>
    <n v="1012000"/>
    <n v="0"/>
    <n v="0"/>
    <n v="0"/>
    <n v="809600"/>
    <n v="0"/>
    <n v="0"/>
    <n v="0"/>
    <n v="100"/>
    <n v="0"/>
    <n v="0"/>
    <n v="0"/>
    <n v="100"/>
    <n v="0"/>
    <n v="0"/>
    <n v="0"/>
  </r>
  <r>
    <x v="80"/>
    <x v="8"/>
    <n v="1102000"/>
    <n v="1102000"/>
    <n v="881600"/>
    <n v="1102000"/>
    <n v="0"/>
    <n v="0"/>
    <n v="0"/>
    <n v="881600"/>
    <n v="0"/>
    <n v="0"/>
    <n v="0"/>
    <n v="100"/>
    <n v="0"/>
    <n v="0"/>
    <n v="0"/>
    <n v="100"/>
    <n v="0"/>
    <n v="0"/>
    <n v="0"/>
  </r>
  <r>
    <x v="81"/>
    <x v="0"/>
    <n v="2000"/>
    <n v="2000"/>
    <n v="2000"/>
    <n v="0"/>
    <n v="0"/>
    <n v="2000"/>
    <n v="0"/>
    <n v="0"/>
    <n v="0"/>
    <n v="2000"/>
    <n v="0"/>
    <n v="0"/>
    <n v="0"/>
    <n v="100"/>
    <n v="0"/>
    <n v="0"/>
    <n v="0"/>
    <n v="100"/>
    <n v="0"/>
  </r>
  <r>
    <x v="8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1"/>
    <x v="2"/>
    <n v="34000"/>
    <n v="34000"/>
    <n v="34000"/>
    <n v="0"/>
    <n v="0"/>
    <n v="34000"/>
    <n v="0"/>
    <n v="0"/>
    <n v="0"/>
    <n v="34000"/>
    <n v="0"/>
    <n v="0"/>
    <n v="0"/>
    <n v="100"/>
    <n v="0"/>
    <n v="0"/>
    <n v="0"/>
    <n v="100"/>
    <n v="0"/>
  </r>
  <r>
    <x v="81"/>
    <x v="3"/>
    <n v="32000"/>
    <n v="32000"/>
    <n v="32000"/>
    <n v="0"/>
    <n v="0"/>
    <n v="32000"/>
    <n v="0"/>
    <n v="0"/>
    <n v="0"/>
    <n v="32000"/>
    <n v="0"/>
    <n v="0"/>
    <n v="0"/>
    <n v="100"/>
    <n v="0"/>
    <n v="0"/>
    <n v="0"/>
    <n v="100"/>
    <n v="0"/>
  </r>
  <r>
    <x v="81"/>
    <x v="4"/>
    <n v="10000"/>
    <n v="10000"/>
    <n v="10000"/>
    <n v="0"/>
    <n v="0"/>
    <n v="10000"/>
    <n v="0"/>
    <n v="0"/>
    <n v="0"/>
    <n v="10000"/>
    <n v="0"/>
    <n v="0"/>
    <n v="0"/>
    <n v="100"/>
    <n v="0"/>
    <n v="0"/>
    <n v="0"/>
    <n v="100"/>
    <n v="0"/>
  </r>
  <r>
    <x v="81"/>
    <x v="5"/>
    <n v="38000"/>
    <n v="38000"/>
    <n v="38000"/>
    <n v="0"/>
    <n v="0"/>
    <n v="38000"/>
    <n v="0"/>
    <n v="0"/>
    <n v="0"/>
    <n v="38000"/>
    <n v="0"/>
    <n v="0"/>
    <n v="0"/>
    <n v="100"/>
    <n v="0"/>
    <n v="0"/>
    <n v="0"/>
    <n v="100"/>
    <n v="0"/>
  </r>
  <r>
    <x v="81"/>
    <x v="6"/>
    <n v="38000"/>
    <n v="38000"/>
    <n v="38000"/>
    <n v="0"/>
    <n v="0"/>
    <n v="38000"/>
    <n v="0"/>
    <n v="0"/>
    <n v="0"/>
    <n v="38000"/>
    <n v="0"/>
    <n v="0"/>
    <n v="0"/>
    <n v="100"/>
    <n v="0"/>
    <n v="0"/>
    <n v="0"/>
    <n v="100"/>
    <n v="0"/>
  </r>
  <r>
    <x v="81"/>
    <x v="7"/>
    <n v="12000"/>
    <n v="12000"/>
    <n v="12000"/>
    <n v="0"/>
    <n v="0"/>
    <n v="12000"/>
    <n v="0"/>
    <n v="0"/>
    <n v="0"/>
    <n v="12000"/>
    <n v="0"/>
    <n v="0"/>
    <n v="0"/>
    <n v="100"/>
    <n v="0"/>
    <n v="0"/>
    <n v="0"/>
    <n v="100"/>
    <n v="0"/>
  </r>
  <r>
    <x v="81"/>
    <x v="8"/>
    <n v="32000"/>
    <n v="32000"/>
    <n v="32000"/>
    <n v="0"/>
    <n v="0"/>
    <n v="32000"/>
    <n v="0"/>
    <n v="0"/>
    <n v="0"/>
    <n v="32000"/>
    <n v="0"/>
    <n v="0"/>
    <n v="0"/>
    <n v="100"/>
    <n v="0"/>
    <n v="0"/>
    <n v="0"/>
    <n v="100"/>
    <n v="0"/>
  </r>
  <r>
    <x v="82"/>
    <x v="0"/>
    <n v="26000"/>
    <n v="26000"/>
    <n v="26000"/>
    <n v="26000"/>
    <n v="0"/>
    <n v="0"/>
    <n v="0"/>
    <n v="26000"/>
    <n v="0"/>
    <n v="0"/>
    <n v="0"/>
    <n v="100"/>
    <n v="0"/>
    <n v="0"/>
    <n v="0"/>
    <n v="100"/>
    <n v="0"/>
    <n v="0"/>
    <n v="0"/>
  </r>
  <r>
    <x v="82"/>
    <x v="1"/>
    <n v="30000"/>
    <n v="30000"/>
    <n v="30000"/>
    <n v="30000"/>
    <n v="0"/>
    <n v="0"/>
    <n v="0"/>
    <n v="30000"/>
    <n v="0"/>
    <n v="0"/>
    <n v="0"/>
    <n v="100"/>
    <n v="0"/>
    <n v="0"/>
    <n v="0"/>
    <n v="100"/>
    <n v="0"/>
    <n v="0"/>
    <n v="0"/>
  </r>
  <r>
    <x v="82"/>
    <x v="2"/>
    <n v="21000"/>
    <n v="21000"/>
    <n v="21000"/>
    <n v="21000"/>
    <n v="0"/>
    <n v="0"/>
    <n v="0"/>
    <n v="21000"/>
    <n v="0"/>
    <n v="0"/>
    <n v="0"/>
    <n v="100"/>
    <n v="0"/>
    <n v="0"/>
    <n v="0"/>
    <n v="100"/>
    <n v="0"/>
    <n v="0"/>
    <n v="0"/>
  </r>
  <r>
    <x v="82"/>
    <x v="3"/>
    <n v="28000"/>
    <n v="28000"/>
    <n v="28000"/>
    <n v="28000"/>
    <n v="0"/>
    <n v="0"/>
    <n v="0"/>
    <n v="28000"/>
    <n v="0"/>
    <n v="0"/>
    <n v="0"/>
    <n v="100"/>
    <n v="0"/>
    <n v="0"/>
    <n v="0"/>
    <n v="100"/>
    <n v="0"/>
    <n v="0"/>
    <n v="0"/>
  </r>
  <r>
    <x v="82"/>
    <x v="4"/>
    <n v="32000"/>
    <n v="32000"/>
    <n v="32000"/>
    <n v="32000"/>
    <n v="0"/>
    <n v="0"/>
    <n v="0"/>
    <n v="32000"/>
    <n v="0"/>
    <n v="0"/>
    <n v="0"/>
    <n v="100"/>
    <n v="0"/>
    <n v="0"/>
    <n v="0"/>
    <n v="100"/>
    <n v="0"/>
    <n v="0"/>
    <n v="0"/>
  </r>
  <r>
    <x v="82"/>
    <x v="5"/>
    <n v="27000"/>
    <n v="27000"/>
    <n v="27000"/>
    <n v="27000"/>
    <n v="0"/>
    <n v="0"/>
    <n v="0"/>
    <n v="27000"/>
    <n v="0"/>
    <n v="0"/>
    <n v="0"/>
    <n v="100"/>
    <n v="0"/>
    <n v="0"/>
    <n v="0"/>
    <n v="100"/>
    <n v="0"/>
    <n v="0"/>
    <n v="0"/>
  </r>
  <r>
    <x v="82"/>
    <x v="6"/>
    <n v="33000"/>
    <n v="33000"/>
    <n v="33000"/>
    <n v="33000"/>
    <n v="0"/>
    <n v="0"/>
    <n v="0"/>
    <n v="33000"/>
    <n v="0"/>
    <n v="0"/>
    <n v="0"/>
    <n v="100"/>
    <n v="0"/>
    <n v="0"/>
    <n v="0"/>
    <n v="100"/>
    <n v="0"/>
    <n v="0"/>
    <n v="0"/>
  </r>
  <r>
    <x v="82"/>
    <x v="7"/>
    <n v="33000"/>
    <n v="33000"/>
    <n v="33000"/>
    <n v="33000"/>
    <n v="0"/>
    <n v="0"/>
    <n v="0"/>
    <n v="33000"/>
    <n v="0"/>
    <n v="0"/>
    <n v="0"/>
    <n v="100"/>
    <n v="0"/>
    <n v="0"/>
    <n v="0"/>
    <n v="100"/>
    <n v="0"/>
    <n v="0"/>
    <n v="0"/>
  </r>
  <r>
    <x v="82"/>
    <x v="8"/>
    <n v="28000"/>
    <n v="28000"/>
    <n v="28000"/>
    <n v="28000"/>
    <n v="0"/>
    <n v="0"/>
    <n v="0"/>
    <n v="28000"/>
    <n v="0"/>
    <n v="0"/>
    <n v="0"/>
    <n v="100"/>
    <n v="0"/>
    <n v="0"/>
    <n v="0"/>
    <n v="100"/>
    <n v="0"/>
    <n v="0"/>
    <n v="0"/>
  </r>
  <r>
    <x v="83"/>
    <x v="0"/>
    <n v="4908000"/>
    <n v="4555000"/>
    <n v="4555000"/>
    <n v="4535000"/>
    <n v="20000"/>
    <n v="0"/>
    <n v="0"/>
    <n v="4535000"/>
    <n v="20000"/>
    <n v="0"/>
    <n v="0"/>
    <n v="99.56"/>
    <n v="0.44"/>
    <n v="0"/>
    <n v="0"/>
    <n v="99.56"/>
    <n v="0.44"/>
    <n v="0"/>
    <n v="0"/>
  </r>
  <r>
    <x v="83"/>
    <x v="1"/>
    <n v="4782000"/>
    <n v="4329000"/>
    <n v="4329000"/>
    <n v="4313000"/>
    <n v="16000"/>
    <n v="0"/>
    <n v="0"/>
    <n v="4313000"/>
    <n v="16000"/>
    <n v="0"/>
    <n v="0"/>
    <n v="99.63"/>
    <n v="0.37"/>
    <n v="0"/>
    <n v="0"/>
    <n v="99.63"/>
    <n v="0.37"/>
    <n v="0"/>
    <n v="0"/>
  </r>
  <r>
    <x v="83"/>
    <x v="2"/>
    <n v="4252000"/>
    <n v="3900000"/>
    <n v="3900000"/>
    <n v="3856000"/>
    <n v="44000"/>
    <n v="0"/>
    <n v="0"/>
    <n v="3856000"/>
    <n v="44000"/>
    <n v="0"/>
    <n v="0"/>
    <n v="98.87"/>
    <n v="1.1299999999999999"/>
    <n v="0"/>
    <n v="0"/>
    <n v="98.87"/>
    <n v="1.1299999999999999"/>
    <n v="0"/>
    <n v="0"/>
  </r>
  <r>
    <x v="83"/>
    <x v="3"/>
    <n v="4762000"/>
    <n v="4410000"/>
    <n v="4410000"/>
    <n v="4373000"/>
    <n v="37000"/>
    <n v="0"/>
    <n v="0"/>
    <n v="4373000"/>
    <n v="37000"/>
    <n v="0"/>
    <n v="0"/>
    <n v="99.16"/>
    <n v="0.84"/>
    <n v="0"/>
    <n v="0"/>
    <n v="99.16"/>
    <n v="0.84"/>
    <n v="0"/>
    <n v="0"/>
  </r>
  <r>
    <x v="83"/>
    <x v="4"/>
    <n v="4675000"/>
    <n v="4480000"/>
    <n v="4480000"/>
    <n v="4439000"/>
    <n v="41000"/>
    <n v="0"/>
    <n v="0"/>
    <n v="4439000"/>
    <n v="41000"/>
    <n v="0"/>
    <n v="0"/>
    <n v="99.08"/>
    <n v="0.92"/>
    <n v="0"/>
    <n v="0"/>
    <n v="99.08"/>
    <n v="0.92"/>
    <n v="0"/>
    <n v="0"/>
  </r>
  <r>
    <x v="83"/>
    <x v="5"/>
    <n v="4390000"/>
    <n v="4044000"/>
    <n v="4044000"/>
    <n v="3987000"/>
    <n v="57000"/>
    <n v="0"/>
    <n v="0"/>
    <n v="3987000"/>
    <n v="57000"/>
    <n v="0"/>
    <n v="0"/>
    <n v="98.59"/>
    <n v="1.41"/>
    <n v="0"/>
    <n v="0"/>
    <n v="98.59"/>
    <n v="1.41"/>
    <n v="0"/>
    <n v="0"/>
  </r>
  <r>
    <x v="83"/>
    <x v="6"/>
    <n v="4318000"/>
    <n v="3987000"/>
    <n v="3987000"/>
    <n v="3929000"/>
    <n v="58000"/>
    <n v="0"/>
    <n v="0"/>
    <n v="3929000"/>
    <n v="58000"/>
    <n v="0"/>
    <n v="0"/>
    <n v="98.55"/>
    <n v="1.45"/>
    <n v="0"/>
    <n v="0"/>
    <n v="98.55"/>
    <n v="1.45"/>
    <n v="0"/>
    <n v="0"/>
  </r>
  <r>
    <x v="83"/>
    <x v="7"/>
    <n v="4395000"/>
    <n v="4026000"/>
    <n v="4026000"/>
    <n v="3981000"/>
    <n v="45000"/>
    <n v="0"/>
    <n v="0"/>
    <n v="3981000"/>
    <n v="45000"/>
    <n v="0"/>
    <n v="0"/>
    <n v="98.88"/>
    <n v="1.1200000000000001"/>
    <n v="0"/>
    <n v="0"/>
    <n v="98.88"/>
    <n v="1.1200000000000001"/>
    <n v="0"/>
    <n v="0"/>
  </r>
  <r>
    <x v="83"/>
    <x v="8"/>
    <n v="3975000"/>
    <n v="3563000"/>
    <n v="3563000"/>
    <n v="3544000"/>
    <n v="19000"/>
    <n v="0"/>
    <n v="0"/>
    <n v="3544000"/>
    <n v="19000"/>
    <n v="0"/>
    <n v="0"/>
    <n v="99.47"/>
    <n v="0.53"/>
    <n v="0"/>
    <n v="0"/>
    <n v="99.47"/>
    <n v="0.53"/>
    <n v="0"/>
    <n v="0"/>
  </r>
  <r>
    <x v="84"/>
    <x v="0"/>
    <n v="683000"/>
    <n v="683000"/>
    <n v="683000"/>
    <n v="652000"/>
    <n v="31000"/>
    <n v="0"/>
    <n v="0"/>
    <n v="652000"/>
    <n v="31000"/>
    <n v="0"/>
    <n v="0"/>
    <n v="95.46"/>
    <n v="4.54"/>
    <n v="0"/>
    <n v="0"/>
    <n v="95.46"/>
    <n v="4.54"/>
    <n v="0"/>
    <n v="0"/>
  </r>
  <r>
    <x v="84"/>
    <x v="1"/>
    <n v="582000"/>
    <n v="582000"/>
    <n v="582000"/>
    <n v="551000"/>
    <n v="31000"/>
    <n v="0"/>
    <n v="0"/>
    <n v="551000"/>
    <n v="31000"/>
    <n v="0"/>
    <n v="0"/>
    <n v="94.67"/>
    <n v="5.33"/>
    <n v="0"/>
    <n v="0"/>
    <n v="94.67"/>
    <n v="5.33"/>
    <n v="0"/>
    <n v="0"/>
  </r>
  <r>
    <x v="84"/>
    <x v="2"/>
    <n v="654000"/>
    <n v="654000"/>
    <n v="654000"/>
    <n v="623000"/>
    <n v="31000"/>
    <n v="0"/>
    <n v="0"/>
    <n v="623000"/>
    <n v="31000"/>
    <n v="0"/>
    <n v="0"/>
    <n v="95.26"/>
    <n v="4.74"/>
    <n v="0"/>
    <n v="0"/>
    <n v="95.26"/>
    <n v="4.74"/>
    <n v="0"/>
    <n v="0"/>
  </r>
  <r>
    <x v="84"/>
    <x v="3"/>
    <n v="542000"/>
    <n v="542000"/>
    <n v="542000"/>
    <n v="525000"/>
    <n v="17000"/>
    <n v="0"/>
    <n v="0"/>
    <n v="525000"/>
    <n v="17000"/>
    <n v="0"/>
    <n v="0"/>
    <n v="96.86"/>
    <n v="3.14"/>
    <n v="0"/>
    <n v="0"/>
    <n v="96.86"/>
    <n v="3.14"/>
    <n v="0"/>
    <n v="0"/>
  </r>
  <r>
    <x v="84"/>
    <x v="4"/>
    <n v="876000"/>
    <n v="876000"/>
    <n v="876000"/>
    <n v="839000"/>
    <n v="37000"/>
    <n v="0"/>
    <n v="0"/>
    <n v="839000"/>
    <n v="37000"/>
    <n v="0"/>
    <n v="0"/>
    <n v="95.78"/>
    <n v="4.22"/>
    <n v="0"/>
    <n v="0"/>
    <n v="95.78"/>
    <n v="4.22"/>
    <n v="0"/>
    <n v="0"/>
  </r>
  <r>
    <x v="84"/>
    <x v="5"/>
    <n v="754000"/>
    <n v="754000"/>
    <n v="754000"/>
    <n v="709000"/>
    <n v="45000"/>
    <n v="0"/>
    <n v="0"/>
    <n v="709000"/>
    <n v="45000"/>
    <n v="0"/>
    <n v="0"/>
    <n v="94.03"/>
    <n v="5.97"/>
    <n v="0"/>
    <n v="0"/>
    <n v="94.03"/>
    <n v="5.97"/>
    <n v="0"/>
    <n v="0"/>
  </r>
  <r>
    <x v="84"/>
    <x v="6"/>
    <n v="616000"/>
    <n v="616000"/>
    <n v="616000"/>
    <n v="572000"/>
    <n v="44000"/>
    <n v="0"/>
    <n v="0"/>
    <n v="572000"/>
    <n v="44000"/>
    <n v="0"/>
    <n v="0"/>
    <n v="92.86"/>
    <n v="7.14"/>
    <n v="0"/>
    <n v="0"/>
    <n v="92.86"/>
    <n v="7.14"/>
    <n v="0"/>
    <n v="0"/>
  </r>
  <r>
    <x v="84"/>
    <x v="7"/>
    <n v="355000"/>
    <n v="355000"/>
    <n v="355000"/>
    <n v="313000"/>
    <n v="42000"/>
    <n v="0"/>
    <n v="0"/>
    <n v="313000"/>
    <n v="42000"/>
    <n v="0"/>
    <n v="0"/>
    <n v="88.17"/>
    <n v="11.83"/>
    <n v="0"/>
    <n v="0"/>
    <n v="88.17"/>
    <n v="11.83"/>
    <n v="0"/>
    <n v="0"/>
  </r>
  <r>
    <x v="84"/>
    <x v="8"/>
    <n v="340000"/>
    <n v="340000"/>
    <n v="340000"/>
    <n v="298000"/>
    <n v="42000"/>
    <n v="0"/>
    <n v="0"/>
    <n v="298000"/>
    <n v="42000"/>
    <n v="0"/>
    <n v="0"/>
    <n v="87.65"/>
    <n v="12.35"/>
    <n v="0"/>
    <n v="0"/>
    <n v="87.65"/>
    <n v="12.35"/>
    <n v="0"/>
    <n v="0"/>
  </r>
  <r>
    <x v="85"/>
    <x v="0"/>
    <n v="9133000"/>
    <n v="6977000"/>
    <n v="5697200"/>
    <n v="6399000"/>
    <n v="575000"/>
    <n v="3000"/>
    <n v="0"/>
    <n v="5119200"/>
    <n v="575000"/>
    <n v="3000"/>
    <n v="0"/>
    <n v="91.72"/>
    <n v="8.24"/>
    <n v="0.04"/>
    <n v="0"/>
    <n v="89.85"/>
    <n v="10.09"/>
    <n v="0.05"/>
    <n v="0"/>
  </r>
  <r>
    <x v="85"/>
    <x v="1"/>
    <n v="9229000"/>
    <n v="6886000"/>
    <n v="5632600"/>
    <n v="6267000"/>
    <n v="619000"/>
    <n v="0"/>
    <n v="0"/>
    <n v="5013600"/>
    <n v="619000"/>
    <n v="0"/>
    <n v="0"/>
    <n v="91.01"/>
    <n v="8.99"/>
    <n v="0"/>
    <n v="0"/>
    <n v="89.01"/>
    <n v="10.99"/>
    <n v="0"/>
    <n v="0"/>
  </r>
  <r>
    <x v="85"/>
    <x v="2"/>
    <n v="8208000"/>
    <n v="6374000"/>
    <n v="5215800"/>
    <n v="5791000"/>
    <n v="583000"/>
    <n v="0"/>
    <n v="0"/>
    <n v="4632800"/>
    <n v="583000"/>
    <n v="0"/>
    <n v="0"/>
    <n v="90.85"/>
    <n v="9.15"/>
    <n v="0"/>
    <n v="0"/>
    <n v="88.82"/>
    <n v="11.18"/>
    <n v="0"/>
    <n v="0"/>
  </r>
  <r>
    <x v="85"/>
    <x v="3"/>
    <n v="8858000"/>
    <n v="6463000"/>
    <n v="5286600"/>
    <n v="5882000"/>
    <n v="581000"/>
    <n v="0"/>
    <n v="0"/>
    <n v="4705600"/>
    <n v="581000"/>
    <n v="0"/>
    <n v="0"/>
    <n v="91.01"/>
    <n v="8.99"/>
    <n v="0"/>
    <n v="0"/>
    <n v="89.01"/>
    <n v="10.99"/>
    <n v="0"/>
    <n v="0"/>
  </r>
  <r>
    <x v="85"/>
    <x v="4"/>
    <n v="8311000"/>
    <n v="6196000"/>
    <n v="5088800"/>
    <n v="5536000"/>
    <n v="660000"/>
    <n v="0"/>
    <n v="0"/>
    <n v="4428800"/>
    <n v="660000"/>
    <n v="0"/>
    <n v="0"/>
    <n v="89.35"/>
    <n v="10.65"/>
    <n v="0"/>
    <n v="0"/>
    <n v="87.03"/>
    <n v="12.97"/>
    <n v="0"/>
    <n v="0"/>
  </r>
  <r>
    <x v="85"/>
    <x v="5"/>
    <n v="8466000"/>
    <n v="6118000"/>
    <n v="4974600"/>
    <n v="5717000"/>
    <n v="401000"/>
    <n v="0"/>
    <n v="0"/>
    <n v="4573600"/>
    <n v="401000"/>
    <n v="0"/>
    <n v="0"/>
    <n v="93.45"/>
    <n v="6.55"/>
    <n v="0"/>
    <n v="0"/>
    <n v="91.94"/>
    <n v="8.06"/>
    <n v="0"/>
    <n v="0"/>
  </r>
  <r>
    <x v="85"/>
    <x v="6"/>
    <n v="8173000"/>
    <n v="5884000"/>
    <n v="4809600"/>
    <n v="5372000"/>
    <n v="512000"/>
    <n v="0"/>
    <n v="0"/>
    <n v="4297600"/>
    <n v="512000"/>
    <n v="0"/>
    <n v="0"/>
    <n v="91.3"/>
    <n v="8.6999999999999993"/>
    <n v="0"/>
    <n v="0"/>
    <n v="89.35"/>
    <n v="10.65"/>
    <n v="0"/>
    <n v="0"/>
  </r>
  <r>
    <x v="85"/>
    <x v="7"/>
    <n v="7388000"/>
    <n v="6027000"/>
    <n v="4918600"/>
    <n v="5542000"/>
    <n v="485000"/>
    <n v="0"/>
    <n v="0"/>
    <n v="4433600"/>
    <n v="485000"/>
    <n v="0"/>
    <n v="0"/>
    <n v="91.95"/>
    <n v="8.0500000000000007"/>
    <n v="0"/>
    <n v="0"/>
    <n v="90.14"/>
    <n v="9.86"/>
    <n v="0"/>
    <n v="0"/>
  </r>
  <r>
    <x v="85"/>
    <x v="8"/>
    <n v="7269000"/>
    <n v="5982000"/>
    <n v="4981000"/>
    <n v="5005000"/>
    <n v="977000"/>
    <n v="0"/>
    <n v="0"/>
    <n v="4004000"/>
    <n v="977000"/>
    <n v="0"/>
    <n v="0"/>
    <n v="83.67"/>
    <n v="16.329999999999998"/>
    <n v="0"/>
    <n v="0"/>
    <n v="80.39"/>
    <n v="19.61"/>
    <n v="0"/>
    <n v="0"/>
  </r>
  <r>
    <x v="86"/>
    <x v="0"/>
    <n v="1755000"/>
    <n v="1755000"/>
    <n v="1755000"/>
    <n v="1755000"/>
    <n v="0"/>
    <n v="0"/>
    <n v="0"/>
    <n v="1755000"/>
    <n v="0"/>
    <n v="0"/>
    <n v="0"/>
    <n v="100"/>
    <n v="0"/>
    <n v="0"/>
    <n v="0"/>
    <n v="100"/>
    <n v="0"/>
    <n v="0"/>
    <n v="0"/>
  </r>
  <r>
    <x v="86"/>
    <x v="1"/>
    <n v="2380000"/>
    <n v="2380000"/>
    <n v="2380000"/>
    <n v="2380000"/>
    <n v="0"/>
    <n v="0"/>
    <n v="0"/>
    <n v="2380000"/>
    <n v="0"/>
    <n v="0"/>
    <n v="0"/>
    <n v="100"/>
    <n v="0"/>
    <n v="0"/>
    <n v="0"/>
    <n v="100"/>
    <n v="0"/>
    <n v="0"/>
    <n v="0"/>
  </r>
  <r>
    <x v="86"/>
    <x v="2"/>
    <n v="2983000"/>
    <n v="2983000"/>
    <n v="2983000"/>
    <n v="2983000"/>
    <n v="0"/>
    <n v="0"/>
    <n v="0"/>
    <n v="2983000"/>
    <n v="0"/>
    <n v="0"/>
    <n v="0"/>
    <n v="100"/>
    <n v="0"/>
    <n v="0"/>
    <n v="0"/>
    <n v="100"/>
    <n v="0"/>
    <n v="0"/>
    <n v="0"/>
  </r>
  <r>
    <x v="86"/>
    <x v="3"/>
    <n v="2945000"/>
    <n v="2945000"/>
    <n v="2945000"/>
    <n v="2945000"/>
    <n v="0"/>
    <n v="0"/>
    <n v="0"/>
    <n v="2945000"/>
    <n v="0"/>
    <n v="0"/>
    <n v="0"/>
    <n v="100"/>
    <n v="0"/>
    <n v="0"/>
    <n v="0"/>
    <n v="100"/>
    <n v="0"/>
    <n v="0"/>
    <n v="0"/>
  </r>
  <r>
    <x v="86"/>
    <x v="4"/>
    <n v="2579000"/>
    <n v="2579000"/>
    <n v="2579000"/>
    <n v="2579000"/>
    <n v="0"/>
    <n v="0"/>
    <n v="0"/>
    <n v="2579000"/>
    <n v="0"/>
    <n v="0"/>
    <n v="0"/>
    <n v="100"/>
    <n v="0"/>
    <n v="0"/>
    <n v="0"/>
    <n v="100"/>
    <n v="0"/>
    <n v="0"/>
    <n v="0"/>
  </r>
  <r>
    <x v="86"/>
    <x v="5"/>
    <n v="1951000"/>
    <n v="1951000"/>
    <n v="1951000"/>
    <n v="1951000"/>
    <n v="0"/>
    <n v="0"/>
    <n v="0"/>
    <n v="1951000"/>
    <n v="0"/>
    <n v="0"/>
    <n v="0"/>
    <n v="100"/>
    <n v="0"/>
    <n v="0"/>
    <n v="0"/>
    <n v="100"/>
    <n v="0"/>
    <n v="0"/>
    <n v="0"/>
  </r>
  <r>
    <x v="86"/>
    <x v="6"/>
    <n v="1897000"/>
    <n v="1897000"/>
    <n v="1897000"/>
    <n v="1897000"/>
    <n v="0"/>
    <n v="0"/>
    <n v="0"/>
    <n v="1897000"/>
    <n v="0"/>
    <n v="0"/>
    <n v="0"/>
    <n v="100"/>
    <n v="0"/>
    <n v="0"/>
    <n v="0"/>
    <n v="100"/>
    <n v="0"/>
    <n v="0"/>
    <n v="0"/>
  </r>
  <r>
    <x v="86"/>
    <x v="7"/>
    <n v="2069000"/>
    <n v="2069000"/>
    <n v="2069000"/>
    <n v="2069000"/>
    <n v="0"/>
    <n v="0"/>
    <n v="0"/>
    <n v="2069000"/>
    <n v="0"/>
    <n v="0"/>
    <n v="0"/>
    <n v="100"/>
    <n v="0"/>
    <n v="0"/>
    <n v="0"/>
    <n v="100"/>
    <n v="0"/>
    <n v="0"/>
    <n v="0"/>
  </r>
  <r>
    <x v="86"/>
    <x v="8"/>
    <n v="2121000"/>
    <n v="2121000"/>
    <n v="2121000"/>
    <n v="2121000"/>
    <n v="0"/>
    <n v="0"/>
    <n v="0"/>
    <n v="2121000"/>
    <n v="0"/>
    <n v="0"/>
    <n v="0"/>
    <n v="100"/>
    <n v="0"/>
    <n v="0"/>
    <n v="0"/>
    <n v="100"/>
    <n v="0"/>
    <n v="0"/>
    <n v="0"/>
  </r>
  <r>
    <x v="87"/>
    <x v="0"/>
    <n v="1401000"/>
    <n v="1401000"/>
    <n v="1401000"/>
    <n v="1283000"/>
    <n v="118000"/>
    <n v="0"/>
    <n v="0"/>
    <n v="1283000"/>
    <n v="118000"/>
    <n v="0"/>
    <n v="0"/>
    <n v="91.58"/>
    <n v="8.42"/>
    <n v="0"/>
    <n v="0"/>
    <n v="91.58"/>
    <n v="8.42"/>
    <n v="0"/>
    <n v="0"/>
  </r>
  <r>
    <x v="87"/>
    <x v="1"/>
    <n v="1714000"/>
    <n v="1714000"/>
    <n v="1714000"/>
    <n v="1259000"/>
    <n v="455000"/>
    <n v="0"/>
    <n v="0"/>
    <n v="1259000"/>
    <n v="455000"/>
    <n v="0"/>
    <n v="0"/>
    <n v="73.45"/>
    <n v="26.55"/>
    <n v="0"/>
    <n v="0"/>
    <n v="73.45"/>
    <n v="26.55"/>
    <n v="0"/>
    <n v="0"/>
  </r>
  <r>
    <x v="87"/>
    <x v="2"/>
    <n v="1665000"/>
    <n v="1665000"/>
    <n v="1665000"/>
    <n v="1163000"/>
    <n v="502000"/>
    <n v="0"/>
    <n v="0"/>
    <n v="1163000"/>
    <n v="502000"/>
    <n v="0"/>
    <n v="0"/>
    <n v="69.849999999999994"/>
    <n v="30.15"/>
    <n v="0"/>
    <n v="0"/>
    <n v="69.849999999999994"/>
    <n v="30.15"/>
    <n v="0"/>
    <n v="0"/>
  </r>
  <r>
    <x v="87"/>
    <x v="3"/>
    <n v="1328000"/>
    <n v="1328000"/>
    <n v="1328000"/>
    <n v="831000"/>
    <n v="497000"/>
    <n v="0"/>
    <n v="0"/>
    <n v="831000"/>
    <n v="497000"/>
    <n v="0"/>
    <n v="0"/>
    <n v="62.58"/>
    <n v="37.42"/>
    <n v="0"/>
    <n v="0"/>
    <n v="62.58"/>
    <n v="37.42"/>
    <n v="0"/>
    <n v="0"/>
  </r>
  <r>
    <x v="87"/>
    <x v="4"/>
    <n v="1023000"/>
    <n v="1023000"/>
    <n v="1023000"/>
    <n v="530000"/>
    <n v="493000"/>
    <n v="0"/>
    <n v="0"/>
    <n v="530000"/>
    <n v="493000"/>
    <n v="0"/>
    <n v="0"/>
    <n v="51.81"/>
    <n v="48.19"/>
    <n v="0"/>
    <n v="0"/>
    <n v="51.81"/>
    <n v="48.19"/>
    <n v="0"/>
    <n v="0"/>
  </r>
  <r>
    <x v="87"/>
    <x v="5"/>
    <n v="973000"/>
    <n v="973000"/>
    <n v="973000"/>
    <n v="527000"/>
    <n v="446000"/>
    <n v="0"/>
    <n v="0"/>
    <n v="527000"/>
    <n v="446000"/>
    <n v="0"/>
    <n v="0"/>
    <n v="54.16"/>
    <n v="45.84"/>
    <n v="0"/>
    <n v="0"/>
    <n v="54.16"/>
    <n v="45.84"/>
    <n v="0"/>
    <n v="0"/>
  </r>
  <r>
    <x v="87"/>
    <x v="6"/>
    <n v="924000"/>
    <n v="924000"/>
    <n v="924000"/>
    <n v="510000"/>
    <n v="414000"/>
    <n v="0"/>
    <n v="0"/>
    <n v="510000"/>
    <n v="414000"/>
    <n v="0"/>
    <n v="0"/>
    <n v="55.19"/>
    <n v="44.81"/>
    <n v="0"/>
    <n v="0"/>
    <n v="55.19"/>
    <n v="44.81"/>
    <n v="0"/>
    <n v="0"/>
  </r>
  <r>
    <x v="87"/>
    <x v="7"/>
    <n v="1200000"/>
    <n v="1200000"/>
    <n v="1200000"/>
    <n v="520000"/>
    <n v="680000"/>
    <n v="0"/>
    <n v="0"/>
    <n v="520000"/>
    <n v="680000"/>
    <n v="0"/>
    <n v="0"/>
    <n v="43.33"/>
    <n v="56.67"/>
    <n v="0"/>
    <n v="0"/>
    <n v="43.33"/>
    <n v="56.67"/>
    <n v="0"/>
    <n v="0"/>
  </r>
  <r>
    <x v="87"/>
    <x v="8"/>
    <n v="1167000"/>
    <n v="1167000"/>
    <n v="1167000"/>
    <n v="456000"/>
    <n v="711000"/>
    <n v="0"/>
    <n v="0"/>
    <n v="456000"/>
    <n v="711000"/>
    <n v="0"/>
    <n v="0"/>
    <n v="39.07"/>
    <n v="60.93"/>
    <n v="0"/>
    <n v="0"/>
    <n v="39.07"/>
    <n v="60.93"/>
    <n v="0"/>
    <n v="0"/>
  </r>
  <r>
    <x v="8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9"/>
    <x v="0"/>
    <n v="1719000"/>
    <n v="1266000"/>
    <n v="1047200"/>
    <n v="1094000"/>
    <n v="140000"/>
    <n v="32000"/>
    <n v="0"/>
    <n v="875200"/>
    <n v="140000"/>
    <n v="32000"/>
    <n v="0"/>
    <n v="86.41"/>
    <n v="11.06"/>
    <n v="2.5299999999999998"/>
    <n v="0"/>
    <n v="83.58"/>
    <n v="13.37"/>
    <n v="3.06"/>
    <n v="0"/>
  </r>
  <r>
    <x v="89"/>
    <x v="1"/>
    <n v="1605000"/>
    <n v="1185000"/>
    <n v="979400"/>
    <n v="1028000"/>
    <n v="131000"/>
    <n v="26000"/>
    <n v="0"/>
    <n v="822400"/>
    <n v="131000"/>
    <n v="26000"/>
    <n v="0"/>
    <n v="86.75"/>
    <n v="11.05"/>
    <n v="2.19"/>
    <n v="0"/>
    <n v="83.97"/>
    <n v="13.38"/>
    <n v="2.65"/>
    <n v="0"/>
  </r>
  <r>
    <x v="89"/>
    <x v="2"/>
    <n v="1543000"/>
    <n v="1129000"/>
    <n v="941400"/>
    <n v="938000"/>
    <n v="161000"/>
    <n v="30000"/>
    <n v="0"/>
    <n v="750400"/>
    <n v="161000"/>
    <n v="30000"/>
    <n v="0"/>
    <n v="83.08"/>
    <n v="14.26"/>
    <n v="2.66"/>
    <n v="0"/>
    <n v="79.709999999999994"/>
    <n v="17.100000000000001"/>
    <n v="3.19"/>
    <n v="0"/>
  </r>
  <r>
    <x v="89"/>
    <x v="3"/>
    <n v="1972000"/>
    <n v="1515000"/>
    <n v="1251800"/>
    <n v="1316000"/>
    <n v="159000"/>
    <n v="40000"/>
    <n v="0"/>
    <n v="1052800"/>
    <n v="159000"/>
    <n v="40000"/>
    <n v="0"/>
    <n v="86.86"/>
    <n v="10.5"/>
    <n v="2.64"/>
    <n v="0"/>
    <n v="84.1"/>
    <n v="12.7"/>
    <n v="3.2"/>
    <n v="0"/>
  </r>
  <r>
    <x v="89"/>
    <x v="4"/>
    <n v="2219000"/>
    <n v="1747000"/>
    <n v="1438000"/>
    <n v="1545000"/>
    <n v="188000"/>
    <n v="14000"/>
    <n v="0"/>
    <n v="1236000"/>
    <n v="188000"/>
    <n v="14000"/>
    <n v="0"/>
    <n v="88.44"/>
    <n v="10.76"/>
    <n v="0.8"/>
    <n v="0"/>
    <n v="85.95"/>
    <n v="13.07"/>
    <n v="0.97"/>
    <n v="0"/>
  </r>
  <r>
    <x v="89"/>
    <x v="5"/>
    <n v="2038000"/>
    <n v="1583000"/>
    <n v="1292800"/>
    <n v="1451000"/>
    <n v="125000"/>
    <n v="7000"/>
    <n v="0"/>
    <n v="1160800"/>
    <n v="125000"/>
    <n v="7000"/>
    <n v="0"/>
    <n v="91.66"/>
    <n v="7.9"/>
    <n v="0.44"/>
    <n v="0"/>
    <n v="89.79"/>
    <n v="9.67"/>
    <n v="0.54"/>
    <n v="0"/>
  </r>
  <r>
    <x v="89"/>
    <x v="6"/>
    <n v="2156000"/>
    <n v="2020000"/>
    <n v="1647400"/>
    <n v="1863000"/>
    <n v="156000"/>
    <n v="1000"/>
    <n v="0"/>
    <n v="1490400"/>
    <n v="156000"/>
    <n v="1000"/>
    <n v="0"/>
    <n v="92.23"/>
    <n v="7.72"/>
    <n v="0.05"/>
    <n v="0"/>
    <n v="90.47"/>
    <n v="9.4700000000000006"/>
    <n v="0.06"/>
    <n v="0"/>
  </r>
  <r>
    <x v="89"/>
    <x v="7"/>
    <n v="2342000"/>
    <n v="2224000"/>
    <n v="1820200"/>
    <n v="2019000"/>
    <n v="184000"/>
    <n v="21000"/>
    <n v="0"/>
    <n v="1615200"/>
    <n v="184000"/>
    <n v="21000"/>
    <n v="0"/>
    <n v="90.78"/>
    <n v="8.27"/>
    <n v="0.94"/>
    <n v="0"/>
    <n v="88.74"/>
    <n v="10.11"/>
    <n v="1.1499999999999999"/>
    <n v="0"/>
  </r>
  <r>
    <x v="89"/>
    <x v="8"/>
    <n v="2067000"/>
    <n v="1967000"/>
    <n v="1604600"/>
    <n v="1812000"/>
    <n v="150000"/>
    <n v="5000"/>
    <n v="0"/>
    <n v="1449600"/>
    <n v="150000"/>
    <n v="5000"/>
    <n v="0"/>
    <n v="92.12"/>
    <n v="7.63"/>
    <n v="0.25"/>
    <n v="0"/>
    <n v="90.34"/>
    <n v="9.35"/>
    <n v="0.31"/>
    <n v="0"/>
  </r>
  <r>
    <x v="90"/>
    <x v="0"/>
    <n v="1053000"/>
    <n v="842000"/>
    <n v="842000"/>
    <n v="25000"/>
    <n v="580000"/>
    <n v="237000"/>
    <n v="0"/>
    <n v="25000"/>
    <n v="580000"/>
    <n v="237000"/>
    <n v="0"/>
    <n v="2.97"/>
    <n v="68.88"/>
    <n v="28.15"/>
    <n v="0"/>
    <n v="2.97"/>
    <n v="68.88"/>
    <n v="28.15"/>
    <n v="0"/>
  </r>
  <r>
    <x v="90"/>
    <x v="1"/>
    <n v="959000"/>
    <n v="840000"/>
    <n v="840000"/>
    <n v="134000"/>
    <n v="565000"/>
    <n v="141000"/>
    <n v="0"/>
    <n v="134000"/>
    <n v="565000"/>
    <n v="141000"/>
    <n v="0"/>
    <n v="15.95"/>
    <n v="67.260000000000005"/>
    <n v="16.79"/>
    <n v="0"/>
    <n v="15.95"/>
    <n v="67.260000000000005"/>
    <n v="16.79"/>
    <n v="0"/>
  </r>
  <r>
    <x v="90"/>
    <x v="2"/>
    <n v="1317000"/>
    <n v="1229000"/>
    <n v="1229000"/>
    <n v="195000"/>
    <n v="652000"/>
    <n v="382000"/>
    <n v="0"/>
    <n v="195000"/>
    <n v="652000"/>
    <n v="382000"/>
    <n v="0"/>
    <n v="15.87"/>
    <n v="53.05"/>
    <n v="31.08"/>
    <n v="0"/>
    <n v="15.87"/>
    <n v="53.05"/>
    <n v="31.08"/>
    <n v="0"/>
  </r>
  <r>
    <x v="90"/>
    <x v="3"/>
    <n v="1439000"/>
    <n v="1324000"/>
    <n v="1324000"/>
    <n v="131000"/>
    <n v="829000"/>
    <n v="364000"/>
    <n v="0"/>
    <n v="131000"/>
    <n v="829000"/>
    <n v="364000"/>
    <n v="0"/>
    <n v="9.89"/>
    <n v="62.61"/>
    <n v="27.49"/>
    <n v="0"/>
    <n v="9.89"/>
    <n v="62.61"/>
    <n v="27.49"/>
    <n v="0"/>
  </r>
  <r>
    <x v="90"/>
    <x v="4"/>
    <n v="1192000"/>
    <n v="1089000"/>
    <n v="1089000"/>
    <n v="101000"/>
    <n v="676000"/>
    <n v="312000"/>
    <n v="0"/>
    <n v="101000"/>
    <n v="676000"/>
    <n v="312000"/>
    <n v="0"/>
    <n v="9.27"/>
    <n v="62.08"/>
    <n v="28.65"/>
    <n v="0"/>
    <n v="9.27"/>
    <n v="62.08"/>
    <n v="28.65"/>
    <n v="0"/>
  </r>
  <r>
    <x v="90"/>
    <x v="5"/>
    <n v="1162000"/>
    <n v="1051000"/>
    <n v="1051000"/>
    <n v="94000"/>
    <n v="655000"/>
    <n v="302000"/>
    <n v="0"/>
    <n v="94000"/>
    <n v="655000"/>
    <n v="302000"/>
    <n v="0"/>
    <n v="8.94"/>
    <n v="62.32"/>
    <n v="28.73"/>
    <n v="0"/>
    <n v="8.94"/>
    <n v="62.32"/>
    <n v="28.73"/>
    <n v="0"/>
  </r>
  <r>
    <x v="90"/>
    <x v="6"/>
    <n v="1119000"/>
    <n v="1017000"/>
    <n v="1017000"/>
    <n v="113000"/>
    <n v="694000"/>
    <n v="210000"/>
    <n v="0"/>
    <n v="113000"/>
    <n v="694000"/>
    <n v="210000"/>
    <n v="0"/>
    <n v="11.11"/>
    <n v="68.239999999999995"/>
    <n v="20.65"/>
    <n v="0"/>
    <n v="11.11"/>
    <n v="68.239999999999995"/>
    <n v="20.65"/>
    <n v="0"/>
  </r>
  <r>
    <x v="90"/>
    <x v="7"/>
    <n v="1079000"/>
    <n v="972000"/>
    <n v="972000"/>
    <n v="134000"/>
    <n v="534000"/>
    <n v="304000"/>
    <n v="0"/>
    <n v="134000"/>
    <n v="534000"/>
    <n v="304000"/>
    <n v="0"/>
    <n v="13.79"/>
    <n v="54.94"/>
    <n v="31.28"/>
    <n v="0"/>
    <n v="13.79"/>
    <n v="54.94"/>
    <n v="31.28"/>
    <n v="0"/>
  </r>
  <r>
    <x v="90"/>
    <x v="8"/>
    <n v="1181000"/>
    <n v="1061000"/>
    <n v="1061000"/>
    <n v="131000"/>
    <n v="781000"/>
    <n v="149000"/>
    <n v="0"/>
    <n v="131000"/>
    <n v="781000"/>
    <n v="149000"/>
    <n v="0"/>
    <n v="12.35"/>
    <n v="73.61"/>
    <n v="14.04"/>
    <n v="0"/>
    <n v="12.35"/>
    <n v="73.61"/>
    <n v="14.04"/>
    <n v="0"/>
  </r>
  <r>
    <x v="91"/>
    <x v="0"/>
    <n v="3624000"/>
    <n v="1780000"/>
    <n v="1582200"/>
    <n v="989000"/>
    <n v="791000"/>
    <n v="0"/>
    <n v="0"/>
    <n v="791200"/>
    <n v="791000"/>
    <n v="0"/>
    <n v="0"/>
    <n v="55.56"/>
    <n v="44.44"/>
    <n v="0"/>
    <n v="0"/>
    <n v="50.01"/>
    <n v="49.99"/>
    <n v="0"/>
    <n v="0"/>
  </r>
  <r>
    <x v="91"/>
    <x v="1"/>
    <n v="3930000"/>
    <n v="1776000"/>
    <n v="1583200"/>
    <n v="964000"/>
    <n v="812000"/>
    <n v="0"/>
    <n v="0"/>
    <n v="771200"/>
    <n v="812000"/>
    <n v="0"/>
    <n v="0"/>
    <n v="54.28"/>
    <n v="45.72"/>
    <n v="0"/>
    <n v="0"/>
    <n v="48.71"/>
    <n v="51.29"/>
    <n v="0"/>
    <n v="0"/>
  </r>
  <r>
    <x v="91"/>
    <x v="2"/>
    <n v="3734000"/>
    <n v="1829000"/>
    <n v="1622400"/>
    <n v="1033000"/>
    <n v="796000"/>
    <n v="0"/>
    <n v="0"/>
    <n v="826400"/>
    <n v="796000"/>
    <n v="0"/>
    <n v="0"/>
    <n v="56.48"/>
    <n v="43.52"/>
    <n v="0"/>
    <n v="0"/>
    <n v="50.94"/>
    <n v="49.06"/>
    <n v="0"/>
    <n v="0"/>
  </r>
  <r>
    <x v="91"/>
    <x v="3"/>
    <n v="3265000"/>
    <n v="1530000"/>
    <n v="1391600"/>
    <n v="692000"/>
    <n v="838000"/>
    <n v="0"/>
    <n v="0"/>
    <n v="553600"/>
    <n v="838000"/>
    <n v="0"/>
    <n v="0"/>
    <n v="45.23"/>
    <n v="54.77"/>
    <n v="0"/>
    <n v="0"/>
    <n v="39.78"/>
    <n v="60.22"/>
    <n v="0"/>
    <n v="0"/>
  </r>
  <r>
    <x v="91"/>
    <x v="4"/>
    <n v="3649000"/>
    <n v="1768000"/>
    <n v="1581200"/>
    <n v="934000"/>
    <n v="834000"/>
    <n v="0"/>
    <n v="0"/>
    <n v="747200"/>
    <n v="834000"/>
    <n v="0"/>
    <n v="0"/>
    <n v="52.83"/>
    <n v="47.17"/>
    <n v="0"/>
    <n v="0"/>
    <n v="47.26"/>
    <n v="52.74"/>
    <n v="0"/>
    <n v="0"/>
  </r>
  <r>
    <x v="91"/>
    <x v="5"/>
    <n v="3616000"/>
    <n v="1806000"/>
    <n v="1609200"/>
    <n v="984000"/>
    <n v="822000"/>
    <n v="0"/>
    <n v="0"/>
    <n v="787200"/>
    <n v="822000"/>
    <n v="0"/>
    <n v="0"/>
    <n v="54.49"/>
    <n v="45.51"/>
    <n v="0"/>
    <n v="0"/>
    <n v="48.92"/>
    <n v="51.08"/>
    <n v="0"/>
    <n v="0"/>
  </r>
  <r>
    <x v="91"/>
    <x v="6"/>
    <n v="3534000"/>
    <n v="1761000"/>
    <n v="1563000"/>
    <n v="990000"/>
    <n v="771000"/>
    <n v="0"/>
    <n v="0"/>
    <n v="792000"/>
    <n v="771000"/>
    <n v="0"/>
    <n v="0"/>
    <n v="56.22"/>
    <n v="43.78"/>
    <n v="0"/>
    <n v="0"/>
    <n v="50.67"/>
    <n v="49.33"/>
    <n v="0"/>
    <n v="0"/>
  </r>
  <r>
    <x v="91"/>
    <x v="7"/>
    <n v="3475000"/>
    <n v="1643000"/>
    <n v="1465000"/>
    <n v="890000"/>
    <n v="753000"/>
    <n v="0"/>
    <n v="0"/>
    <n v="712000"/>
    <n v="753000"/>
    <n v="0"/>
    <n v="0"/>
    <n v="54.17"/>
    <n v="45.83"/>
    <n v="0"/>
    <n v="0"/>
    <n v="48.6"/>
    <n v="51.4"/>
    <n v="0"/>
    <n v="0"/>
  </r>
  <r>
    <x v="91"/>
    <x v="8"/>
    <n v="3780000"/>
    <n v="1639000"/>
    <n v="1462200"/>
    <n v="884000"/>
    <n v="755000"/>
    <n v="0"/>
    <n v="0"/>
    <n v="707200"/>
    <n v="755000"/>
    <n v="0"/>
    <n v="0"/>
    <n v="53.94"/>
    <n v="46.06"/>
    <n v="0"/>
    <n v="0"/>
    <n v="48.37"/>
    <n v="51.63"/>
    <n v="0"/>
    <n v="0"/>
  </r>
  <r>
    <x v="92"/>
    <x v="0"/>
    <n v="10043000"/>
    <n v="7156000"/>
    <n v="6563400"/>
    <n v="2963000"/>
    <n v="4193000"/>
    <n v="0"/>
    <n v="0"/>
    <n v="2370400"/>
    <n v="4193000"/>
    <n v="0"/>
    <n v="0"/>
    <n v="41.41"/>
    <n v="58.59"/>
    <n v="0"/>
    <n v="0"/>
    <n v="36.119999999999997"/>
    <n v="63.88"/>
    <n v="0"/>
    <n v="0"/>
  </r>
  <r>
    <x v="92"/>
    <x v="1"/>
    <n v="9305000"/>
    <n v="6560000"/>
    <n v="6032800"/>
    <n v="2636000"/>
    <n v="3924000"/>
    <n v="0"/>
    <n v="0"/>
    <n v="2108800"/>
    <n v="3924000"/>
    <n v="0"/>
    <n v="0"/>
    <n v="40.18"/>
    <n v="59.82"/>
    <n v="0"/>
    <n v="0"/>
    <n v="34.96"/>
    <n v="65.040000000000006"/>
    <n v="0"/>
    <n v="0"/>
  </r>
  <r>
    <x v="92"/>
    <x v="2"/>
    <n v="9580000"/>
    <n v="7066000"/>
    <n v="6435400"/>
    <n v="3153000"/>
    <n v="3913000"/>
    <n v="0"/>
    <n v="0"/>
    <n v="2522400"/>
    <n v="3913000"/>
    <n v="0"/>
    <n v="0"/>
    <n v="44.62"/>
    <n v="55.38"/>
    <n v="0"/>
    <n v="0"/>
    <n v="39.200000000000003"/>
    <n v="60.8"/>
    <n v="0"/>
    <n v="0"/>
  </r>
  <r>
    <x v="92"/>
    <x v="3"/>
    <n v="5962000"/>
    <n v="4046000"/>
    <n v="3922400"/>
    <n v="618000"/>
    <n v="3428000"/>
    <n v="0"/>
    <n v="0"/>
    <n v="494400"/>
    <n v="3428000"/>
    <n v="0"/>
    <n v="0"/>
    <n v="15.27"/>
    <n v="84.73"/>
    <n v="0"/>
    <n v="0"/>
    <n v="12.6"/>
    <n v="87.4"/>
    <n v="0"/>
    <n v="0"/>
  </r>
  <r>
    <x v="92"/>
    <x v="4"/>
    <n v="6318000"/>
    <n v="4152000"/>
    <n v="4003600"/>
    <n v="742000"/>
    <n v="3410000"/>
    <n v="0"/>
    <n v="0"/>
    <n v="593600"/>
    <n v="3410000"/>
    <n v="0"/>
    <n v="0"/>
    <n v="17.87"/>
    <n v="82.13"/>
    <n v="0"/>
    <n v="0"/>
    <n v="14.83"/>
    <n v="85.17"/>
    <n v="0"/>
    <n v="0"/>
  </r>
  <r>
    <x v="92"/>
    <x v="5"/>
    <n v="8632000"/>
    <n v="6495000"/>
    <n v="5926400"/>
    <n v="2843000"/>
    <n v="3652000"/>
    <n v="0"/>
    <n v="0"/>
    <n v="2274400"/>
    <n v="3652000"/>
    <n v="0"/>
    <n v="0"/>
    <n v="43.77"/>
    <n v="56.23"/>
    <n v="0"/>
    <n v="0"/>
    <n v="38.380000000000003"/>
    <n v="61.62"/>
    <n v="0"/>
    <n v="0"/>
  </r>
  <r>
    <x v="92"/>
    <x v="6"/>
    <n v="8639000"/>
    <n v="6329000"/>
    <n v="5123900"/>
    <n v="2781000"/>
    <n v="2827000"/>
    <n v="0"/>
    <n v="721000"/>
    <n v="2224800"/>
    <n v="2827000"/>
    <n v="0"/>
    <n v="72100"/>
    <n v="43.94"/>
    <n v="44.67"/>
    <n v="0"/>
    <n v="11.39"/>
    <n v="43.42"/>
    <n v="55.17"/>
    <n v="0"/>
    <n v="1.41"/>
  </r>
  <r>
    <x v="92"/>
    <x v="7"/>
    <n v="8721000"/>
    <n v="6302000"/>
    <n v="5094200"/>
    <n v="2763000"/>
    <n v="2811000"/>
    <n v="0"/>
    <n v="728000"/>
    <n v="2210400"/>
    <n v="2811000"/>
    <n v="0"/>
    <n v="72800"/>
    <n v="43.84"/>
    <n v="44.6"/>
    <n v="0"/>
    <n v="11.55"/>
    <n v="43.39"/>
    <n v="55.18"/>
    <n v="0"/>
    <n v="1.43"/>
  </r>
  <r>
    <x v="92"/>
    <x v="8"/>
    <n v="8645000"/>
    <n v="6117000"/>
    <n v="4952500"/>
    <n v="2596000"/>
    <n v="2804000"/>
    <n v="0"/>
    <n v="717000"/>
    <n v="2076800"/>
    <n v="2804000"/>
    <n v="0"/>
    <n v="71700"/>
    <n v="42.44"/>
    <n v="45.84"/>
    <n v="0"/>
    <n v="11.72"/>
    <n v="41.93"/>
    <n v="56.62"/>
    <n v="0"/>
    <n v="1.45"/>
  </r>
  <r>
    <x v="93"/>
    <x v="0"/>
    <n v="29272000"/>
    <n v="29272000"/>
    <n v="29170320"/>
    <n v="27714000"/>
    <n v="373000"/>
    <n v="1185000"/>
    <n v="0"/>
    <n v="27714000"/>
    <n v="373000"/>
    <n v="1083320"/>
    <n v="0"/>
    <n v="94.68"/>
    <n v="1.27"/>
    <n v="4.05"/>
    <n v="0"/>
    <n v="95.01"/>
    <n v="1.28"/>
    <n v="3.71"/>
    <n v="0"/>
  </r>
  <r>
    <x v="93"/>
    <x v="1"/>
    <n v="29497000"/>
    <n v="29497000"/>
    <n v="29404340"/>
    <n v="27956000"/>
    <n v="402000"/>
    <n v="1139000"/>
    <n v="0"/>
    <n v="27956000"/>
    <n v="402000"/>
    <n v="1046340"/>
    <n v="0"/>
    <n v="94.78"/>
    <n v="1.36"/>
    <n v="3.86"/>
    <n v="0"/>
    <n v="95.07"/>
    <n v="1.37"/>
    <n v="3.56"/>
    <n v="0"/>
  </r>
  <r>
    <x v="93"/>
    <x v="2"/>
    <n v="29449000"/>
    <n v="29449000"/>
    <n v="29285820"/>
    <n v="27901000"/>
    <n v="374000"/>
    <n v="1174000"/>
    <n v="0"/>
    <n v="27901000"/>
    <n v="374000"/>
    <n v="1010820"/>
    <n v="0"/>
    <n v="94.74"/>
    <n v="1.27"/>
    <n v="3.99"/>
    <n v="0"/>
    <n v="95.27"/>
    <n v="1.28"/>
    <n v="3.45"/>
    <n v="0"/>
  </r>
  <r>
    <x v="93"/>
    <x v="3"/>
    <n v="27838000"/>
    <n v="27838000"/>
    <n v="27764200"/>
    <n v="26335000"/>
    <n v="370000"/>
    <n v="1133000"/>
    <n v="0"/>
    <n v="26335000"/>
    <n v="370000"/>
    <n v="1059200"/>
    <n v="0"/>
    <n v="94.6"/>
    <n v="1.33"/>
    <n v="4.07"/>
    <n v="0"/>
    <n v="94.85"/>
    <n v="1.33"/>
    <n v="3.81"/>
    <n v="0"/>
  </r>
  <r>
    <x v="93"/>
    <x v="4"/>
    <n v="27369000"/>
    <n v="27369000"/>
    <n v="27268140"/>
    <n v="25450000"/>
    <n v="478000"/>
    <n v="1441000"/>
    <n v="0"/>
    <n v="25450000"/>
    <n v="478000"/>
    <n v="1340140"/>
    <n v="0"/>
    <n v="92.99"/>
    <n v="1.75"/>
    <n v="5.27"/>
    <n v="0"/>
    <n v="93.33"/>
    <n v="1.75"/>
    <n v="4.91"/>
    <n v="0"/>
  </r>
  <r>
    <x v="93"/>
    <x v="5"/>
    <n v="27302000"/>
    <n v="27302000"/>
    <n v="27217540"/>
    <n v="25403000"/>
    <n v="521000"/>
    <n v="1378000"/>
    <n v="0"/>
    <n v="25403000"/>
    <n v="521000"/>
    <n v="1293540"/>
    <n v="0"/>
    <n v="93.04"/>
    <n v="1.91"/>
    <n v="5.05"/>
    <n v="0"/>
    <n v="93.33"/>
    <n v="1.91"/>
    <n v="4.75"/>
    <n v="0"/>
  </r>
  <r>
    <x v="93"/>
    <x v="6"/>
    <n v="26817000"/>
    <n v="26817000"/>
    <n v="26803060"/>
    <n v="24803000"/>
    <n v="515000"/>
    <n v="1499000"/>
    <n v="0"/>
    <n v="24803000"/>
    <n v="515000"/>
    <n v="1485060"/>
    <n v="0"/>
    <n v="92.49"/>
    <n v="1.92"/>
    <n v="5.59"/>
    <n v="0"/>
    <n v="92.54"/>
    <n v="1.92"/>
    <n v="5.54"/>
    <n v="0"/>
  </r>
  <r>
    <x v="93"/>
    <x v="7"/>
    <n v="24924000"/>
    <n v="24924000"/>
    <n v="24911700"/>
    <n v="23097000"/>
    <n v="457000"/>
    <n v="1370000"/>
    <n v="0"/>
    <n v="23097000"/>
    <n v="457000"/>
    <n v="1357700"/>
    <n v="0"/>
    <n v="92.67"/>
    <n v="1.83"/>
    <n v="5.5"/>
    <n v="0"/>
    <n v="92.72"/>
    <n v="1.83"/>
    <n v="5.45"/>
    <n v="0"/>
  </r>
  <r>
    <x v="93"/>
    <x v="8"/>
    <n v="26794000"/>
    <n v="26794000"/>
    <n v="26502900"/>
    <n v="24309000"/>
    <n v="477000"/>
    <n v="2008000"/>
    <n v="0"/>
    <n v="24309000"/>
    <n v="477000"/>
    <n v="1716900"/>
    <n v="0"/>
    <n v="90.73"/>
    <n v="1.78"/>
    <n v="7.49"/>
    <n v="0"/>
    <n v="91.72"/>
    <n v="1.8"/>
    <n v="6.48"/>
    <n v="0"/>
  </r>
  <r>
    <x v="94"/>
    <x v="0"/>
    <n v="1575000"/>
    <n v="56000"/>
    <n v="56000"/>
    <n v="0"/>
    <n v="56000"/>
    <n v="0"/>
    <n v="0"/>
    <n v="0"/>
    <n v="56000"/>
    <n v="0"/>
    <n v="0"/>
    <n v="0"/>
    <n v="100"/>
    <n v="0"/>
    <n v="0"/>
    <n v="0"/>
    <n v="100"/>
    <n v="0"/>
    <n v="0"/>
  </r>
  <r>
    <x v="94"/>
    <x v="1"/>
    <n v="1281000"/>
    <n v="104000"/>
    <n v="104000"/>
    <n v="0"/>
    <n v="104000"/>
    <n v="0"/>
    <n v="0"/>
    <n v="0"/>
    <n v="104000"/>
    <n v="0"/>
    <n v="0"/>
    <n v="0"/>
    <n v="100"/>
    <n v="0"/>
    <n v="0"/>
    <n v="0"/>
    <n v="100"/>
    <n v="0"/>
    <n v="0"/>
  </r>
  <r>
    <x v="94"/>
    <x v="2"/>
    <n v="1406000"/>
    <n v="74000"/>
    <n v="74000"/>
    <n v="0"/>
    <n v="74000"/>
    <n v="0"/>
    <n v="0"/>
    <n v="0"/>
    <n v="74000"/>
    <n v="0"/>
    <n v="0"/>
    <n v="0"/>
    <n v="100"/>
    <n v="0"/>
    <n v="0"/>
    <n v="0"/>
    <n v="100"/>
    <n v="0"/>
    <n v="0"/>
  </r>
  <r>
    <x v="94"/>
    <x v="3"/>
    <n v="1341000"/>
    <n v="38000"/>
    <n v="38000"/>
    <n v="0"/>
    <n v="38000"/>
    <n v="0"/>
    <n v="0"/>
    <n v="0"/>
    <n v="38000"/>
    <n v="0"/>
    <n v="0"/>
    <n v="0"/>
    <n v="100"/>
    <n v="0"/>
    <n v="0"/>
    <n v="0"/>
    <n v="100"/>
    <n v="0"/>
    <n v="0"/>
  </r>
  <r>
    <x v="94"/>
    <x v="4"/>
    <n v="981000"/>
    <n v="40000"/>
    <n v="40000"/>
    <n v="0"/>
    <n v="40000"/>
    <n v="0"/>
    <n v="0"/>
    <n v="0"/>
    <n v="40000"/>
    <n v="0"/>
    <n v="0"/>
    <n v="0"/>
    <n v="100"/>
    <n v="0"/>
    <n v="0"/>
    <n v="0"/>
    <n v="100"/>
    <n v="0"/>
    <n v="0"/>
  </r>
  <r>
    <x v="94"/>
    <x v="5"/>
    <n v="1280000"/>
    <n v="29000"/>
    <n v="29000"/>
    <n v="0"/>
    <n v="29000"/>
    <n v="0"/>
    <n v="0"/>
    <n v="0"/>
    <n v="29000"/>
    <n v="0"/>
    <n v="0"/>
    <n v="0"/>
    <n v="100"/>
    <n v="0"/>
    <n v="0"/>
    <n v="0"/>
    <n v="100"/>
    <n v="0"/>
    <n v="0"/>
  </r>
  <r>
    <x v="94"/>
    <x v="6"/>
    <n v="1057000"/>
    <n v="18000"/>
    <n v="18000"/>
    <n v="0"/>
    <n v="18000"/>
    <n v="0"/>
    <n v="0"/>
    <n v="0"/>
    <n v="18000"/>
    <n v="0"/>
    <n v="0"/>
    <n v="0"/>
    <n v="100"/>
    <n v="0"/>
    <n v="0"/>
    <n v="0"/>
    <n v="100"/>
    <n v="0"/>
    <n v="0"/>
  </r>
  <r>
    <x v="94"/>
    <x v="7"/>
    <n v="1281000"/>
    <n v="11000"/>
    <n v="11000"/>
    <n v="0"/>
    <n v="11000"/>
    <n v="0"/>
    <n v="0"/>
    <n v="0"/>
    <n v="11000"/>
    <n v="0"/>
    <n v="0"/>
    <n v="0"/>
    <n v="100"/>
    <n v="0"/>
    <n v="0"/>
    <n v="0"/>
    <n v="100"/>
    <n v="0"/>
    <n v="0"/>
  </r>
  <r>
    <x v="94"/>
    <x v="8"/>
    <n v="1203000"/>
    <n v="13000"/>
    <n v="13000"/>
    <n v="0"/>
    <n v="13000"/>
    <n v="0"/>
    <n v="0"/>
    <n v="0"/>
    <n v="13000"/>
    <n v="0"/>
    <n v="0"/>
    <n v="0"/>
    <n v="100"/>
    <n v="0"/>
    <n v="0"/>
    <n v="0"/>
    <n v="100"/>
    <n v="0"/>
    <n v="0"/>
  </r>
  <r>
    <x v="95"/>
    <x v="0"/>
    <n v="660000"/>
    <n v="371000"/>
    <n v="301000"/>
    <n v="350000"/>
    <n v="0"/>
    <n v="21000"/>
    <n v="0"/>
    <n v="280000"/>
    <n v="0"/>
    <n v="21000"/>
    <n v="0"/>
    <n v="94.34"/>
    <n v="0"/>
    <n v="5.66"/>
    <n v="0"/>
    <n v="93.02"/>
    <n v="0"/>
    <n v="6.98"/>
    <n v="0"/>
  </r>
  <r>
    <x v="95"/>
    <x v="1"/>
    <n v="594000"/>
    <n v="297000"/>
    <n v="242400"/>
    <n v="273000"/>
    <n v="0"/>
    <n v="24000"/>
    <n v="0"/>
    <n v="218400"/>
    <n v="0"/>
    <n v="24000"/>
    <n v="0"/>
    <n v="91.92"/>
    <n v="0"/>
    <n v="8.08"/>
    <n v="0"/>
    <n v="90.1"/>
    <n v="0"/>
    <n v="9.9"/>
    <n v="0"/>
  </r>
  <r>
    <x v="95"/>
    <x v="2"/>
    <n v="641000"/>
    <n v="259000"/>
    <n v="216800"/>
    <n v="211000"/>
    <n v="0"/>
    <n v="48000"/>
    <n v="0"/>
    <n v="168800"/>
    <n v="0"/>
    <n v="48000"/>
    <n v="0"/>
    <n v="81.47"/>
    <n v="0"/>
    <n v="18.53"/>
    <n v="0"/>
    <n v="77.86"/>
    <n v="0"/>
    <n v="22.14"/>
    <n v="0"/>
  </r>
  <r>
    <x v="95"/>
    <x v="3"/>
    <n v="588000"/>
    <n v="263000"/>
    <n v="215200"/>
    <n v="239000"/>
    <n v="0"/>
    <n v="24000"/>
    <n v="0"/>
    <n v="191200"/>
    <n v="0"/>
    <n v="24000"/>
    <n v="0"/>
    <n v="90.87"/>
    <n v="0"/>
    <n v="9.1300000000000008"/>
    <n v="0"/>
    <n v="88.85"/>
    <n v="0"/>
    <n v="11.15"/>
    <n v="0"/>
  </r>
  <r>
    <x v="95"/>
    <x v="4"/>
    <n v="617000"/>
    <n v="290000"/>
    <n v="237600"/>
    <n v="262000"/>
    <n v="0"/>
    <n v="28000"/>
    <n v="0"/>
    <n v="209600"/>
    <n v="0"/>
    <n v="28000"/>
    <n v="0"/>
    <n v="90.34"/>
    <n v="0"/>
    <n v="9.66"/>
    <n v="0"/>
    <n v="88.22"/>
    <n v="0"/>
    <n v="11.78"/>
    <n v="0"/>
  </r>
  <r>
    <x v="95"/>
    <x v="5"/>
    <n v="621000"/>
    <n v="266000"/>
    <n v="219000"/>
    <n v="235000"/>
    <n v="0"/>
    <n v="31000"/>
    <n v="0"/>
    <n v="188000"/>
    <n v="0"/>
    <n v="31000"/>
    <n v="0"/>
    <n v="88.35"/>
    <n v="0"/>
    <n v="11.65"/>
    <n v="0"/>
    <n v="85.84"/>
    <n v="0"/>
    <n v="14.16"/>
    <n v="0"/>
  </r>
  <r>
    <x v="95"/>
    <x v="6"/>
    <n v="710000"/>
    <n v="363000"/>
    <n v="297800"/>
    <n v="326000"/>
    <n v="0"/>
    <n v="37000"/>
    <n v="0"/>
    <n v="260800"/>
    <n v="0"/>
    <n v="37000"/>
    <n v="0"/>
    <n v="89.81"/>
    <n v="0"/>
    <n v="10.19"/>
    <n v="0"/>
    <n v="87.58"/>
    <n v="0"/>
    <n v="12.42"/>
    <n v="0"/>
  </r>
  <r>
    <x v="95"/>
    <x v="7"/>
    <n v="626000"/>
    <n v="285000"/>
    <n v="232600"/>
    <n v="262000"/>
    <n v="0"/>
    <n v="23000"/>
    <n v="0"/>
    <n v="209600"/>
    <n v="0"/>
    <n v="23000"/>
    <n v="0"/>
    <n v="91.93"/>
    <n v="0"/>
    <n v="8.07"/>
    <n v="0"/>
    <n v="90.11"/>
    <n v="0"/>
    <n v="9.89"/>
    <n v="0"/>
  </r>
  <r>
    <x v="95"/>
    <x v="8"/>
    <n v="631000"/>
    <n v="340000"/>
    <n v="275800"/>
    <n v="321000"/>
    <n v="0"/>
    <n v="19000"/>
    <n v="0"/>
    <n v="256800"/>
    <n v="0"/>
    <n v="19000"/>
    <n v="0"/>
    <n v="94.41"/>
    <n v="0"/>
    <n v="5.59"/>
    <n v="0"/>
    <n v="93.11"/>
    <n v="0"/>
    <n v="6.89"/>
    <n v="0"/>
  </r>
  <r>
    <x v="96"/>
    <x v="0"/>
    <n v="2752000"/>
    <n v="1972000"/>
    <n v="1487920"/>
    <n v="1174000"/>
    <n v="387000"/>
    <n v="411000"/>
    <n v="0"/>
    <n v="939200"/>
    <n v="387000"/>
    <n v="161720"/>
    <n v="0"/>
    <n v="59.53"/>
    <n v="19.62"/>
    <n v="20.84"/>
    <n v="0"/>
    <n v="63.12"/>
    <n v="26.01"/>
    <n v="10.87"/>
    <n v="0"/>
  </r>
  <r>
    <x v="96"/>
    <x v="1"/>
    <n v="2902000"/>
    <n v="2238000"/>
    <n v="1584720"/>
    <n v="1354000"/>
    <n v="299000"/>
    <n v="437000"/>
    <n v="148000"/>
    <n v="1083200"/>
    <n v="299000"/>
    <n v="187720"/>
    <n v="14800"/>
    <n v="60.5"/>
    <n v="13.36"/>
    <n v="19.53"/>
    <n v="6.61"/>
    <n v="68.349999999999994"/>
    <n v="18.87"/>
    <n v="11.85"/>
    <n v="0.93"/>
  </r>
  <r>
    <x v="96"/>
    <x v="2"/>
    <n v="2906000"/>
    <n v="2226000"/>
    <n v="1576520"/>
    <n v="1376000"/>
    <n v="277000"/>
    <n v="425000"/>
    <n v="148000"/>
    <n v="1100800"/>
    <n v="277000"/>
    <n v="183920"/>
    <n v="14800"/>
    <n v="61.81"/>
    <n v="12.44"/>
    <n v="19.09"/>
    <n v="6.65"/>
    <n v="69.819999999999993"/>
    <n v="17.57"/>
    <n v="11.67"/>
    <n v="0.94"/>
  </r>
  <r>
    <x v="96"/>
    <x v="3"/>
    <n v="2924000"/>
    <n v="2328000"/>
    <n v="1668520"/>
    <n v="1395000"/>
    <n v="335000"/>
    <n v="598000"/>
    <n v="0"/>
    <n v="1116000"/>
    <n v="335000"/>
    <n v="217520"/>
    <n v="0"/>
    <n v="59.92"/>
    <n v="14.39"/>
    <n v="25.69"/>
    <n v="0"/>
    <n v="66.89"/>
    <n v="20.079999999999998"/>
    <n v="13.04"/>
    <n v="0"/>
  </r>
  <r>
    <x v="96"/>
    <x v="4"/>
    <n v="2595000"/>
    <n v="2062000"/>
    <n v="1472840"/>
    <n v="1314000"/>
    <n v="296000"/>
    <n v="452000"/>
    <n v="0"/>
    <n v="1051200"/>
    <n v="296000"/>
    <n v="125640"/>
    <n v="0"/>
    <n v="63.72"/>
    <n v="14.35"/>
    <n v="21.92"/>
    <n v="0"/>
    <n v="71.37"/>
    <n v="20.100000000000001"/>
    <n v="8.5299999999999994"/>
    <n v="0"/>
  </r>
  <r>
    <x v="96"/>
    <x v="5"/>
    <n v="2613000"/>
    <n v="1931000"/>
    <n v="1418800"/>
    <n v="1372000"/>
    <n v="214000"/>
    <n v="345000"/>
    <n v="0"/>
    <n v="1097600"/>
    <n v="214000"/>
    <n v="107200"/>
    <n v="0"/>
    <n v="71.05"/>
    <n v="11.08"/>
    <n v="17.87"/>
    <n v="0"/>
    <n v="77.36"/>
    <n v="15.08"/>
    <n v="7.56"/>
    <n v="0"/>
  </r>
  <r>
    <x v="96"/>
    <x v="6"/>
    <n v="3019000"/>
    <n v="2441000"/>
    <n v="1842800"/>
    <n v="1802000"/>
    <n v="239000"/>
    <n v="400000"/>
    <n v="0"/>
    <n v="1441600"/>
    <n v="239000"/>
    <n v="162200"/>
    <n v="0"/>
    <n v="73.819999999999993"/>
    <n v="9.7899999999999991"/>
    <n v="16.39"/>
    <n v="0"/>
    <n v="78.23"/>
    <n v="12.97"/>
    <n v="8.8000000000000007"/>
    <n v="0"/>
  </r>
  <r>
    <x v="96"/>
    <x v="7"/>
    <n v="2938000"/>
    <n v="2335000"/>
    <n v="1762000"/>
    <n v="1676000"/>
    <n v="251000"/>
    <n v="408000"/>
    <n v="0"/>
    <n v="1340800"/>
    <n v="251000"/>
    <n v="170200"/>
    <n v="0"/>
    <n v="71.78"/>
    <n v="10.75"/>
    <n v="17.47"/>
    <n v="0"/>
    <n v="76.099999999999994"/>
    <n v="14.25"/>
    <n v="9.66"/>
    <n v="0"/>
  </r>
  <r>
    <x v="96"/>
    <x v="8"/>
    <n v="3999000"/>
    <n v="3388000"/>
    <n v="2839240"/>
    <n v="1522000"/>
    <n v="276000"/>
    <n v="1590000"/>
    <n v="0"/>
    <n v="1217600"/>
    <n v="276000"/>
    <n v="1345640"/>
    <n v="0"/>
    <n v="44.92"/>
    <n v="8.15"/>
    <n v="46.93"/>
    <n v="0"/>
    <n v="42.88"/>
    <n v="9.7200000000000006"/>
    <n v="47.39"/>
    <n v="0"/>
  </r>
  <r>
    <x v="97"/>
    <x v="0"/>
    <n v="2322000"/>
    <n v="1991000"/>
    <n v="1643000"/>
    <n v="1740000"/>
    <n v="245000"/>
    <n v="6000"/>
    <n v="0"/>
    <n v="1392000"/>
    <n v="245000"/>
    <n v="6000"/>
    <n v="0"/>
    <n v="87.39"/>
    <n v="12.31"/>
    <n v="0.3"/>
    <n v="0"/>
    <n v="84.72"/>
    <n v="14.91"/>
    <n v="0.37"/>
    <n v="0"/>
  </r>
  <r>
    <x v="97"/>
    <x v="1"/>
    <n v="2096000"/>
    <n v="1761000"/>
    <n v="1444600"/>
    <n v="1582000"/>
    <n v="173000"/>
    <n v="6000"/>
    <n v="0"/>
    <n v="1265600"/>
    <n v="173000"/>
    <n v="6000"/>
    <n v="0"/>
    <n v="89.84"/>
    <n v="9.82"/>
    <n v="0.34"/>
    <n v="0"/>
    <n v="87.61"/>
    <n v="11.98"/>
    <n v="0.42"/>
    <n v="0"/>
  </r>
  <r>
    <x v="97"/>
    <x v="2"/>
    <n v="2554000"/>
    <n v="2210000"/>
    <n v="1834800"/>
    <n v="1876000"/>
    <n v="324000"/>
    <n v="10000"/>
    <n v="0"/>
    <n v="1500800"/>
    <n v="324000"/>
    <n v="10000"/>
    <n v="0"/>
    <n v="84.89"/>
    <n v="14.66"/>
    <n v="0.45"/>
    <n v="0"/>
    <n v="81.8"/>
    <n v="17.66"/>
    <n v="0.55000000000000004"/>
    <n v="0"/>
  </r>
  <r>
    <x v="97"/>
    <x v="3"/>
    <n v="2626000"/>
    <n v="2280000"/>
    <n v="1890600"/>
    <n v="1947000"/>
    <n v="328000"/>
    <n v="5000"/>
    <n v="0"/>
    <n v="1557600"/>
    <n v="328000"/>
    <n v="5000"/>
    <n v="0"/>
    <n v="85.39"/>
    <n v="14.39"/>
    <n v="0.22"/>
    <n v="0"/>
    <n v="82.39"/>
    <n v="17.350000000000001"/>
    <n v="0.26"/>
    <n v="0"/>
  </r>
  <r>
    <x v="97"/>
    <x v="4"/>
    <n v="2310000"/>
    <n v="1982000"/>
    <n v="1624000"/>
    <n v="1790000"/>
    <n v="187000"/>
    <n v="5000"/>
    <n v="0"/>
    <n v="1432000"/>
    <n v="187000"/>
    <n v="5000"/>
    <n v="0"/>
    <n v="90.31"/>
    <n v="9.43"/>
    <n v="0.25"/>
    <n v="0"/>
    <n v="88.18"/>
    <n v="11.51"/>
    <n v="0.31"/>
    <n v="0"/>
  </r>
  <r>
    <x v="97"/>
    <x v="5"/>
    <n v="2118000"/>
    <n v="1796000"/>
    <n v="1482000"/>
    <n v="1570000"/>
    <n v="226000"/>
    <n v="0"/>
    <n v="0"/>
    <n v="1256000"/>
    <n v="226000"/>
    <n v="0"/>
    <n v="0"/>
    <n v="87.42"/>
    <n v="12.58"/>
    <n v="0"/>
    <n v="0"/>
    <n v="84.75"/>
    <n v="15.25"/>
    <n v="0"/>
    <n v="0"/>
  </r>
  <r>
    <x v="97"/>
    <x v="6"/>
    <n v="2374000"/>
    <n v="2040000"/>
    <n v="1687200"/>
    <n v="1764000"/>
    <n v="266000"/>
    <n v="10000"/>
    <n v="0"/>
    <n v="1411200"/>
    <n v="266000"/>
    <n v="10000"/>
    <n v="0"/>
    <n v="86.47"/>
    <n v="13.04"/>
    <n v="0.49"/>
    <n v="0"/>
    <n v="83.64"/>
    <n v="15.77"/>
    <n v="0.59"/>
    <n v="0"/>
  </r>
  <r>
    <x v="97"/>
    <x v="7"/>
    <n v="2202000"/>
    <n v="1858000"/>
    <n v="1503800"/>
    <n v="1771000"/>
    <n v="78000"/>
    <n v="9000"/>
    <n v="0"/>
    <n v="1416800"/>
    <n v="78000"/>
    <n v="9000"/>
    <n v="0"/>
    <n v="95.32"/>
    <n v="4.2"/>
    <n v="0.48"/>
    <n v="0"/>
    <n v="94.21"/>
    <n v="5.19"/>
    <n v="0.6"/>
    <n v="0"/>
  </r>
  <r>
    <x v="97"/>
    <x v="8"/>
    <n v="2193000"/>
    <n v="1869000"/>
    <n v="1501200"/>
    <n v="1839000"/>
    <n v="30000"/>
    <n v="0"/>
    <n v="0"/>
    <n v="1471200"/>
    <n v="30000"/>
    <n v="0"/>
    <n v="0"/>
    <n v="98.39"/>
    <n v="1.61"/>
    <n v="0"/>
    <n v="0"/>
    <n v="98"/>
    <n v="2"/>
    <n v="0"/>
    <n v="0"/>
  </r>
  <r>
    <x v="98"/>
    <x v="0"/>
    <n v="3003000"/>
    <n v="1382000"/>
    <n v="1157200"/>
    <n v="1124000"/>
    <n v="40000"/>
    <n v="218000"/>
    <n v="0"/>
    <n v="899200"/>
    <n v="40000"/>
    <n v="218000"/>
    <n v="0"/>
    <n v="81.33"/>
    <n v="2.89"/>
    <n v="15.77"/>
    <n v="0"/>
    <n v="77.7"/>
    <n v="3.46"/>
    <n v="18.84"/>
    <n v="0"/>
  </r>
  <r>
    <x v="98"/>
    <x v="1"/>
    <n v="2718000"/>
    <n v="1245000"/>
    <n v="1026400"/>
    <n v="1093000"/>
    <n v="35000"/>
    <n v="117000"/>
    <n v="0"/>
    <n v="874400"/>
    <n v="35000"/>
    <n v="117000"/>
    <n v="0"/>
    <n v="87.79"/>
    <n v="2.81"/>
    <n v="9.4"/>
    <n v="0"/>
    <n v="85.19"/>
    <n v="3.41"/>
    <n v="11.4"/>
    <n v="0"/>
  </r>
  <r>
    <x v="98"/>
    <x v="2"/>
    <n v="2898000"/>
    <n v="1418000"/>
    <n v="1182800"/>
    <n v="1176000"/>
    <n v="31000"/>
    <n v="211000"/>
    <n v="0"/>
    <n v="940800"/>
    <n v="31000"/>
    <n v="211000"/>
    <n v="0"/>
    <n v="82.93"/>
    <n v="2.19"/>
    <n v="14.88"/>
    <n v="0"/>
    <n v="79.540000000000006"/>
    <n v="2.62"/>
    <n v="17.84"/>
    <n v="0"/>
  </r>
  <r>
    <x v="98"/>
    <x v="3"/>
    <n v="2887000"/>
    <n v="1454000"/>
    <n v="1231200"/>
    <n v="1114000"/>
    <n v="26000"/>
    <n v="314000"/>
    <n v="0"/>
    <n v="891200"/>
    <n v="26000"/>
    <n v="314000"/>
    <n v="0"/>
    <n v="76.62"/>
    <n v="1.79"/>
    <n v="21.6"/>
    <n v="0"/>
    <n v="72.38"/>
    <n v="2.11"/>
    <n v="25.5"/>
    <n v="0"/>
  </r>
  <r>
    <x v="98"/>
    <x v="4"/>
    <n v="2634000"/>
    <n v="1542000"/>
    <n v="1292200"/>
    <n v="1249000"/>
    <n v="24000"/>
    <n v="269000"/>
    <n v="0"/>
    <n v="999200"/>
    <n v="24000"/>
    <n v="269000"/>
    <n v="0"/>
    <n v="81"/>
    <n v="1.56"/>
    <n v="17.440000000000001"/>
    <n v="0"/>
    <n v="77.33"/>
    <n v="1.86"/>
    <n v="20.82"/>
    <n v="0"/>
  </r>
  <r>
    <x v="98"/>
    <x v="5"/>
    <n v="2582000"/>
    <n v="1393000"/>
    <n v="1172200"/>
    <n v="1104000"/>
    <n v="25000"/>
    <n v="264000"/>
    <n v="0"/>
    <n v="883200"/>
    <n v="25000"/>
    <n v="264000"/>
    <n v="0"/>
    <n v="79.25"/>
    <n v="1.79"/>
    <n v="18.95"/>
    <n v="0"/>
    <n v="75.349999999999994"/>
    <n v="2.13"/>
    <n v="22.52"/>
    <n v="0"/>
  </r>
  <r>
    <x v="98"/>
    <x v="6"/>
    <n v="2364000"/>
    <n v="1289000"/>
    <n v="1080800"/>
    <n v="1041000"/>
    <n v="26000"/>
    <n v="222000"/>
    <n v="0"/>
    <n v="832800"/>
    <n v="26000"/>
    <n v="222000"/>
    <n v="0"/>
    <n v="80.760000000000005"/>
    <n v="2.02"/>
    <n v="17.22"/>
    <n v="0"/>
    <n v="77.05"/>
    <n v="2.41"/>
    <n v="20.54"/>
    <n v="0"/>
  </r>
  <r>
    <x v="98"/>
    <x v="7"/>
    <n v="2712000"/>
    <n v="1569000"/>
    <n v="1312400"/>
    <n v="1283000"/>
    <n v="24000"/>
    <n v="262000"/>
    <n v="0"/>
    <n v="1026400"/>
    <n v="24000"/>
    <n v="262000"/>
    <n v="0"/>
    <n v="81.77"/>
    <n v="1.53"/>
    <n v="16.7"/>
    <n v="0"/>
    <n v="78.209999999999994"/>
    <n v="1.83"/>
    <n v="19.96"/>
    <n v="0"/>
  </r>
  <r>
    <x v="98"/>
    <x v="8"/>
    <n v="2450000"/>
    <n v="1392000"/>
    <n v="1130200"/>
    <n v="1309000"/>
    <n v="25000"/>
    <n v="58000"/>
    <n v="0"/>
    <n v="1047200"/>
    <n v="25000"/>
    <n v="58000"/>
    <n v="0"/>
    <n v="94.04"/>
    <n v="1.8"/>
    <n v="4.17"/>
    <n v="0"/>
    <n v="92.66"/>
    <n v="2.21"/>
    <n v="5.13"/>
    <n v="0"/>
  </r>
  <r>
    <x v="99"/>
    <x v="0"/>
    <n v="14476000"/>
    <n v="14099000"/>
    <n v="12698600"/>
    <n v="7002000"/>
    <n v="645000"/>
    <n v="6452000"/>
    <n v="0"/>
    <n v="5601600"/>
    <n v="645000"/>
    <n v="6452000"/>
    <n v="0"/>
    <n v="49.66"/>
    <n v="4.57"/>
    <n v="45.76"/>
    <n v="0"/>
    <n v="44.11"/>
    <n v="5.08"/>
    <n v="50.81"/>
    <n v="0"/>
  </r>
  <r>
    <x v="99"/>
    <x v="1"/>
    <n v="12671000"/>
    <n v="12317000"/>
    <n v="10950600"/>
    <n v="6832000"/>
    <n v="664000"/>
    <n v="4821000"/>
    <n v="0"/>
    <n v="5465600"/>
    <n v="664000"/>
    <n v="4821000"/>
    <n v="0"/>
    <n v="55.47"/>
    <n v="5.39"/>
    <n v="39.14"/>
    <n v="0"/>
    <n v="49.91"/>
    <n v="6.06"/>
    <n v="44.02"/>
    <n v="0"/>
  </r>
  <r>
    <x v="99"/>
    <x v="2"/>
    <n v="17203000"/>
    <n v="16761000"/>
    <n v="15364200"/>
    <n v="6984000"/>
    <n v="788000"/>
    <n v="8989000"/>
    <n v="0"/>
    <n v="5587200"/>
    <n v="788000"/>
    <n v="8989000"/>
    <n v="0"/>
    <n v="41.67"/>
    <n v="4.7"/>
    <n v="53.63"/>
    <n v="0"/>
    <n v="36.369999999999997"/>
    <n v="5.13"/>
    <n v="58.51"/>
    <n v="0"/>
  </r>
  <r>
    <x v="99"/>
    <x v="3"/>
    <n v="14713000"/>
    <n v="14306000"/>
    <n v="12946200"/>
    <n v="6799000"/>
    <n v="730000"/>
    <n v="6777000"/>
    <n v="0"/>
    <n v="5439200"/>
    <n v="730000"/>
    <n v="6777000"/>
    <n v="0"/>
    <n v="47.53"/>
    <n v="5.0999999999999996"/>
    <n v="47.37"/>
    <n v="0"/>
    <n v="42.01"/>
    <n v="5.64"/>
    <n v="52.35"/>
    <n v="0"/>
  </r>
  <r>
    <x v="99"/>
    <x v="4"/>
    <n v="17705000"/>
    <n v="17284000"/>
    <n v="15840800"/>
    <n v="7216000"/>
    <n v="812000"/>
    <n v="9256000"/>
    <n v="0"/>
    <n v="5772800"/>
    <n v="812000"/>
    <n v="9256000"/>
    <n v="0"/>
    <n v="41.75"/>
    <n v="4.7"/>
    <n v="53.55"/>
    <n v="0"/>
    <n v="36.44"/>
    <n v="5.13"/>
    <n v="58.43"/>
    <n v="0"/>
  </r>
  <r>
    <x v="99"/>
    <x v="5"/>
    <n v="16933000"/>
    <n v="16431000"/>
    <n v="14873600"/>
    <n v="7787000"/>
    <n v="771000"/>
    <n v="7873000"/>
    <n v="0"/>
    <n v="6229600"/>
    <n v="771000"/>
    <n v="7873000"/>
    <n v="0"/>
    <n v="47.39"/>
    <n v="4.6900000000000004"/>
    <n v="47.92"/>
    <n v="0"/>
    <n v="41.88"/>
    <n v="5.18"/>
    <n v="52.93"/>
    <n v="0"/>
  </r>
  <r>
    <x v="99"/>
    <x v="6"/>
    <n v="17014000"/>
    <n v="16576000"/>
    <n v="15019600"/>
    <n v="7782000"/>
    <n v="807000"/>
    <n v="7987000"/>
    <n v="0"/>
    <n v="6225600"/>
    <n v="807000"/>
    <n v="7987000"/>
    <n v="0"/>
    <n v="46.95"/>
    <n v="4.87"/>
    <n v="48.18"/>
    <n v="0"/>
    <n v="41.45"/>
    <n v="5.37"/>
    <n v="53.18"/>
    <n v="0"/>
  </r>
  <r>
    <x v="99"/>
    <x v="7"/>
    <n v="19517000"/>
    <n v="19070000"/>
    <n v="17399200"/>
    <n v="8354000"/>
    <n v="752000"/>
    <n v="9964000"/>
    <n v="0"/>
    <n v="6683200"/>
    <n v="752000"/>
    <n v="9964000"/>
    <n v="0"/>
    <n v="43.81"/>
    <n v="3.94"/>
    <n v="52.25"/>
    <n v="0"/>
    <n v="38.409999999999997"/>
    <n v="4.32"/>
    <n v="57.27"/>
    <n v="0"/>
  </r>
  <r>
    <x v="99"/>
    <x v="8"/>
    <n v="13091000"/>
    <n v="12719000"/>
    <n v="11108800"/>
    <n v="8051000"/>
    <n v="638000"/>
    <n v="4030000"/>
    <n v="0"/>
    <n v="6440800"/>
    <n v="638000"/>
    <n v="4030000"/>
    <n v="0"/>
    <n v="63.3"/>
    <n v="5.0199999999999996"/>
    <n v="31.68"/>
    <n v="0"/>
    <n v="57.98"/>
    <n v="5.74"/>
    <n v="36.28"/>
    <n v="0"/>
  </r>
  <r>
    <x v="100"/>
    <x v="0"/>
    <n v="5067000"/>
    <n v="5067000"/>
    <n v="4179400"/>
    <n v="4438000"/>
    <n v="628000"/>
    <n v="1000"/>
    <n v="0"/>
    <n v="3550400"/>
    <n v="628000"/>
    <n v="1000"/>
    <n v="0"/>
    <n v="87.59"/>
    <n v="12.39"/>
    <n v="0.02"/>
    <n v="0"/>
    <n v="84.95"/>
    <n v="15.03"/>
    <n v="0.02"/>
    <n v="0"/>
  </r>
  <r>
    <x v="100"/>
    <x v="1"/>
    <n v="5149000"/>
    <n v="5149000"/>
    <n v="4258400"/>
    <n v="4453000"/>
    <n v="634000"/>
    <n v="62000"/>
    <n v="0"/>
    <n v="3562400"/>
    <n v="634000"/>
    <n v="62000"/>
    <n v="0"/>
    <n v="86.48"/>
    <n v="12.31"/>
    <n v="1.2"/>
    <n v="0"/>
    <n v="83.66"/>
    <n v="14.89"/>
    <n v="1.46"/>
    <n v="0"/>
  </r>
  <r>
    <x v="100"/>
    <x v="2"/>
    <n v="5334000"/>
    <n v="5334000"/>
    <n v="4421800"/>
    <n v="4561000"/>
    <n v="636000"/>
    <n v="137000"/>
    <n v="0"/>
    <n v="3648800"/>
    <n v="636000"/>
    <n v="137000"/>
    <n v="0"/>
    <n v="85.51"/>
    <n v="11.92"/>
    <n v="2.57"/>
    <n v="0"/>
    <n v="82.52"/>
    <n v="14.38"/>
    <n v="3.1"/>
    <n v="0"/>
  </r>
  <r>
    <x v="100"/>
    <x v="3"/>
    <n v="5069000"/>
    <n v="5069000"/>
    <n v="4194000"/>
    <n v="4375000"/>
    <n v="607000"/>
    <n v="87000"/>
    <n v="0"/>
    <n v="3500000"/>
    <n v="607000"/>
    <n v="87000"/>
    <n v="0"/>
    <n v="86.31"/>
    <n v="11.97"/>
    <n v="1.72"/>
    <n v="0"/>
    <n v="83.45"/>
    <n v="14.47"/>
    <n v="2.0699999999999998"/>
    <n v="0"/>
  </r>
  <r>
    <x v="100"/>
    <x v="4"/>
    <n v="5168000"/>
    <n v="5168000"/>
    <n v="4263800"/>
    <n v="4521000"/>
    <n v="597000"/>
    <n v="50000"/>
    <n v="0"/>
    <n v="3616800"/>
    <n v="597000"/>
    <n v="50000"/>
    <n v="0"/>
    <n v="87.48"/>
    <n v="11.55"/>
    <n v="0.97"/>
    <n v="0"/>
    <n v="84.83"/>
    <n v="14"/>
    <n v="1.17"/>
    <n v="0"/>
  </r>
  <r>
    <x v="100"/>
    <x v="5"/>
    <n v="5421000"/>
    <n v="5421000"/>
    <n v="4480400"/>
    <n v="4703000"/>
    <n v="673000"/>
    <n v="45000"/>
    <n v="0"/>
    <n v="3762400"/>
    <n v="673000"/>
    <n v="45000"/>
    <n v="0"/>
    <n v="86.76"/>
    <n v="12.41"/>
    <n v="0.83"/>
    <n v="0"/>
    <n v="83.97"/>
    <n v="15.02"/>
    <n v="1"/>
    <n v="0"/>
  </r>
  <r>
    <x v="100"/>
    <x v="6"/>
    <n v="5297000"/>
    <n v="5297000"/>
    <n v="4383600"/>
    <n v="4567000"/>
    <n v="652000"/>
    <n v="78000"/>
    <n v="0"/>
    <n v="3653600"/>
    <n v="652000"/>
    <n v="78000"/>
    <n v="0"/>
    <n v="86.22"/>
    <n v="12.31"/>
    <n v="1.47"/>
    <n v="0"/>
    <n v="83.35"/>
    <n v="14.87"/>
    <n v="1.78"/>
    <n v="0"/>
  </r>
  <r>
    <x v="100"/>
    <x v="7"/>
    <n v="5822000"/>
    <n v="5822000"/>
    <n v="4803600"/>
    <n v="5092000"/>
    <n v="600000"/>
    <n v="130000"/>
    <n v="0"/>
    <n v="4073600"/>
    <n v="600000"/>
    <n v="130000"/>
    <n v="0"/>
    <n v="87.46"/>
    <n v="10.31"/>
    <n v="2.23"/>
    <n v="0"/>
    <n v="84.8"/>
    <n v="12.49"/>
    <n v="2.71"/>
    <n v="0"/>
  </r>
  <r>
    <x v="100"/>
    <x v="8"/>
    <n v="5719000"/>
    <n v="5719000"/>
    <n v="4700600"/>
    <n v="5092000"/>
    <n v="583000"/>
    <n v="44000"/>
    <n v="0"/>
    <n v="4073600"/>
    <n v="583000"/>
    <n v="44000"/>
    <n v="0"/>
    <n v="89.04"/>
    <n v="10.19"/>
    <n v="0.77"/>
    <n v="0"/>
    <n v="86.66"/>
    <n v="12.4"/>
    <n v="0.94"/>
    <n v="0"/>
  </r>
  <r>
    <x v="101"/>
    <x v="0"/>
    <n v="19348000"/>
    <n v="19304000"/>
    <n v="18179000"/>
    <n v="5625000"/>
    <n v="2071000"/>
    <n v="11608000"/>
    <n v="0"/>
    <n v="4500000"/>
    <n v="2071000"/>
    <n v="11608000"/>
    <n v="0"/>
    <n v="29.14"/>
    <n v="10.73"/>
    <n v="60.13"/>
    <n v="0"/>
    <n v="24.75"/>
    <n v="11.39"/>
    <n v="63.85"/>
    <n v="0"/>
  </r>
  <r>
    <x v="101"/>
    <x v="1"/>
    <n v="13233000"/>
    <n v="13208000"/>
    <n v="12201600"/>
    <n v="5032000"/>
    <n v="2178000"/>
    <n v="5998000"/>
    <n v="0"/>
    <n v="4025600"/>
    <n v="2178000"/>
    <n v="5998000"/>
    <n v="0"/>
    <n v="38.1"/>
    <n v="16.489999999999998"/>
    <n v="45.41"/>
    <n v="0"/>
    <n v="32.99"/>
    <n v="17.850000000000001"/>
    <n v="49.16"/>
    <n v="0"/>
  </r>
  <r>
    <x v="101"/>
    <x v="2"/>
    <n v="17239000"/>
    <n v="17213000"/>
    <n v="16256000"/>
    <n v="4785000"/>
    <n v="1728000"/>
    <n v="10700000"/>
    <n v="0"/>
    <n v="3828000"/>
    <n v="1728000"/>
    <n v="10700000"/>
    <n v="0"/>
    <n v="27.8"/>
    <n v="10.039999999999999"/>
    <n v="62.16"/>
    <n v="0"/>
    <n v="23.55"/>
    <n v="10.63"/>
    <n v="65.819999999999993"/>
    <n v="0"/>
  </r>
  <r>
    <x v="101"/>
    <x v="3"/>
    <n v="19455000"/>
    <n v="19426000"/>
    <n v="18383400"/>
    <n v="5213000"/>
    <n v="1406000"/>
    <n v="12807000"/>
    <n v="0"/>
    <n v="4170400"/>
    <n v="1406000"/>
    <n v="12807000"/>
    <n v="0"/>
    <n v="26.84"/>
    <n v="7.24"/>
    <n v="65.930000000000007"/>
    <n v="0"/>
    <n v="22.69"/>
    <n v="7.65"/>
    <n v="69.67"/>
    <n v="0"/>
  </r>
  <r>
    <x v="101"/>
    <x v="4"/>
    <n v="21187000"/>
    <n v="21155000"/>
    <n v="20104600"/>
    <n v="5252000"/>
    <n v="1710000"/>
    <n v="14193000"/>
    <n v="0"/>
    <n v="4201600"/>
    <n v="1710000"/>
    <n v="14193000"/>
    <n v="0"/>
    <n v="24.83"/>
    <n v="8.08"/>
    <n v="67.09"/>
    <n v="0"/>
    <n v="20.9"/>
    <n v="8.51"/>
    <n v="70.599999999999994"/>
    <n v="0"/>
  </r>
  <r>
    <x v="101"/>
    <x v="5"/>
    <n v="31123000"/>
    <n v="31108000"/>
    <n v="21671000"/>
    <n v="4543000"/>
    <n v="1611000"/>
    <n v="15478000"/>
    <n v="9476000"/>
    <n v="3634400"/>
    <n v="1611000"/>
    <n v="15478000"/>
    <n v="947600"/>
    <n v="14.6"/>
    <n v="5.18"/>
    <n v="49.76"/>
    <n v="30.46"/>
    <n v="16.77"/>
    <n v="7.43"/>
    <n v="71.42"/>
    <n v="4.37"/>
  </r>
  <r>
    <x v="101"/>
    <x v="6"/>
    <n v="26297000"/>
    <n v="26294000"/>
    <n v="21444600"/>
    <n v="5167000"/>
    <n v="1670000"/>
    <n v="15217000"/>
    <n v="4240000"/>
    <n v="4133600"/>
    <n v="1670000"/>
    <n v="15217000"/>
    <n v="424000"/>
    <n v="19.649999999999999"/>
    <n v="6.35"/>
    <n v="57.87"/>
    <n v="16.13"/>
    <n v="19.28"/>
    <n v="7.79"/>
    <n v="70.959999999999994"/>
    <n v="1.98"/>
  </r>
  <r>
    <x v="101"/>
    <x v="7"/>
    <n v="33742000"/>
    <n v="33740000"/>
    <n v="26516200"/>
    <n v="5537000"/>
    <n v="2343000"/>
    <n v="19064000"/>
    <n v="6796000"/>
    <n v="4429600"/>
    <n v="2343000"/>
    <n v="19064000"/>
    <n v="679600"/>
    <n v="16.41"/>
    <n v="6.94"/>
    <n v="56.5"/>
    <n v="20.14"/>
    <n v="16.71"/>
    <n v="8.84"/>
    <n v="71.900000000000006"/>
    <n v="2.56"/>
  </r>
  <r>
    <x v="101"/>
    <x v="8"/>
    <n v="13777000"/>
    <n v="13771000"/>
    <n v="10992400"/>
    <n v="5127000"/>
    <n v="1832000"/>
    <n v="4864000"/>
    <n v="1948000"/>
    <n v="4101600"/>
    <n v="1832000"/>
    <n v="4864000"/>
    <n v="194800"/>
    <n v="37.229999999999997"/>
    <n v="13.3"/>
    <n v="35.32"/>
    <n v="14.15"/>
    <n v="37.31"/>
    <n v="16.670000000000002"/>
    <n v="44.25"/>
    <n v="1.77"/>
  </r>
  <r>
    <x v="102"/>
    <x v="0"/>
    <n v="8207000"/>
    <n v="3929400"/>
    <n v="3270340"/>
    <n v="3128800"/>
    <n v="763600"/>
    <n v="0"/>
    <n v="37000"/>
    <n v="2503040"/>
    <n v="763600"/>
    <n v="0"/>
    <n v="3700"/>
    <n v="79.63"/>
    <n v="19.43"/>
    <n v="0"/>
    <n v="0.94"/>
    <n v="76.540000000000006"/>
    <n v="23.35"/>
    <n v="0"/>
    <n v="0.11"/>
  </r>
  <r>
    <x v="102"/>
    <x v="1"/>
    <n v="7751000"/>
    <n v="3990200"/>
    <n v="3318140"/>
    <n v="3163200"/>
    <n v="783200"/>
    <n v="0"/>
    <n v="43800"/>
    <n v="2530560"/>
    <n v="783200"/>
    <n v="0"/>
    <n v="4380"/>
    <n v="79.27"/>
    <n v="19.63"/>
    <n v="0"/>
    <n v="1.1000000000000001"/>
    <n v="76.260000000000005"/>
    <n v="23.6"/>
    <n v="0"/>
    <n v="0.13"/>
  </r>
  <r>
    <x v="102"/>
    <x v="2"/>
    <n v="7825000"/>
    <n v="3731400"/>
    <n v="3118920"/>
    <n v="2968800"/>
    <n v="741800"/>
    <n v="0"/>
    <n v="20800"/>
    <n v="2375040"/>
    <n v="741800"/>
    <n v="0"/>
    <n v="2080"/>
    <n v="79.56"/>
    <n v="19.88"/>
    <n v="0"/>
    <n v="0.56000000000000005"/>
    <n v="76.150000000000006"/>
    <n v="23.78"/>
    <n v="0"/>
    <n v="7.0000000000000007E-2"/>
  </r>
  <r>
    <x v="102"/>
    <x v="3"/>
    <n v="7926000"/>
    <n v="3525200"/>
    <n v="2930500"/>
    <n v="2821400"/>
    <n v="670000"/>
    <n v="0"/>
    <n v="33800"/>
    <n v="2257120"/>
    <n v="670000"/>
    <n v="0"/>
    <n v="3380"/>
    <n v="80.040000000000006"/>
    <n v="19.010000000000002"/>
    <n v="0"/>
    <n v="0.96"/>
    <n v="77.02"/>
    <n v="22.86"/>
    <n v="0"/>
    <n v="0.12"/>
  </r>
  <r>
    <x v="102"/>
    <x v="4"/>
    <n v="8205000"/>
    <n v="3742600"/>
    <n v="3117260"/>
    <n v="2971000"/>
    <n v="737000"/>
    <n v="0"/>
    <n v="34600"/>
    <n v="2376800"/>
    <n v="737000"/>
    <n v="0"/>
    <n v="3460"/>
    <n v="79.38"/>
    <n v="19.690000000000001"/>
    <n v="0"/>
    <n v="0.92"/>
    <n v="76.25"/>
    <n v="23.64"/>
    <n v="0"/>
    <n v="0.11"/>
  </r>
  <r>
    <x v="102"/>
    <x v="5"/>
    <n v="1379000"/>
    <n v="746200"/>
    <n v="716760"/>
    <n v="5000"/>
    <n v="709600"/>
    <n v="0"/>
    <n v="31600"/>
    <n v="4000"/>
    <n v="709600"/>
    <n v="0"/>
    <n v="3160"/>
    <n v="0.67"/>
    <n v="95.1"/>
    <n v="0"/>
    <n v="4.2300000000000004"/>
    <n v="0.56000000000000005"/>
    <n v="99"/>
    <n v="0"/>
    <n v="0.44"/>
  </r>
  <r>
    <x v="102"/>
    <x v="6"/>
    <n v="7879000"/>
    <n v="3342200"/>
    <n v="2800140"/>
    <n v="2552800"/>
    <n v="754400"/>
    <n v="0"/>
    <n v="35000"/>
    <n v="2042240"/>
    <n v="754400"/>
    <n v="0"/>
    <n v="3500"/>
    <n v="76.38"/>
    <n v="22.57"/>
    <n v="0"/>
    <n v="1.05"/>
    <n v="72.930000000000007"/>
    <n v="26.94"/>
    <n v="0"/>
    <n v="0.12"/>
  </r>
  <r>
    <x v="102"/>
    <x v="7"/>
    <n v="7666000"/>
    <n v="3405200"/>
    <n v="2837300"/>
    <n v="2682000"/>
    <n v="688200"/>
    <n v="0"/>
    <n v="35000"/>
    <n v="2145600"/>
    <n v="688200"/>
    <n v="0"/>
    <n v="3500"/>
    <n v="78.760000000000005"/>
    <n v="20.21"/>
    <n v="0"/>
    <n v="1.03"/>
    <n v="75.62"/>
    <n v="24.26"/>
    <n v="0"/>
    <n v="0.12"/>
  </r>
  <r>
    <x v="102"/>
    <x v="8"/>
    <n v="7525000"/>
    <n v="3333000"/>
    <n v="2771640"/>
    <n v="2650200"/>
    <n v="648000"/>
    <n v="0"/>
    <n v="34800"/>
    <n v="2120160"/>
    <n v="648000"/>
    <n v="0"/>
    <n v="3480"/>
    <n v="79.510000000000005"/>
    <n v="19.440000000000001"/>
    <n v="0"/>
    <n v="1.04"/>
    <n v="76.489999999999995"/>
    <n v="23.38"/>
    <n v="0"/>
    <n v="0.13"/>
  </r>
  <r>
    <x v="103"/>
    <x v="0"/>
    <n v="8752000"/>
    <n v="2296800"/>
    <n v="1937240"/>
    <n v="1797800"/>
    <n v="489400"/>
    <n v="9600"/>
    <n v="0"/>
    <n v="1438240"/>
    <n v="489400"/>
    <n v="9600"/>
    <n v="0"/>
    <n v="78.27"/>
    <n v="21.31"/>
    <n v="0.42"/>
    <n v="0"/>
    <n v="74.239999999999995"/>
    <n v="25.26"/>
    <n v="0.5"/>
    <n v="0"/>
  </r>
  <r>
    <x v="103"/>
    <x v="1"/>
    <n v="8693000"/>
    <n v="2290600"/>
    <n v="1938640"/>
    <n v="1759800"/>
    <n v="518400"/>
    <n v="12400"/>
    <n v="0"/>
    <n v="1407840"/>
    <n v="518400"/>
    <n v="12400"/>
    <n v="0"/>
    <n v="76.83"/>
    <n v="22.63"/>
    <n v="0.54"/>
    <n v="0"/>
    <n v="72.62"/>
    <n v="26.74"/>
    <n v="0.64"/>
    <n v="0"/>
  </r>
  <r>
    <x v="103"/>
    <x v="2"/>
    <n v="9394000"/>
    <n v="2490800"/>
    <n v="2101920"/>
    <n v="1944400"/>
    <n v="530200"/>
    <n v="16200"/>
    <n v="0"/>
    <n v="1555520"/>
    <n v="530200"/>
    <n v="16200"/>
    <n v="0"/>
    <n v="78.06"/>
    <n v="21.29"/>
    <n v="0.65"/>
    <n v="0"/>
    <n v="74"/>
    <n v="25.22"/>
    <n v="0.77"/>
    <n v="0"/>
  </r>
  <r>
    <x v="103"/>
    <x v="3"/>
    <n v="9128000"/>
    <n v="2569600"/>
    <n v="2168800"/>
    <n v="2004000"/>
    <n v="554600"/>
    <n v="11000"/>
    <n v="0"/>
    <n v="1603200"/>
    <n v="554600"/>
    <n v="11000"/>
    <n v="0"/>
    <n v="77.989999999999995"/>
    <n v="21.58"/>
    <n v="0.43"/>
    <n v="0"/>
    <n v="73.92"/>
    <n v="25.57"/>
    <n v="0.51"/>
    <n v="0"/>
  </r>
  <r>
    <x v="103"/>
    <x v="4"/>
    <n v="7804000"/>
    <n v="2335200"/>
    <n v="1981240"/>
    <n v="1769800"/>
    <n v="554000"/>
    <n v="11400"/>
    <n v="0"/>
    <n v="1415840"/>
    <n v="554000"/>
    <n v="11400"/>
    <n v="0"/>
    <n v="75.790000000000006"/>
    <n v="23.72"/>
    <n v="0.49"/>
    <n v="0"/>
    <n v="71.459999999999994"/>
    <n v="27.96"/>
    <n v="0.57999999999999996"/>
    <n v="0"/>
  </r>
  <r>
    <x v="103"/>
    <x v="5"/>
    <n v="9542000"/>
    <n v="2737200"/>
    <n v="2304840"/>
    <n v="2161800"/>
    <n v="560000"/>
    <n v="15400"/>
    <n v="0"/>
    <n v="1729440"/>
    <n v="560000"/>
    <n v="15400"/>
    <n v="0"/>
    <n v="78.98"/>
    <n v="20.46"/>
    <n v="0.56000000000000005"/>
    <n v="0"/>
    <n v="75.040000000000006"/>
    <n v="24.3"/>
    <n v="0.67"/>
    <n v="0"/>
  </r>
  <r>
    <x v="103"/>
    <x v="6"/>
    <n v="9027000"/>
    <n v="2554200"/>
    <n v="2147520"/>
    <n v="2033400"/>
    <n v="503600"/>
    <n v="17200"/>
    <n v="0"/>
    <n v="1626720"/>
    <n v="503600"/>
    <n v="17200"/>
    <n v="0"/>
    <n v="79.61"/>
    <n v="19.72"/>
    <n v="0.67"/>
    <n v="0"/>
    <n v="75.75"/>
    <n v="23.45"/>
    <n v="0.8"/>
    <n v="0"/>
  </r>
  <r>
    <x v="103"/>
    <x v="7"/>
    <n v="9663000"/>
    <n v="2729400"/>
    <n v="2296400"/>
    <n v="2165000"/>
    <n v="539200"/>
    <n v="25200"/>
    <n v="0"/>
    <n v="1732000"/>
    <n v="539200"/>
    <n v="25200"/>
    <n v="0"/>
    <n v="79.319999999999993"/>
    <n v="19.760000000000002"/>
    <n v="0.92"/>
    <n v="0"/>
    <n v="75.42"/>
    <n v="23.48"/>
    <n v="1.1000000000000001"/>
    <n v="0"/>
  </r>
  <r>
    <x v="103"/>
    <x v="8"/>
    <n v="9351000"/>
    <n v="2682200"/>
    <n v="2255080"/>
    <n v="2135600"/>
    <n v="546600"/>
    <n v="0"/>
    <n v="0"/>
    <n v="1708480"/>
    <n v="546600"/>
    <n v="0"/>
    <n v="0"/>
    <n v="79.62"/>
    <n v="20.38"/>
    <n v="0"/>
    <n v="0"/>
    <n v="75.760000000000005"/>
    <n v="24.24"/>
    <n v="0"/>
    <n v="0"/>
  </r>
  <r>
    <x v="104"/>
    <x v="0"/>
    <n v="6551000"/>
    <n v="1488600"/>
    <n v="1438220"/>
    <n v="155600"/>
    <n v="1311600"/>
    <n v="0"/>
    <n v="21400"/>
    <n v="124480"/>
    <n v="1311600"/>
    <n v="0"/>
    <n v="2140"/>
    <n v="10.45"/>
    <n v="88.11"/>
    <n v="0"/>
    <n v="1.44"/>
    <n v="8.66"/>
    <n v="91.2"/>
    <n v="0"/>
    <n v="0.15"/>
  </r>
  <r>
    <x v="104"/>
    <x v="1"/>
    <n v="8952000"/>
    <n v="2013600"/>
    <n v="1602280"/>
    <n v="127000"/>
    <n v="1457800"/>
    <n v="0"/>
    <n v="428800"/>
    <n v="101600"/>
    <n v="1457800"/>
    <n v="0"/>
    <n v="42880"/>
    <n v="6.31"/>
    <n v="72.400000000000006"/>
    <n v="0"/>
    <n v="21.3"/>
    <n v="6.34"/>
    <n v="90.98"/>
    <n v="0"/>
    <n v="2.68"/>
  </r>
  <r>
    <x v="104"/>
    <x v="2"/>
    <n v="7557000"/>
    <n v="1677000"/>
    <n v="1471460"/>
    <n v="143000"/>
    <n v="1337400"/>
    <n v="0"/>
    <n v="196600"/>
    <n v="114400"/>
    <n v="1337400"/>
    <n v="0"/>
    <n v="19660"/>
    <n v="8.5299999999999994"/>
    <n v="79.75"/>
    <n v="0"/>
    <n v="11.72"/>
    <n v="7.77"/>
    <n v="90.89"/>
    <n v="0"/>
    <n v="1.34"/>
  </r>
  <r>
    <x v="104"/>
    <x v="3"/>
    <n v="7482000"/>
    <n v="1550000"/>
    <n v="1350560"/>
    <n v="102600"/>
    <n v="1248600"/>
    <n v="0"/>
    <n v="198800"/>
    <n v="82080"/>
    <n v="1248600"/>
    <n v="0"/>
    <n v="19880"/>
    <n v="6.62"/>
    <n v="80.55"/>
    <n v="0"/>
    <n v="12.83"/>
    <n v="6.08"/>
    <n v="92.45"/>
    <n v="0"/>
    <n v="1.47"/>
  </r>
  <r>
    <x v="104"/>
    <x v="4"/>
    <n v="8238000"/>
    <n v="1734000"/>
    <n v="1489840"/>
    <n v="135400"/>
    <n v="1357400"/>
    <n v="0"/>
    <n v="241200"/>
    <n v="108320"/>
    <n v="1357400"/>
    <n v="0"/>
    <n v="24120"/>
    <n v="7.81"/>
    <n v="78.28"/>
    <n v="0"/>
    <n v="13.91"/>
    <n v="7.27"/>
    <n v="91.11"/>
    <n v="0"/>
    <n v="1.62"/>
  </r>
  <r>
    <x v="104"/>
    <x v="5"/>
    <n v="9080000"/>
    <n v="1888000"/>
    <n v="1551740"/>
    <n v="137800"/>
    <n v="1407200"/>
    <n v="0"/>
    <n v="343000"/>
    <n v="110240"/>
    <n v="1407200"/>
    <n v="0"/>
    <n v="34300"/>
    <n v="7.3"/>
    <n v="74.53"/>
    <n v="0"/>
    <n v="18.170000000000002"/>
    <n v="7.1"/>
    <n v="90.69"/>
    <n v="0"/>
    <n v="2.21"/>
  </r>
  <r>
    <x v="104"/>
    <x v="6"/>
    <n v="8766000"/>
    <n v="1859600"/>
    <n v="1573120"/>
    <n v="170600"/>
    <n v="1408600"/>
    <n v="0"/>
    <n v="280400"/>
    <n v="136480"/>
    <n v="1408600"/>
    <n v="0"/>
    <n v="28040"/>
    <n v="9.17"/>
    <n v="75.75"/>
    <n v="0"/>
    <n v="15.08"/>
    <n v="8.68"/>
    <n v="89.54"/>
    <n v="0"/>
    <n v="1.78"/>
  </r>
  <r>
    <x v="104"/>
    <x v="7"/>
    <n v="8343000"/>
    <n v="1715800"/>
    <n v="1301560"/>
    <n v="123600"/>
    <n v="1159400"/>
    <n v="0"/>
    <n v="432800"/>
    <n v="98880"/>
    <n v="1159400"/>
    <n v="0"/>
    <n v="43280"/>
    <n v="7.2"/>
    <n v="67.569999999999993"/>
    <n v="0"/>
    <n v="25.22"/>
    <n v="7.6"/>
    <n v="89.08"/>
    <n v="0"/>
    <n v="3.33"/>
  </r>
  <r>
    <x v="104"/>
    <x v="8"/>
    <n v="8884000"/>
    <n v="1891200"/>
    <n v="1409560"/>
    <n v="152800"/>
    <n v="1237200"/>
    <n v="0"/>
    <n v="501200"/>
    <n v="122240"/>
    <n v="1237200"/>
    <n v="0"/>
    <n v="50120"/>
    <n v="8.08"/>
    <n v="65.42"/>
    <n v="0"/>
    <n v="26.5"/>
    <n v="8.67"/>
    <n v="87.77"/>
    <n v="0"/>
    <n v="3.56"/>
  </r>
  <r>
    <x v="105"/>
    <x v="0"/>
    <n v="25658000"/>
    <n v="19618800"/>
    <n v="15726000"/>
    <n v="19464000"/>
    <n v="62600"/>
    <n v="92200"/>
    <n v="0"/>
    <n v="15571200"/>
    <n v="62600"/>
    <n v="92200"/>
    <n v="0"/>
    <n v="99.21"/>
    <n v="0.32"/>
    <n v="0.47"/>
    <n v="0"/>
    <n v="99.02"/>
    <n v="0.4"/>
    <n v="0.59"/>
    <n v="0"/>
  </r>
  <r>
    <x v="105"/>
    <x v="1"/>
    <n v="27554000"/>
    <n v="22058800"/>
    <n v="17670800"/>
    <n v="21940000"/>
    <n v="12200"/>
    <n v="106600"/>
    <n v="0"/>
    <n v="17552000"/>
    <n v="12200"/>
    <n v="106600"/>
    <n v="0"/>
    <n v="99.46"/>
    <n v="0.06"/>
    <n v="0.48"/>
    <n v="0"/>
    <n v="99.33"/>
    <n v="7.0000000000000007E-2"/>
    <n v="0.6"/>
    <n v="0"/>
  </r>
  <r>
    <x v="105"/>
    <x v="2"/>
    <n v="24644000"/>
    <n v="19356000"/>
    <n v="15506720"/>
    <n v="19246400"/>
    <n v="9400"/>
    <n v="100200"/>
    <n v="0"/>
    <n v="15397120"/>
    <n v="9400"/>
    <n v="100200"/>
    <n v="0"/>
    <n v="99.43"/>
    <n v="0.05"/>
    <n v="0.52"/>
    <n v="0"/>
    <n v="99.29"/>
    <n v="0.06"/>
    <n v="0.65"/>
    <n v="0"/>
  </r>
  <r>
    <x v="105"/>
    <x v="3"/>
    <n v="24983000"/>
    <n v="19774200"/>
    <n v="15843280"/>
    <n v="19654600"/>
    <n v="7800"/>
    <n v="111800"/>
    <n v="0"/>
    <n v="15723680"/>
    <n v="7800"/>
    <n v="111800"/>
    <n v="0"/>
    <n v="99.4"/>
    <n v="0.04"/>
    <n v="0.56999999999999995"/>
    <n v="0"/>
    <n v="99.25"/>
    <n v="0.05"/>
    <n v="0.71"/>
    <n v="0"/>
  </r>
  <r>
    <x v="105"/>
    <x v="4"/>
    <n v="25416000"/>
    <n v="20447200"/>
    <n v="16377680"/>
    <n v="20347600"/>
    <n v="8400"/>
    <n v="91200"/>
    <n v="0"/>
    <n v="16278080"/>
    <n v="8400"/>
    <n v="91200"/>
    <n v="0"/>
    <n v="99.51"/>
    <n v="0.04"/>
    <n v="0.45"/>
    <n v="0"/>
    <n v="99"/>
    <n v="0"/>
    <n v="0"/>
    <n v="0"/>
  </r>
  <r>
    <x v="105"/>
    <x v="5"/>
    <n v="24104000"/>
    <n v="19307200"/>
    <n v="15464040"/>
    <n v="19215800"/>
    <n v="18200"/>
    <n v="73200"/>
    <n v="0"/>
    <n v="15372640"/>
    <n v="18200"/>
    <n v="73200"/>
    <n v="0"/>
    <n v="99.53"/>
    <n v="0.09"/>
    <n v="0.38"/>
    <n v="0"/>
    <n v="99"/>
    <n v="0"/>
    <n v="0"/>
    <n v="0"/>
  </r>
  <r>
    <x v="105"/>
    <x v="6"/>
    <n v="25931000"/>
    <n v="20617400"/>
    <n v="16522720"/>
    <n v="20473400"/>
    <n v="23600"/>
    <n v="120400"/>
    <n v="0"/>
    <n v="16378720"/>
    <n v="23600"/>
    <n v="120400"/>
    <n v="0"/>
    <n v="99.3"/>
    <n v="0.11"/>
    <n v="0.57999999999999996"/>
    <n v="0"/>
    <n v="99"/>
    <n v="0"/>
    <n v="0"/>
    <n v="0"/>
  </r>
  <r>
    <x v="105"/>
    <x v="7"/>
    <n v="23279000"/>
    <n v="18121400"/>
    <n v="14517240"/>
    <n v="18020800"/>
    <n v="16400"/>
    <n v="84200"/>
    <n v="0"/>
    <n v="14416640"/>
    <n v="16400"/>
    <n v="84200"/>
    <n v="0"/>
    <n v="99.44"/>
    <n v="0.09"/>
    <n v="0.46"/>
    <n v="0"/>
    <n v="99"/>
    <n v="0"/>
    <n v="0"/>
    <n v="0"/>
  </r>
  <r>
    <x v="105"/>
    <x v="8"/>
    <n v="24738000"/>
    <n v="19633200"/>
    <n v="15731040"/>
    <n v="19510800"/>
    <n v="17600"/>
    <n v="104800"/>
    <n v="0"/>
    <n v="15608640"/>
    <n v="17600"/>
    <n v="104800"/>
    <n v="0"/>
    <n v="99.38"/>
    <n v="0.09"/>
    <n v="0.53"/>
    <n v="0"/>
    <n v="99"/>
    <n v="0"/>
    <n v="0"/>
    <n v="0"/>
  </r>
  <r>
    <x v="106"/>
    <x v="0"/>
    <n v="1791000"/>
    <n v="548600"/>
    <n v="437640"/>
    <n v="14800"/>
    <n v="295000"/>
    <n v="118800"/>
    <n v="120000"/>
    <n v="11840"/>
    <n v="295000"/>
    <n v="118800"/>
    <n v="12000"/>
    <n v="2.7"/>
    <n v="53.77"/>
    <n v="21.66"/>
    <n v="21.87"/>
    <n v="2.71"/>
    <n v="67.41"/>
    <n v="27.15"/>
    <n v="2.74"/>
  </r>
  <r>
    <x v="106"/>
    <x v="1"/>
    <n v="1898000"/>
    <n v="605200"/>
    <n v="485720"/>
    <n v="21400"/>
    <n v="302600"/>
    <n v="153200"/>
    <n v="128000"/>
    <n v="17120"/>
    <n v="302600"/>
    <n v="153200"/>
    <n v="12800"/>
    <n v="3.54"/>
    <n v="50"/>
    <n v="25.31"/>
    <n v="21.15"/>
    <n v="3.52"/>
    <n v="62.3"/>
    <n v="31.54"/>
    <n v="2.64"/>
  </r>
  <r>
    <x v="106"/>
    <x v="2"/>
    <n v="2504000"/>
    <n v="703200"/>
    <n v="489260"/>
    <n v="14000"/>
    <n v="277400"/>
    <n v="177200"/>
    <n v="234600"/>
    <n v="11200"/>
    <n v="277400"/>
    <n v="177200"/>
    <n v="23460"/>
    <n v="1.99"/>
    <n v="39.450000000000003"/>
    <n v="25.2"/>
    <n v="33.36"/>
    <n v="2.29"/>
    <n v="56.7"/>
    <n v="36.22"/>
    <n v="4.79"/>
  </r>
  <r>
    <x v="106"/>
    <x v="3"/>
    <n v="2239000"/>
    <n v="591800"/>
    <n v="404580"/>
    <n v="31600"/>
    <n v="247800"/>
    <n v="111400"/>
    <n v="201000"/>
    <n v="25280"/>
    <n v="247800"/>
    <n v="111400"/>
    <n v="20100"/>
    <n v="5.34"/>
    <n v="41.87"/>
    <n v="18.82"/>
    <n v="33.96"/>
    <n v="6.25"/>
    <n v="61.25"/>
    <n v="27.53"/>
    <n v="4.97"/>
  </r>
  <r>
    <x v="106"/>
    <x v="4"/>
    <n v="2382000"/>
    <n v="682000"/>
    <n v="503580"/>
    <n v="57800"/>
    <n v="271600"/>
    <n v="167200"/>
    <n v="185400"/>
    <n v="46240"/>
    <n v="271600"/>
    <n v="167200"/>
    <n v="18540"/>
    <n v="8.48"/>
    <n v="39.82"/>
    <n v="24.52"/>
    <n v="27.18"/>
    <n v="9.18"/>
    <n v="53.93"/>
    <n v="33.200000000000003"/>
    <n v="3.68"/>
  </r>
  <r>
    <x v="106"/>
    <x v="5"/>
    <n v="2208000"/>
    <n v="650400"/>
    <n v="484440"/>
    <n v="0"/>
    <n v="306400"/>
    <n v="159600"/>
    <n v="184400"/>
    <n v="0"/>
    <n v="306400"/>
    <n v="159600"/>
    <n v="18440"/>
    <n v="0"/>
    <n v="47.11"/>
    <n v="24.54"/>
    <n v="28.35"/>
    <n v="0"/>
    <n v="63.25"/>
    <n v="32.950000000000003"/>
    <n v="3.81"/>
  </r>
  <r>
    <x v="106"/>
    <x v="6"/>
    <n v="2283000"/>
    <n v="622200"/>
    <n v="454980"/>
    <n v="55800"/>
    <n v="282200"/>
    <n v="110800"/>
    <n v="173400"/>
    <n v="44640"/>
    <n v="282200"/>
    <n v="110800"/>
    <n v="17340"/>
    <n v="8.9700000000000006"/>
    <n v="45.36"/>
    <n v="17.809999999999999"/>
    <n v="27.87"/>
    <n v="9.81"/>
    <n v="62.02"/>
    <n v="24.35"/>
    <n v="3.81"/>
  </r>
  <r>
    <x v="106"/>
    <x v="7"/>
    <n v="2102000"/>
    <n v="662000"/>
    <n v="487140"/>
    <n v="18400"/>
    <n v="237200"/>
    <n v="216200"/>
    <n v="190200"/>
    <n v="14720"/>
    <n v="237200"/>
    <n v="216200"/>
    <n v="19020"/>
    <n v="2.78"/>
    <n v="35.83"/>
    <n v="32.659999999999997"/>
    <n v="28.73"/>
    <n v="3.02"/>
    <n v="48.69"/>
    <n v="44.38"/>
    <n v="3.9"/>
  </r>
  <r>
    <x v="106"/>
    <x v="8"/>
    <n v="1754000"/>
    <n v="509200"/>
    <n v="386580"/>
    <n v="27200"/>
    <n v="194200"/>
    <n v="157600"/>
    <n v="130200"/>
    <n v="21760"/>
    <n v="194200"/>
    <n v="157600"/>
    <n v="13020"/>
    <n v="5.34"/>
    <n v="38.14"/>
    <n v="30.95"/>
    <n v="25.57"/>
    <n v="5.63"/>
    <n v="50.24"/>
    <n v="40.770000000000003"/>
    <n v="3.37"/>
  </r>
  <r>
    <x v="107"/>
    <x v="0"/>
    <n v="6465000"/>
    <n v="3006600"/>
    <n v="1870080"/>
    <n v="1625400"/>
    <n v="442000"/>
    <n v="37600"/>
    <n v="901600"/>
    <n v="1300320"/>
    <n v="442000"/>
    <n v="37600"/>
    <n v="90160"/>
    <n v="54.06"/>
    <n v="14.7"/>
    <n v="1.25"/>
    <n v="29.99"/>
    <n v="69.53"/>
    <n v="23.64"/>
    <n v="2.0099999999999998"/>
    <n v="4.82"/>
  </r>
  <r>
    <x v="107"/>
    <x v="1"/>
    <n v="5825000"/>
    <n v="2521200"/>
    <n v="2070680"/>
    <n v="1962800"/>
    <n v="474000"/>
    <n v="20000"/>
    <n v="64400"/>
    <n v="1570240"/>
    <n v="474000"/>
    <n v="20000"/>
    <n v="6440"/>
    <n v="77.849999999999994"/>
    <n v="18.8"/>
    <n v="0.79"/>
    <n v="2.5499999999999998"/>
    <n v="75.83"/>
    <n v="22.89"/>
    <n v="0.97"/>
    <n v="0.31"/>
  </r>
  <r>
    <x v="107"/>
    <x v="2"/>
    <n v="7199000"/>
    <n v="3753600"/>
    <n v="2425220"/>
    <n v="2204000"/>
    <n v="511600"/>
    <n v="51800"/>
    <n v="986200"/>
    <n v="1763200"/>
    <n v="511600"/>
    <n v="51800"/>
    <n v="98620"/>
    <n v="58.72"/>
    <n v="13.63"/>
    <n v="1.38"/>
    <n v="26.27"/>
    <n v="72.7"/>
    <n v="21.09"/>
    <n v="2.14"/>
    <n v="4.07"/>
  </r>
  <r>
    <x v="107"/>
    <x v="3"/>
    <n v="6812000"/>
    <n v="3587800"/>
    <n v="2284220"/>
    <n v="2043800"/>
    <n v="511000"/>
    <n v="42400"/>
    <n v="990600"/>
    <n v="1635040"/>
    <n v="511000"/>
    <n v="39120"/>
    <n v="99060"/>
    <n v="56.97"/>
    <n v="14.24"/>
    <n v="1.18"/>
    <n v="27.61"/>
    <n v="71.58"/>
    <n v="22.37"/>
    <n v="1.71"/>
    <n v="4.34"/>
  </r>
  <r>
    <x v="107"/>
    <x v="4"/>
    <n v="7297000"/>
    <n v="3738000"/>
    <n v="2585140"/>
    <n v="2413600"/>
    <n v="557800"/>
    <n v="22000"/>
    <n v="744600"/>
    <n v="1930880"/>
    <n v="557800"/>
    <n v="22000"/>
    <n v="74460"/>
    <n v="64.569999999999993"/>
    <n v="14.92"/>
    <n v="0.59"/>
    <n v="19.920000000000002"/>
    <n v="74.69"/>
    <n v="21.58"/>
    <n v="0.85"/>
    <n v="2.88"/>
  </r>
  <r>
    <x v="107"/>
    <x v="5"/>
    <n v="5544000"/>
    <n v="1762400"/>
    <n v="1101400"/>
    <n v="479000"/>
    <n v="555200"/>
    <n v="100200"/>
    <n v="628000"/>
    <n v="383200"/>
    <n v="555200"/>
    <n v="100200"/>
    <n v="62800"/>
    <n v="27.18"/>
    <n v="31.5"/>
    <n v="5.69"/>
    <n v="35.630000000000003"/>
    <n v="34.79"/>
    <n v="50.41"/>
    <n v="9.1"/>
    <n v="5.7"/>
  </r>
  <r>
    <x v="107"/>
    <x v="6"/>
    <n v="7481000"/>
    <n v="3952800"/>
    <n v="2980420"/>
    <n v="2983600"/>
    <n v="493200"/>
    <n v="58600"/>
    <n v="417400"/>
    <n v="2386880"/>
    <n v="493200"/>
    <n v="58600"/>
    <n v="41740"/>
    <n v="75.48"/>
    <n v="12.48"/>
    <n v="1.48"/>
    <n v="10.56"/>
    <n v="80.09"/>
    <n v="16.55"/>
    <n v="1.97"/>
    <n v="1.4"/>
  </r>
  <r>
    <x v="107"/>
    <x v="7"/>
    <n v="7621000"/>
    <n v="4000600"/>
    <n v="2683400"/>
    <n v="2557600"/>
    <n v="450800"/>
    <n v="97000"/>
    <n v="895200"/>
    <n v="2046080"/>
    <n v="450800"/>
    <n v="97000"/>
    <n v="89520"/>
    <n v="63.93"/>
    <n v="11.27"/>
    <n v="2.42"/>
    <n v="22.38"/>
    <n v="76.25"/>
    <n v="16.8"/>
    <n v="3.61"/>
    <n v="3.34"/>
  </r>
  <r>
    <x v="107"/>
    <x v="8"/>
    <n v="6933000"/>
    <n v="3685800"/>
    <n v="2826820"/>
    <n v="2612800"/>
    <n v="652000"/>
    <n v="47200"/>
    <n v="373800"/>
    <n v="2090240"/>
    <n v="652000"/>
    <n v="47200"/>
    <n v="37380"/>
    <n v="70.89"/>
    <n v="17.690000000000001"/>
    <n v="1.28"/>
    <n v="10.14"/>
    <n v="73.94"/>
    <n v="23.06"/>
    <n v="1.67"/>
    <n v="1.32"/>
  </r>
  <r>
    <x v="108"/>
    <x v="0"/>
    <n v="5210000"/>
    <n v="1339600"/>
    <n v="1103240"/>
    <n v="1181800"/>
    <n v="157800"/>
    <n v="0"/>
    <n v="0"/>
    <n v="945440"/>
    <n v="157800"/>
    <n v="0"/>
    <n v="0"/>
    <n v="88.22"/>
    <n v="11.78"/>
    <n v="0"/>
    <n v="0"/>
    <n v="85.7"/>
    <n v="14.3"/>
    <n v="0"/>
    <n v="0"/>
  </r>
  <r>
    <x v="108"/>
    <x v="1"/>
    <n v="4268000"/>
    <n v="1114400"/>
    <n v="920240"/>
    <n v="970800"/>
    <n v="143600"/>
    <n v="0"/>
    <n v="0"/>
    <n v="776640"/>
    <n v="143600"/>
    <n v="0"/>
    <n v="0"/>
    <n v="87.11"/>
    <n v="12.89"/>
    <n v="0"/>
    <n v="0"/>
    <n v="84.4"/>
    <n v="15.6"/>
    <n v="0"/>
    <n v="0"/>
  </r>
  <r>
    <x v="108"/>
    <x v="2"/>
    <n v="4096000"/>
    <n v="1110400"/>
    <n v="915520"/>
    <n v="974400"/>
    <n v="136000"/>
    <n v="0"/>
    <n v="0"/>
    <n v="779520"/>
    <n v="136000"/>
    <n v="0"/>
    <n v="0"/>
    <n v="87.75"/>
    <n v="12.25"/>
    <n v="0"/>
    <n v="0"/>
    <n v="85.15"/>
    <n v="14.85"/>
    <n v="0"/>
    <n v="0"/>
  </r>
  <r>
    <x v="108"/>
    <x v="3"/>
    <n v="5225000"/>
    <n v="1315400"/>
    <n v="1086280"/>
    <n v="1145600"/>
    <n v="169800"/>
    <n v="0"/>
    <n v="0"/>
    <n v="916480"/>
    <n v="169800"/>
    <n v="0"/>
    <n v="0"/>
    <n v="87.09"/>
    <n v="12.91"/>
    <n v="0"/>
    <n v="0"/>
    <n v="84.37"/>
    <n v="15.63"/>
    <n v="0"/>
    <n v="0"/>
  </r>
  <r>
    <x v="108"/>
    <x v="4"/>
    <n v="5247000"/>
    <n v="1313800"/>
    <n v="1083520"/>
    <n v="1151400"/>
    <n v="162400"/>
    <n v="0"/>
    <n v="0"/>
    <n v="921120"/>
    <n v="162400"/>
    <n v="0"/>
    <n v="0"/>
    <n v="87.64"/>
    <n v="12.36"/>
    <n v="0"/>
    <n v="0"/>
    <n v="85.01"/>
    <n v="14.99"/>
    <n v="0"/>
    <n v="0"/>
  </r>
  <r>
    <x v="108"/>
    <x v="5"/>
    <n v="5399000"/>
    <n v="1365200"/>
    <n v="1131240"/>
    <n v="1169800"/>
    <n v="195400"/>
    <n v="0"/>
    <n v="0"/>
    <n v="935840"/>
    <n v="195400"/>
    <n v="0"/>
    <n v="0"/>
    <n v="85.69"/>
    <n v="14.31"/>
    <n v="0"/>
    <n v="0"/>
    <n v="82.73"/>
    <n v="17.27"/>
    <n v="0"/>
    <n v="0"/>
  </r>
  <r>
    <x v="108"/>
    <x v="6"/>
    <n v="5404000"/>
    <n v="1443800"/>
    <n v="1194240"/>
    <n v="1247800"/>
    <n v="196000"/>
    <n v="0"/>
    <n v="0"/>
    <n v="998240"/>
    <n v="196000"/>
    <n v="0"/>
    <n v="0"/>
    <n v="86.42"/>
    <n v="13.58"/>
    <n v="0"/>
    <n v="0"/>
    <n v="83.59"/>
    <n v="16.41"/>
    <n v="0"/>
    <n v="0"/>
  </r>
  <r>
    <x v="108"/>
    <x v="7"/>
    <n v="5662000"/>
    <n v="1525800"/>
    <n v="1261840"/>
    <n v="1319800"/>
    <n v="206000"/>
    <n v="0"/>
    <n v="0"/>
    <n v="1055840"/>
    <n v="206000"/>
    <n v="0"/>
    <n v="0"/>
    <n v="86.5"/>
    <n v="13.5"/>
    <n v="0"/>
    <n v="0"/>
    <n v="83.67"/>
    <n v="16.329999999999998"/>
    <n v="0"/>
    <n v="0"/>
  </r>
  <r>
    <x v="108"/>
    <x v="8"/>
    <n v="5304000"/>
    <n v="1381800"/>
    <n v="1155400"/>
    <n v="1132000"/>
    <n v="249800"/>
    <n v="0"/>
    <n v="0"/>
    <n v="905600"/>
    <n v="249800"/>
    <n v="0"/>
    <n v="0"/>
    <n v="81.92"/>
    <n v="18.079999999999998"/>
    <n v="0"/>
    <n v="0"/>
    <n v="78.38"/>
    <n v="21.62"/>
    <n v="0"/>
    <n v="0"/>
  </r>
  <r>
    <x v="109"/>
    <x v="0"/>
    <n v="14119000"/>
    <n v="2949400"/>
    <n v="2437320"/>
    <n v="2560400"/>
    <n v="34400"/>
    <n v="354600"/>
    <n v="0"/>
    <n v="2048320"/>
    <n v="34400"/>
    <n v="354600"/>
    <n v="0"/>
    <n v="86.81"/>
    <n v="1.17"/>
    <n v="12.02"/>
    <n v="0"/>
    <n v="84"/>
    <n v="1"/>
    <n v="14"/>
    <n v="0"/>
  </r>
  <r>
    <x v="109"/>
    <x v="1"/>
    <n v="13481000"/>
    <n v="2814600"/>
    <n v="2331680"/>
    <n v="2414600"/>
    <n v="39400"/>
    <n v="360600"/>
    <n v="0"/>
    <n v="1931680"/>
    <n v="39400"/>
    <n v="360600"/>
    <n v="0"/>
    <n v="85.79"/>
    <n v="1.4"/>
    <n v="12.81"/>
    <n v="0"/>
    <n v="82"/>
    <n v="1"/>
    <n v="15"/>
    <n v="0"/>
  </r>
  <r>
    <x v="109"/>
    <x v="2"/>
    <n v="14342000"/>
    <n v="2961200"/>
    <n v="2445000"/>
    <n v="2581000"/>
    <n v="43000"/>
    <n v="337200"/>
    <n v="0"/>
    <n v="2064800"/>
    <n v="43000"/>
    <n v="337200"/>
    <n v="0"/>
    <n v="87.16"/>
    <n v="1.45"/>
    <n v="11.39"/>
    <n v="0"/>
    <n v="84"/>
    <n v="1"/>
    <n v="13"/>
    <n v="0"/>
  </r>
  <r>
    <x v="109"/>
    <x v="3"/>
    <n v="14631000"/>
    <n v="3015000"/>
    <n v="2511200"/>
    <n v="2519000"/>
    <n v="34600"/>
    <n v="461400"/>
    <n v="0"/>
    <n v="2015200"/>
    <n v="34600"/>
    <n v="461400"/>
    <n v="0"/>
    <n v="83.55"/>
    <n v="1.1499999999999999"/>
    <n v="15.3"/>
    <n v="0"/>
    <n v="80"/>
    <n v="1"/>
    <n v="18"/>
    <n v="0"/>
  </r>
  <r>
    <x v="109"/>
    <x v="4"/>
    <n v="14496000"/>
    <n v="2980000"/>
    <n v="2487760"/>
    <n v="2461200"/>
    <n v="96600"/>
    <n v="422200"/>
    <n v="0"/>
    <n v="1968960"/>
    <n v="96600"/>
    <n v="422200"/>
    <n v="0"/>
    <n v="82.59"/>
    <n v="3.24"/>
    <n v="14.17"/>
    <n v="0"/>
    <n v="79.150000000000006"/>
    <n v="3.88"/>
    <n v="16.97"/>
    <n v="0"/>
  </r>
  <r>
    <x v="109"/>
    <x v="5"/>
    <n v="14016000"/>
    <n v="2817600"/>
    <n v="2335560"/>
    <n v="2410200"/>
    <n v="27800"/>
    <n v="379600"/>
    <n v="0"/>
    <n v="1928160"/>
    <n v="27800"/>
    <n v="379600"/>
    <n v="0"/>
    <n v="85.54"/>
    <n v="0.99"/>
    <n v="13.47"/>
    <n v="0"/>
    <n v="82.56"/>
    <n v="1.19"/>
    <n v="16.25"/>
    <n v="0"/>
  </r>
  <r>
    <x v="109"/>
    <x v="6"/>
    <n v="14992000"/>
    <n v="3000800"/>
    <n v="2519240"/>
    <n v="2407800"/>
    <n v="74000"/>
    <n v="519000"/>
    <n v="0"/>
    <n v="1926240"/>
    <n v="74000"/>
    <n v="519000"/>
    <n v="0"/>
    <n v="80.239999999999995"/>
    <n v="2.4700000000000002"/>
    <n v="17.3"/>
    <n v="0"/>
    <n v="76.459999999999994"/>
    <n v="2.94"/>
    <n v="20.6"/>
    <n v="0"/>
  </r>
  <r>
    <x v="109"/>
    <x v="7"/>
    <n v="13756000"/>
    <n v="2755200"/>
    <n v="2285480"/>
    <n v="2348600"/>
    <n v="70000"/>
    <n v="336600"/>
    <n v="0"/>
    <n v="1878880"/>
    <n v="70000"/>
    <n v="336600"/>
    <n v="0"/>
    <n v="85.24"/>
    <n v="2.54"/>
    <n v="12.22"/>
    <n v="0"/>
    <n v="82.21"/>
    <n v="3.06"/>
    <n v="14.73"/>
    <n v="0"/>
  </r>
  <r>
    <x v="109"/>
    <x v="8"/>
    <n v="13743000"/>
    <n v="2761400"/>
    <n v="2296280"/>
    <n v="2325600"/>
    <n v="63200"/>
    <n v="372600"/>
    <n v="0"/>
    <n v="1860480"/>
    <n v="63200"/>
    <n v="372600"/>
    <n v="0"/>
    <n v="84.22"/>
    <n v="2.29"/>
    <n v="13.49"/>
    <n v="0"/>
    <n v="81.02"/>
    <n v="2.75"/>
    <n v="16.23"/>
    <n v="0"/>
  </r>
  <r>
    <x v="110"/>
    <x v="0"/>
    <n v="9852000"/>
    <n v="5635000"/>
    <n v="4843400"/>
    <n v="3958000"/>
    <n v="924000"/>
    <n v="753000"/>
    <n v="0"/>
    <n v="3166400"/>
    <n v="924000"/>
    <n v="753000"/>
    <n v="0"/>
    <n v="70.239999999999995"/>
    <n v="16.399999999999999"/>
    <n v="13.36"/>
    <n v="0"/>
    <n v="65.38"/>
    <n v="19.079999999999998"/>
    <n v="15.55"/>
    <n v="0"/>
  </r>
  <r>
    <x v="110"/>
    <x v="1"/>
    <n v="9641000"/>
    <n v="5360000"/>
    <n v="4591400"/>
    <n v="3843000"/>
    <n v="1101000"/>
    <n v="416000"/>
    <n v="0"/>
    <n v="3074400"/>
    <n v="1101000"/>
    <n v="416000"/>
    <n v="0"/>
    <n v="71.7"/>
    <n v="20.54"/>
    <n v="7.76"/>
    <n v="0"/>
    <n v="66.959999999999994"/>
    <n v="23.98"/>
    <n v="9.06"/>
    <n v="0"/>
  </r>
  <r>
    <x v="110"/>
    <x v="2"/>
    <n v="9753000"/>
    <n v="5487000"/>
    <n v="4713800"/>
    <n v="3866000"/>
    <n v="904000"/>
    <n v="717000"/>
    <n v="0"/>
    <n v="3092800"/>
    <n v="904000"/>
    <n v="717000"/>
    <n v="0"/>
    <n v="70.459999999999994"/>
    <n v="16.48"/>
    <n v="13.07"/>
    <n v="0"/>
    <n v="65.61"/>
    <n v="19.18"/>
    <n v="15.21"/>
    <n v="0"/>
  </r>
  <r>
    <x v="110"/>
    <x v="3"/>
    <n v="9691000"/>
    <n v="5749000"/>
    <n v="5015800"/>
    <n v="3666000"/>
    <n v="956000"/>
    <n v="1127000"/>
    <n v="0"/>
    <n v="2932800"/>
    <n v="956000"/>
    <n v="1127000"/>
    <n v="0"/>
    <n v="63.77"/>
    <n v="16.63"/>
    <n v="19.600000000000001"/>
    <n v="0"/>
    <n v="58.47"/>
    <n v="19.059999999999999"/>
    <n v="22.47"/>
    <n v="0"/>
  </r>
  <r>
    <x v="110"/>
    <x v="4"/>
    <n v="9545000"/>
    <n v="5562000"/>
    <n v="4833400"/>
    <n v="3643000"/>
    <n v="921000"/>
    <n v="998000"/>
    <n v="0"/>
    <n v="2914400"/>
    <n v="921000"/>
    <n v="998000"/>
    <n v="0"/>
    <n v="65.5"/>
    <n v="16.559999999999999"/>
    <n v="17.940000000000001"/>
    <n v="0"/>
    <n v="60.3"/>
    <n v="19.05"/>
    <n v="20.65"/>
    <n v="0"/>
  </r>
  <r>
    <x v="110"/>
    <x v="5"/>
    <n v="10037000"/>
    <n v="5658000"/>
    <n v="4896800"/>
    <n v="3806000"/>
    <n v="849000"/>
    <n v="1003000"/>
    <n v="0"/>
    <n v="3044800"/>
    <n v="849000"/>
    <n v="1003000"/>
    <n v="0"/>
    <n v="67.27"/>
    <n v="15.01"/>
    <n v="17.73"/>
    <n v="0"/>
    <n v="62.18"/>
    <n v="17.34"/>
    <n v="20.48"/>
    <n v="0"/>
  </r>
  <r>
    <x v="110"/>
    <x v="6"/>
    <n v="9929000"/>
    <n v="5454000"/>
    <n v="4692000"/>
    <n v="3810000"/>
    <n v="827000"/>
    <n v="817000"/>
    <n v="0"/>
    <n v="3048000"/>
    <n v="827000"/>
    <n v="817000"/>
    <n v="0"/>
    <n v="69.86"/>
    <n v="15.16"/>
    <n v="14.98"/>
    <n v="0"/>
    <n v="64.959999999999994"/>
    <n v="17.63"/>
    <n v="17.41"/>
    <n v="0"/>
  </r>
  <r>
    <x v="110"/>
    <x v="7"/>
    <n v="9503000"/>
    <n v="5723000"/>
    <n v="4978800"/>
    <n v="3721000"/>
    <n v="837000"/>
    <n v="1165000"/>
    <n v="0"/>
    <n v="2976800"/>
    <n v="837000"/>
    <n v="1165000"/>
    <n v="0"/>
    <n v="65.02"/>
    <n v="14.63"/>
    <n v="20.36"/>
    <n v="0"/>
    <n v="59.79"/>
    <n v="16.809999999999999"/>
    <n v="23.4"/>
    <n v="0"/>
  </r>
  <r>
    <x v="110"/>
    <x v="8"/>
    <n v="7956000"/>
    <n v="4537000"/>
    <n v="3831800"/>
    <n v="3526000"/>
    <n v="811000"/>
    <n v="200000"/>
    <n v="0"/>
    <n v="2820800"/>
    <n v="811000"/>
    <n v="200000"/>
    <n v="0"/>
    <n v="77.72"/>
    <n v="17.88"/>
    <n v="4.41"/>
    <n v="0"/>
    <n v="73.62"/>
    <n v="21.16"/>
    <n v="5.22"/>
    <n v="0"/>
  </r>
  <r>
    <x v="111"/>
    <x v="0"/>
    <n v="174000"/>
    <n v="34000"/>
    <n v="27200"/>
    <n v="34000"/>
    <n v="0"/>
    <n v="0"/>
    <n v="0"/>
    <n v="27200"/>
    <n v="0"/>
    <n v="0"/>
    <n v="0"/>
    <n v="100"/>
    <n v="0"/>
    <n v="0"/>
    <n v="0"/>
    <n v="100"/>
    <n v="0"/>
    <n v="0"/>
    <n v="0"/>
  </r>
  <r>
    <x v="111"/>
    <x v="1"/>
    <n v="134000"/>
    <n v="25200"/>
    <n v="20160"/>
    <n v="25200"/>
    <n v="0"/>
    <n v="0"/>
    <n v="0"/>
    <n v="20160"/>
    <n v="0"/>
    <n v="0"/>
    <n v="0"/>
    <n v="100"/>
    <n v="0"/>
    <n v="0"/>
    <n v="0"/>
    <n v="100"/>
    <n v="0"/>
    <n v="0"/>
    <n v="0"/>
  </r>
  <r>
    <x v="111"/>
    <x v="2"/>
    <n v="157000"/>
    <n v="29600"/>
    <n v="23680"/>
    <n v="29600"/>
    <n v="0"/>
    <n v="0"/>
    <n v="0"/>
    <n v="23680"/>
    <n v="0"/>
    <n v="0"/>
    <n v="0"/>
    <n v="100"/>
    <n v="0"/>
    <n v="0"/>
    <n v="0"/>
    <n v="100"/>
    <n v="0"/>
    <n v="0"/>
    <n v="0"/>
  </r>
  <r>
    <x v="111"/>
    <x v="3"/>
    <n v="166000"/>
    <n v="32200"/>
    <n v="25760"/>
    <n v="32200"/>
    <n v="0"/>
    <n v="0"/>
    <n v="0"/>
    <n v="25760"/>
    <n v="0"/>
    <n v="0"/>
    <n v="0"/>
    <n v="100"/>
    <n v="0"/>
    <n v="0"/>
    <n v="0"/>
    <n v="100"/>
    <n v="0"/>
    <n v="0"/>
    <n v="0"/>
  </r>
  <r>
    <x v="111"/>
    <x v="4"/>
    <n v="239000"/>
    <n v="46400"/>
    <n v="37120"/>
    <n v="46400"/>
    <n v="0"/>
    <n v="0"/>
    <n v="0"/>
    <n v="37120"/>
    <n v="0"/>
    <n v="0"/>
    <n v="0"/>
    <n v="100"/>
    <n v="0"/>
    <n v="0"/>
    <n v="0"/>
    <n v="100"/>
    <n v="0"/>
    <n v="0"/>
    <n v="0"/>
  </r>
  <r>
    <x v="111"/>
    <x v="5"/>
    <n v="250000"/>
    <n v="48800"/>
    <n v="39040"/>
    <n v="48800"/>
    <n v="0"/>
    <n v="0"/>
    <n v="0"/>
    <n v="39040"/>
    <n v="0"/>
    <n v="0"/>
    <n v="0"/>
    <n v="100"/>
    <n v="0"/>
    <n v="0"/>
    <n v="0"/>
    <n v="100"/>
    <n v="0"/>
    <n v="0"/>
    <n v="0"/>
  </r>
  <r>
    <x v="111"/>
    <x v="6"/>
    <n v="213000"/>
    <n v="40600"/>
    <n v="32480"/>
    <n v="40600"/>
    <n v="0"/>
    <n v="0"/>
    <n v="0"/>
    <n v="32480"/>
    <n v="0"/>
    <n v="0"/>
    <n v="0"/>
    <n v="100"/>
    <n v="0"/>
    <n v="0"/>
    <n v="0"/>
    <n v="100"/>
    <n v="0"/>
    <n v="0"/>
    <n v="0"/>
  </r>
  <r>
    <x v="111"/>
    <x v="7"/>
    <n v="198000"/>
    <n v="38200"/>
    <n v="30560"/>
    <n v="38200"/>
    <n v="0"/>
    <n v="0"/>
    <n v="0"/>
    <n v="30560"/>
    <n v="0"/>
    <n v="0"/>
    <n v="0"/>
    <n v="100"/>
    <n v="0"/>
    <n v="0"/>
    <n v="0"/>
    <n v="100"/>
    <n v="0"/>
    <n v="0"/>
    <n v="0"/>
  </r>
  <r>
    <x v="111"/>
    <x v="8"/>
    <n v="184000"/>
    <n v="35000"/>
    <n v="28000"/>
    <n v="35000"/>
    <n v="0"/>
    <n v="0"/>
    <n v="0"/>
    <n v="28000"/>
    <n v="0"/>
    <n v="0"/>
    <n v="0"/>
    <n v="100"/>
    <n v="0"/>
    <n v="0"/>
    <n v="0"/>
    <n v="100"/>
    <n v="0"/>
    <n v="0"/>
    <n v="0"/>
  </r>
  <r>
    <x v="112"/>
    <x v="0"/>
    <n v="6138000"/>
    <n v="3978000"/>
    <n v="3191280"/>
    <n v="3933600"/>
    <n v="10800"/>
    <n v="33600"/>
    <n v="0"/>
    <n v="3146880"/>
    <n v="10800"/>
    <n v="33600"/>
    <n v="0"/>
    <n v="98.88"/>
    <n v="0.27"/>
    <n v="0.84"/>
    <n v="0"/>
    <n v="98.61"/>
    <n v="0.34"/>
    <n v="1.05"/>
    <n v="0"/>
  </r>
  <r>
    <x v="112"/>
    <x v="1"/>
    <n v="6941000"/>
    <n v="4674600"/>
    <n v="3748160"/>
    <n v="4632200"/>
    <n v="15600"/>
    <n v="26800"/>
    <n v="0"/>
    <n v="3705760"/>
    <n v="15600"/>
    <n v="26800"/>
    <n v="0"/>
    <n v="99.09"/>
    <n v="0.33"/>
    <n v="0.56999999999999995"/>
    <n v="0"/>
    <n v="98.87"/>
    <n v="0.42"/>
    <n v="0.72"/>
    <n v="0"/>
  </r>
  <r>
    <x v="112"/>
    <x v="2"/>
    <n v="6941000"/>
    <n v="4674600"/>
    <n v="3748120"/>
    <n v="4632400"/>
    <n v="8400"/>
    <n v="33800"/>
    <n v="0"/>
    <n v="3705920"/>
    <n v="8400"/>
    <n v="33800"/>
    <n v="0"/>
    <n v="99.1"/>
    <n v="0.18"/>
    <n v="0.72"/>
    <n v="0"/>
    <n v="98.87"/>
    <n v="0.22"/>
    <n v="0.9"/>
    <n v="0"/>
  </r>
  <r>
    <x v="112"/>
    <x v="3"/>
    <n v="6556000"/>
    <n v="4500800"/>
    <n v="3610920"/>
    <n v="4449400"/>
    <n v="7800"/>
    <n v="43600"/>
    <n v="0"/>
    <n v="3559520"/>
    <n v="7800"/>
    <n v="43600"/>
    <n v="0"/>
    <n v="98.86"/>
    <n v="0.17"/>
    <n v="0.97"/>
    <n v="0"/>
    <n v="98.58"/>
    <n v="0.22"/>
    <n v="1.21"/>
    <n v="0"/>
  </r>
  <r>
    <x v="112"/>
    <x v="4"/>
    <n v="6344000"/>
    <n v="4217600"/>
    <n v="3386840"/>
    <n v="4153800"/>
    <n v="9000"/>
    <n v="54800"/>
    <n v="0"/>
    <n v="3323040"/>
    <n v="9000"/>
    <n v="54800"/>
    <n v="0"/>
    <n v="98.49"/>
    <n v="0.21"/>
    <n v="1.3"/>
    <n v="0"/>
    <n v="98.12"/>
    <n v="0.27"/>
    <n v="1.62"/>
    <n v="0"/>
  </r>
  <r>
    <x v="112"/>
    <x v="5"/>
    <n v="4881000"/>
    <n v="2892200"/>
    <n v="2319640"/>
    <n v="2862800"/>
    <n v="5400"/>
    <n v="24000"/>
    <n v="0"/>
    <n v="2290240"/>
    <n v="5400"/>
    <n v="24000"/>
    <n v="0"/>
    <n v="98.98"/>
    <n v="0.19"/>
    <n v="0.83"/>
    <n v="0"/>
    <n v="98.73"/>
    <n v="0.23"/>
    <n v="1.03"/>
    <n v="0"/>
  </r>
  <r>
    <x v="112"/>
    <x v="6"/>
    <n v="5161000"/>
    <n v="3140200"/>
    <n v="2530840"/>
    <n v="3046800"/>
    <n v="5400"/>
    <n v="88000"/>
    <n v="0"/>
    <n v="2437440"/>
    <n v="5400"/>
    <n v="88000"/>
    <n v="0"/>
    <n v="97.03"/>
    <n v="0.17"/>
    <n v="2.8"/>
    <n v="0"/>
    <n v="96.31"/>
    <n v="0.21"/>
    <n v="3.48"/>
    <n v="0"/>
  </r>
  <r>
    <x v="112"/>
    <x v="7"/>
    <n v="6314000"/>
    <n v="4216400"/>
    <n v="3385960"/>
    <n v="4152200"/>
    <n v="15800"/>
    <n v="48400"/>
    <n v="0"/>
    <n v="3321760"/>
    <n v="15800"/>
    <n v="48400"/>
    <n v="0"/>
    <n v="98.48"/>
    <n v="0.37"/>
    <n v="1.1499999999999999"/>
    <n v="0"/>
    <n v="98.1"/>
    <n v="0.47"/>
    <n v="1.43"/>
    <n v="0"/>
  </r>
  <r>
    <x v="112"/>
    <x v="8"/>
    <n v="6066000"/>
    <n v="4024400"/>
    <n v="3229520"/>
    <n v="3974400"/>
    <n v="9200"/>
    <n v="40800"/>
    <n v="0"/>
    <n v="3179520"/>
    <n v="9200"/>
    <n v="40800"/>
    <n v="0"/>
    <n v="98.76"/>
    <n v="0.23"/>
    <n v="1.01"/>
    <n v="0"/>
    <n v="98.45"/>
    <n v="0.28000000000000003"/>
    <n v="1.26"/>
    <n v="0"/>
  </r>
  <r>
    <x v="113"/>
    <x v="0"/>
    <n v="24639000"/>
    <n v="8395000"/>
    <n v="6332756"/>
    <n v="4832800"/>
    <n v="1758600"/>
    <n v="1803600"/>
    <n v="0"/>
    <n v="3866240"/>
    <n v="1758600"/>
    <n v="707916"/>
    <n v="0"/>
    <n v="57.57"/>
    <n v="20.95"/>
    <n v="21.48"/>
    <n v="0"/>
    <n v="61.05"/>
    <n v="27.77"/>
    <n v="11.18"/>
    <n v="0"/>
  </r>
  <r>
    <x v="113"/>
    <x v="1"/>
    <n v="24773000"/>
    <n v="9262600"/>
    <n v="7220100"/>
    <n v="5534400"/>
    <n v="1897800"/>
    <n v="1830400"/>
    <n v="0"/>
    <n v="4427520"/>
    <n v="1897800"/>
    <n v="894780"/>
    <n v="0"/>
    <n v="59.75"/>
    <n v="20.49"/>
    <n v="19.760000000000002"/>
    <n v="0"/>
    <n v="61.32"/>
    <n v="26.28"/>
    <n v="12.39"/>
    <n v="0"/>
  </r>
  <r>
    <x v="113"/>
    <x v="2"/>
    <n v="25429000"/>
    <n v="9462600"/>
    <n v="7477776"/>
    <n v="5409200"/>
    <n v="1902600"/>
    <n v="2150800"/>
    <n v="0"/>
    <n v="4327360"/>
    <n v="1902600"/>
    <n v="1247816"/>
    <n v="0"/>
    <n v="57.16"/>
    <n v="20.11"/>
    <n v="22.73"/>
    <n v="0"/>
    <n v="57.87"/>
    <n v="25.44"/>
    <n v="16.690000000000001"/>
    <n v="0"/>
  </r>
  <r>
    <x v="113"/>
    <x v="3"/>
    <n v="23908000"/>
    <n v="8895200"/>
    <n v="7146584"/>
    <n v="5164600"/>
    <n v="2057600"/>
    <n v="1673000"/>
    <n v="0"/>
    <n v="4131680"/>
    <n v="2057600"/>
    <n v="957304"/>
    <n v="0"/>
    <n v="58.06"/>
    <n v="23.13"/>
    <n v="18.809999999999999"/>
    <n v="0"/>
    <n v="57.81"/>
    <n v="28.79"/>
    <n v="13.4"/>
    <n v="0"/>
  </r>
  <r>
    <x v="113"/>
    <x v="4"/>
    <n v="25149000"/>
    <n v="8937000"/>
    <n v="7226144"/>
    <n v="5205400"/>
    <n v="2084800"/>
    <n v="1646800"/>
    <n v="0"/>
    <n v="4164320"/>
    <n v="2084800"/>
    <n v="977024"/>
    <n v="0"/>
    <n v="58.25"/>
    <n v="23.33"/>
    <n v="18.43"/>
    <n v="0"/>
    <n v="57.63"/>
    <n v="28.85"/>
    <n v="13.52"/>
    <n v="0"/>
  </r>
  <r>
    <x v="113"/>
    <x v="5"/>
    <n v="22770000"/>
    <n v="8276400"/>
    <n v="6549592"/>
    <n v="4885000"/>
    <n v="2076800"/>
    <n v="1314600"/>
    <n v="0"/>
    <n v="3908000"/>
    <n v="2076800"/>
    <n v="564792"/>
    <n v="0"/>
    <n v="59.02"/>
    <n v="25.09"/>
    <n v="15.88"/>
    <n v="0"/>
    <n v="59.67"/>
    <n v="31.71"/>
    <n v="8.6199999999999992"/>
    <n v="0"/>
  </r>
  <r>
    <x v="113"/>
    <x v="6"/>
    <n v="23075000"/>
    <n v="8132600"/>
    <n v="6366132"/>
    <n v="5021800"/>
    <n v="1672000"/>
    <n v="1438800"/>
    <n v="0"/>
    <n v="4017440"/>
    <n v="1672000"/>
    <n v="676692"/>
    <n v="0"/>
    <n v="61.75"/>
    <n v="20.56"/>
    <n v="17.690000000000001"/>
    <n v="0"/>
    <n v="63.11"/>
    <n v="26.26"/>
    <n v="10.63"/>
    <n v="0"/>
  </r>
  <r>
    <x v="113"/>
    <x v="7"/>
    <n v="23535000"/>
    <n v="8758200"/>
    <n v="6807820"/>
    <n v="5270600"/>
    <n v="1732000"/>
    <n v="1755600"/>
    <n v="0"/>
    <n v="4216480"/>
    <n v="1732000"/>
    <n v="859340"/>
    <n v="0"/>
    <n v="60.18"/>
    <n v="19.78"/>
    <n v="20.05"/>
    <n v="0"/>
    <n v="61.94"/>
    <n v="25.44"/>
    <n v="12.62"/>
    <n v="0"/>
  </r>
  <r>
    <x v="113"/>
    <x v="8"/>
    <n v="24155000"/>
    <n v="9512600"/>
    <n v="7044616"/>
    <n v="4864800"/>
    <n v="1612200"/>
    <n v="3035600"/>
    <n v="0"/>
    <n v="3891840"/>
    <n v="1612200"/>
    <n v="1540576"/>
    <n v="0"/>
    <n v="51.14"/>
    <n v="16.95"/>
    <n v="31.91"/>
    <n v="0"/>
    <n v="55.25"/>
    <n v="22.89"/>
    <n v="21.87"/>
    <n v="0"/>
  </r>
  <r>
    <x v="114"/>
    <x v="0"/>
    <n v="2757000"/>
    <n v="632000"/>
    <n v="570000"/>
    <n v="310000"/>
    <n v="125000"/>
    <n v="197000"/>
    <n v="0"/>
    <n v="248000"/>
    <n v="125000"/>
    <n v="197000"/>
    <n v="0"/>
    <n v="49.05"/>
    <n v="19.78"/>
    <n v="31.17"/>
    <n v="0"/>
    <n v="43.51"/>
    <n v="21.93"/>
    <n v="34.56"/>
    <n v="0"/>
  </r>
  <r>
    <x v="114"/>
    <x v="1"/>
    <n v="2678000"/>
    <n v="739000"/>
    <n v="661000"/>
    <n v="390000"/>
    <n v="181000"/>
    <n v="168000"/>
    <n v="0"/>
    <n v="312000"/>
    <n v="181000"/>
    <n v="168000"/>
    <n v="0"/>
    <n v="52.77"/>
    <n v="24.49"/>
    <n v="22.73"/>
    <n v="0"/>
    <n v="47.2"/>
    <n v="27.38"/>
    <n v="25.42"/>
    <n v="0"/>
  </r>
  <r>
    <x v="114"/>
    <x v="2"/>
    <n v="2588000"/>
    <n v="913000"/>
    <n v="830200"/>
    <n v="414000"/>
    <n v="195000"/>
    <n v="304000"/>
    <n v="0"/>
    <n v="331200"/>
    <n v="195000"/>
    <n v="304000"/>
    <n v="0"/>
    <n v="45.35"/>
    <n v="21.36"/>
    <n v="33.299999999999997"/>
    <n v="0"/>
    <n v="39.89"/>
    <n v="23.49"/>
    <n v="36.619999999999997"/>
    <n v="0"/>
  </r>
  <r>
    <x v="114"/>
    <x v="3"/>
    <n v="2505000"/>
    <n v="953000"/>
    <n v="853600"/>
    <n v="497000"/>
    <n v="249000"/>
    <n v="207000"/>
    <n v="0"/>
    <n v="397600"/>
    <n v="249000"/>
    <n v="207000"/>
    <n v="0"/>
    <n v="52.15"/>
    <n v="26.13"/>
    <n v="21.72"/>
    <n v="0"/>
    <n v="46.58"/>
    <n v="29.17"/>
    <n v="24.25"/>
    <n v="0"/>
  </r>
  <r>
    <x v="114"/>
    <x v="4"/>
    <n v="2191000"/>
    <n v="1011000"/>
    <n v="904800"/>
    <n v="531000"/>
    <n v="259000"/>
    <n v="221000"/>
    <n v="0"/>
    <n v="424800"/>
    <n v="259000"/>
    <n v="221000"/>
    <n v="0"/>
    <n v="52.52"/>
    <n v="25.62"/>
    <n v="21.86"/>
    <n v="0"/>
    <n v="46.95"/>
    <n v="28.63"/>
    <n v="24.43"/>
    <n v="0"/>
  </r>
  <r>
    <x v="114"/>
    <x v="5"/>
    <n v="2536000"/>
    <n v="862000"/>
    <n v="769200"/>
    <n v="464000"/>
    <n v="127000"/>
    <n v="271000"/>
    <n v="0"/>
    <n v="371200"/>
    <n v="127000"/>
    <n v="271000"/>
    <n v="0"/>
    <n v="53.83"/>
    <n v="14.73"/>
    <n v="31.44"/>
    <n v="0"/>
    <n v="48.26"/>
    <n v="16.510000000000002"/>
    <n v="35.229999999999997"/>
    <n v="0"/>
  </r>
  <r>
    <x v="114"/>
    <x v="6"/>
    <n v="2435000"/>
    <n v="895000"/>
    <n v="795600"/>
    <n v="497000"/>
    <n v="119000"/>
    <n v="279000"/>
    <n v="0"/>
    <n v="397600"/>
    <n v="119000"/>
    <n v="279000"/>
    <n v="0"/>
    <n v="55.53"/>
    <n v="13.3"/>
    <n v="31.17"/>
    <n v="0"/>
    <n v="49.97"/>
    <n v="14.96"/>
    <n v="35.07"/>
    <n v="0"/>
  </r>
  <r>
    <x v="114"/>
    <x v="7"/>
    <n v="2316000"/>
    <n v="845000"/>
    <n v="740400"/>
    <n v="523000"/>
    <n v="117000"/>
    <n v="205000"/>
    <n v="0"/>
    <n v="418400"/>
    <n v="117000"/>
    <n v="205000"/>
    <n v="0"/>
    <n v="61.89"/>
    <n v="13.85"/>
    <n v="24.26"/>
    <n v="0"/>
    <n v="56.51"/>
    <n v="15.8"/>
    <n v="27.69"/>
    <n v="0"/>
  </r>
  <r>
    <x v="114"/>
    <x v="8"/>
    <n v="2439000"/>
    <n v="717000"/>
    <n v="626600"/>
    <n v="452000"/>
    <n v="140000"/>
    <n v="125000"/>
    <n v="0"/>
    <n v="361600"/>
    <n v="140000"/>
    <n v="125000"/>
    <n v="0"/>
    <n v="63.04"/>
    <n v="19.53"/>
    <n v="17.43"/>
    <n v="0"/>
    <n v="57.71"/>
    <n v="22.34"/>
    <n v="19.95"/>
    <n v="0"/>
  </r>
  <r>
    <x v="115"/>
    <x v="0"/>
    <n v="7519000"/>
    <n v="4012600"/>
    <n v="3975400"/>
    <n v="186000"/>
    <n v="3788200"/>
    <n v="38400"/>
    <n v="0"/>
    <n v="148800"/>
    <n v="3788200"/>
    <n v="38400"/>
    <n v="0"/>
    <n v="4.6399999999999997"/>
    <n v="94.41"/>
    <n v="0.96"/>
    <n v="0"/>
    <n v="3.74"/>
    <n v="95.29"/>
    <n v="0.97"/>
    <n v="0"/>
  </r>
  <r>
    <x v="115"/>
    <x v="1"/>
    <n v="7782000"/>
    <n v="3959600"/>
    <n v="3920480"/>
    <n v="195600"/>
    <n v="3683800"/>
    <n v="80200"/>
    <n v="0"/>
    <n v="156480"/>
    <n v="3683800"/>
    <n v="80200"/>
    <n v="0"/>
    <n v="4.9400000000000004"/>
    <n v="93.03"/>
    <n v="2.0299999999999998"/>
    <n v="0"/>
    <n v="3.99"/>
    <n v="93.96"/>
    <n v="2.0499999999999998"/>
    <n v="0"/>
  </r>
  <r>
    <x v="115"/>
    <x v="2"/>
    <n v="7855000"/>
    <n v="4036600"/>
    <n v="3995000"/>
    <n v="208000"/>
    <n v="3707800"/>
    <n v="120800"/>
    <n v="0"/>
    <n v="166400"/>
    <n v="3707800"/>
    <n v="120800"/>
    <n v="0"/>
    <n v="5.15"/>
    <n v="91.85"/>
    <n v="2.99"/>
    <n v="0"/>
    <n v="4.17"/>
    <n v="92.81"/>
    <n v="3.02"/>
    <n v="0"/>
  </r>
  <r>
    <x v="115"/>
    <x v="3"/>
    <n v="6852000"/>
    <n v="3875200"/>
    <n v="3836560"/>
    <n v="193200"/>
    <n v="3584600"/>
    <n v="97400"/>
    <n v="0"/>
    <n v="154560"/>
    <n v="3584600"/>
    <n v="97400"/>
    <n v="0"/>
    <n v="4.99"/>
    <n v="92.5"/>
    <n v="2.5099999999999998"/>
    <n v="0"/>
    <n v="4.03"/>
    <n v="93.43"/>
    <n v="2.54"/>
    <n v="0"/>
  </r>
  <r>
    <x v="115"/>
    <x v="4"/>
    <n v="7506000"/>
    <n v="3866800"/>
    <n v="3827800"/>
    <n v="195000"/>
    <n v="3594400"/>
    <n v="77400"/>
    <n v="0"/>
    <n v="156000"/>
    <n v="3594400"/>
    <n v="77400"/>
    <n v="0"/>
    <n v="5.04"/>
    <n v="92.96"/>
    <n v="2"/>
    <n v="0"/>
    <n v="4.08"/>
    <n v="93.9"/>
    <n v="2.02"/>
    <n v="0"/>
  </r>
  <r>
    <x v="115"/>
    <x v="5"/>
    <n v="7563000"/>
    <n v="4216600"/>
    <n v="4181200"/>
    <n v="177000"/>
    <n v="3931000"/>
    <n v="108600"/>
    <n v="0"/>
    <n v="141600"/>
    <n v="3931000"/>
    <n v="108600"/>
    <n v="0"/>
    <n v="4.2"/>
    <n v="93.23"/>
    <n v="2.58"/>
    <n v="0"/>
    <n v="3.39"/>
    <n v="94.02"/>
    <n v="2.6"/>
    <n v="0"/>
  </r>
  <r>
    <x v="115"/>
    <x v="6"/>
    <n v="7212000"/>
    <n v="3848000"/>
    <n v="3812920"/>
    <n v="175400"/>
    <n v="3611400"/>
    <n v="61200"/>
    <n v="0"/>
    <n v="140320"/>
    <n v="3611400"/>
    <n v="61200"/>
    <n v="0"/>
    <n v="4.5599999999999996"/>
    <n v="93.85"/>
    <n v="1.59"/>
    <n v="0"/>
    <n v="3.68"/>
    <n v="94.71"/>
    <n v="1.61"/>
    <n v="0"/>
  </r>
  <r>
    <x v="115"/>
    <x v="7"/>
    <n v="6175000"/>
    <n v="2915000"/>
    <n v="2878280"/>
    <n v="183600"/>
    <n v="2673600"/>
    <n v="57800"/>
    <n v="0"/>
    <n v="146880"/>
    <n v="2673600"/>
    <n v="57800"/>
    <n v="0"/>
    <n v="6.3"/>
    <n v="91.72"/>
    <n v="1.98"/>
    <n v="0"/>
    <n v="5.0999999999999996"/>
    <n v="92.89"/>
    <n v="2.0099999999999998"/>
    <n v="0"/>
  </r>
  <r>
    <x v="115"/>
    <x v="8"/>
    <n v="7043000"/>
    <n v="4301400"/>
    <n v="4268480"/>
    <n v="164600"/>
    <n v="4136400"/>
    <n v="400"/>
    <n v="0"/>
    <n v="131680"/>
    <n v="4136400"/>
    <n v="400"/>
    <n v="0"/>
    <n v="3.83"/>
    <n v="96.16"/>
    <n v="0.01"/>
    <n v="0"/>
    <n v="3.08"/>
    <n v="96.91"/>
    <n v="0.01"/>
    <n v="0"/>
  </r>
  <r>
    <x v="116"/>
    <x v="0"/>
    <n v="321000"/>
    <n v="290000"/>
    <n v="232000"/>
    <n v="290000"/>
    <n v="0"/>
    <n v="0"/>
    <n v="0"/>
    <n v="232000"/>
    <n v="0"/>
    <n v="0"/>
    <n v="0"/>
    <n v="100"/>
    <n v="0"/>
    <n v="0"/>
    <n v="0"/>
    <n v="100"/>
    <n v="0"/>
    <n v="0"/>
    <n v="0"/>
  </r>
  <r>
    <x v="116"/>
    <x v="1"/>
    <n v="325000"/>
    <n v="301000"/>
    <n v="240800"/>
    <n v="301000"/>
    <n v="0"/>
    <n v="0"/>
    <n v="0"/>
    <n v="240800"/>
    <n v="0"/>
    <n v="0"/>
    <n v="0"/>
    <n v="100"/>
    <n v="0"/>
    <n v="0"/>
    <n v="0"/>
    <n v="100"/>
    <n v="0"/>
    <n v="0"/>
    <n v="0"/>
  </r>
  <r>
    <x v="116"/>
    <x v="2"/>
    <n v="337000"/>
    <n v="312000"/>
    <n v="249600"/>
    <n v="312000"/>
    <n v="0"/>
    <n v="0"/>
    <n v="0"/>
    <n v="249600"/>
    <n v="0"/>
    <n v="0"/>
    <n v="0"/>
    <n v="100"/>
    <n v="0"/>
    <n v="0"/>
    <n v="0"/>
    <n v="100"/>
    <n v="0"/>
    <n v="0"/>
    <n v="0"/>
  </r>
  <r>
    <x v="116"/>
    <x v="3"/>
    <n v="334000"/>
    <n v="312000"/>
    <n v="249600"/>
    <n v="312000"/>
    <n v="0"/>
    <n v="0"/>
    <n v="0"/>
    <n v="249600"/>
    <n v="0"/>
    <n v="0"/>
    <n v="0"/>
    <n v="100"/>
    <n v="0"/>
    <n v="0"/>
    <n v="0"/>
    <n v="100"/>
    <n v="0"/>
    <n v="0"/>
    <n v="0"/>
  </r>
  <r>
    <x v="116"/>
    <x v="4"/>
    <n v="342000"/>
    <n v="319000"/>
    <n v="255200"/>
    <n v="319000"/>
    <n v="0"/>
    <n v="0"/>
    <n v="0"/>
    <n v="255200"/>
    <n v="0"/>
    <n v="0"/>
    <n v="0"/>
    <n v="100"/>
    <n v="0"/>
    <n v="0"/>
    <n v="0"/>
    <n v="100"/>
    <n v="0"/>
    <n v="0"/>
    <n v="0"/>
  </r>
  <r>
    <x v="116"/>
    <x v="5"/>
    <n v="316000"/>
    <n v="289000"/>
    <n v="231200"/>
    <n v="289000"/>
    <n v="0"/>
    <n v="0"/>
    <n v="0"/>
    <n v="231200"/>
    <n v="0"/>
    <n v="0"/>
    <n v="0"/>
    <n v="100"/>
    <n v="0"/>
    <n v="0"/>
    <n v="0"/>
    <n v="100"/>
    <n v="0"/>
    <n v="0"/>
    <n v="0"/>
  </r>
  <r>
    <x v="116"/>
    <x v="6"/>
    <n v="318000"/>
    <n v="295000"/>
    <n v="236000"/>
    <n v="295000"/>
    <n v="0"/>
    <n v="0"/>
    <n v="0"/>
    <n v="236000"/>
    <n v="0"/>
    <n v="0"/>
    <n v="0"/>
    <n v="100"/>
    <n v="0"/>
    <n v="0"/>
    <n v="0"/>
    <n v="100"/>
    <n v="0"/>
    <n v="0"/>
    <n v="0"/>
  </r>
  <r>
    <x v="116"/>
    <x v="7"/>
    <n v="313000"/>
    <n v="289000"/>
    <n v="231200"/>
    <n v="289000"/>
    <n v="0"/>
    <n v="0"/>
    <n v="0"/>
    <n v="231200"/>
    <n v="0"/>
    <n v="0"/>
    <n v="0"/>
    <n v="100"/>
    <n v="0"/>
    <n v="0"/>
    <n v="0"/>
    <n v="100"/>
    <n v="0"/>
    <n v="0"/>
    <n v="0"/>
  </r>
  <r>
    <x v="116"/>
    <x v="8"/>
    <n v="296000"/>
    <n v="271000"/>
    <n v="216800"/>
    <n v="271000"/>
    <n v="0"/>
    <n v="0"/>
    <n v="0"/>
    <n v="216800"/>
    <n v="0"/>
    <n v="0"/>
    <n v="0"/>
    <n v="100"/>
    <n v="0"/>
    <n v="0"/>
    <n v="0"/>
    <n v="100"/>
    <n v="0"/>
    <n v="0"/>
    <n v="0"/>
  </r>
  <r>
    <x v="117"/>
    <x v="0"/>
    <n v="3543000"/>
    <n v="3543000"/>
    <n v="2852000"/>
    <n v="3455000"/>
    <n v="88000"/>
    <n v="0"/>
    <n v="0"/>
    <n v="2764000"/>
    <n v="88000"/>
    <n v="0"/>
    <n v="0"/>
    <n v="97.52"/>
    <n v="2.48"/>
    <n v="0"/>
    <n v="0"/>
    <n v="96.91"/>
    <n v="3.09"/>
    <n v="0"/>
    <n v="0"/>
  </r>
  <r>
    <x v="117"/>
    <x v="1"/>
    <n v="5960000"/>
    <n v="5960000"/>
    <n v="4771200"/>
    <n v="5944000"/>
    <n v="16000"/>
    <n v="0"/>
    <n v="0"/>
    <n v="4755200"/>
    <n v="16000"/>
    <n v="0"/>
    <n v="0"/>
    <n v="99.73"/>
    <n v="0.27"/>
    <n v="0"/>
    <n v="0"/>
    <n v="99.66"/>
    <n v="0.34"/>
    <n v="0"/>
    <n v="0"/>
  </r>
  <r>
    <x v="117"/>
    <x v="2"/>
    <n v="6050000"/>
    <n v="6050000"/>
    <n v="4842600"/>
    <n v="6037000"/>
    <n v="13000"/>
    <n v="0"/>
    <n v="0"/>
    <n v="4829600"/>
    <n v="13000"/>
    <n v="0"/>
    <n v="0"/>
    <n v="99.79"/>
    <n v="0.21"/>
    <n v="0"/>
    <n v="0"/>
    <n v="99.73"/>
    <n v="0.27"/>
    <n v="0"/>
    <n v="0"/>
  </r>
  <r>
    <x v="117"/>
    <x v="3"/>
    <n v="8721000"/>
    <n v="8721000"/>
    <n v="6979600"/>
    <n v="8707000"/>
    <n v="14000"/>
    <n v="0"/>
    <n v="0"/>
    <n v="6965600"/>
    <n v="14000"/>
    <n v="0"/>
    <n v="0"/>
    <n v="99.84"/>
    <n v="0.16"/>
    <n v="0"/>
    <n v="0"/>
    <n v="99.8"/>
    <n v="0.2"/>
    <n v="0"/>
    <n v="0"/>
  </r>
  <r>
    <x v="117"/>
    <x v="4"/>
    <n v="11647000"/>
    <n v="11647000"/>
    <n v="9320800"/>
    <n v="11631000"/>
    <n v="16000"/>
    <n v="0"/>
    <n v="0"/>
    <n v="9304800"/>
    <n v="16000"/>
    <n v="0"/>
    <n v="0"/>
    <n v="99.86"/>
    <n v="0.14000000000000001"/>
    <n v="0"/>
    <n v="0"/>
    <n v="99.83"/>
    <n v="0.17"/>
    <n v="0"/>
    <n v="0"/>
  </r>
  <r>
    <x v="117"/>
    <x v="5"/>
    <n v="2359000"/>
    <n v="2359000"/>
    <n v="1891000"/>
    <n v="2340000"/>
    <n v="19000"/>
    <n v="0"/>
    <n v="0"/>
    <n v="1872000"/>
    <n v="19000"/>
    <n v="0"/>
    <n v="0"/>
    <n v="99.19"/>
    <n v="0.81"/>
    <n v="0"/>
    <n v="0"/>
    <n v="99"/>
    <n v="1"/>
    <n v="0"/>
    <n v="0"/>
  </r>
  <r>
    <x v="117"/>
    <x v="6"/>
    <n v="7954000"/>
    <n v="7954000"/>
    <n v="6366800"/>
    <n v="7936000"/>
    <n v="18000"/>
    <n v="0"/>
    <n v="0"/>
    <n v="6348800"/>
    <n v="18000"/>
    <n v="0"/>
    <n v="0"/>
    <n v="99.77"/>
    <n v="0.23"/>
    <n v="0"/>
    <n v="0"/>
    <n v="99.72"/>
    <n v="0.28000000000000003"/>
    <n v="0"/>
    <n v="0"/>
  </r>
  <r>
    <x v="117"/>
    <x v="7"/>
    <n v="4906000"/>
    <n v="4906000"/>
    <n v="3927200"/>
    <n v="4894000"/>
    <n v="12000"/>
    <n v="0"/>
    <n v="0"/>
    <n v="3915200"/>
    <n v="12000"/>
    <n v="0"/>
    <n v="0"/>
    <n v="99.76"/>
    <n v="0.24"/>
    <n v="0"/>
    <n v="0"/>
    <n v="99.69"/>
    <n v="0.31"/>
    <n v="0"/>
    <n v="0"/>
  </r>
  <r>
    <x v="117"/>
    <x v="8"/>
    <n v="7280000"/>
    <n v="7280000"/>
    <n v="5826200"/>
    <n v="7269000"/>
    <n v="11000"/>
    <n v="0"/>
    <n v="0"/>
    <n v="5815200"/>
    <n v="11000"/>
    <n v="0"/>
    <n v="0"/>
    <n v="99.85"/>
    <n v="0.15"/>
    <n v="0"/>
    <n v="0"/>
    <n v="99.81"/>
    <n v="0.19"/>
    <n v="0"/>
    <n v="0"/>
  </r>
  <r>
    <x v="118"/>
    <x v="0"/>
    <n v="16251000"/>
    <n v="16251000"/>
    <n v="15059200"/>
    <n v="5617000"/>
    <n v="3802000"/>
    <n v="6756000"/>
    <n v="76000"/>
    <n v="4493600"/>
    <n v="3802000"/>
    <n v="6756000"/>
    <n v="7600"/>
    <n v="34.56"/>
    <n v="23.4"/>
    <n v="41.57"/>
    <n v="0.47"/>
    <n v="29.84"/>
    <n v="25.25"/>
    <n v="44.86"/>
    <n v="0.05"/>
  </r>
  <r>
    <x v="118"/>
    <x v="1"/>
    <n v="15173000"/>
    <n v="15173000"/>
    <n v="13913700"/>
    <n v="5842000"/>
    <n v="4292000"/>
    <n v="4938000"/>
    <n v="101000"/>
    <n v="4673600"/>
    <n v="4292000"/>
    <n v="4938000"/>
    <n v="10100"/>
    <n v="38.5"/>
    <n v="28.29"/>
    <n v="32.54"/>
    <n v="0.67"/>
    <n v="33.590000000000003"/>
    <n v="30.85"/>
    <n v="35.49"/>
    <n v="7.0000000000000007E-2"/>
  </r>
  <r>
    <x v="118"/>
    <x v="2"/>
    <n v="20590000"/>
    <n v="20590000"/>
    <n v="19172100"/>
    <n v="6617000"/>
    <n v="4034000"/>
    <n v="9834000"/>
    <n v="105000"/>
    <n v="5293600"/>
    <n v="4034000"/>
    <n v="9834000"/>
    <n v="10500"/>
    <n v="32.14"/>
    <n v="19.59"/>
    <n v="47.76"/>
    <n v="0.51"/>
    <n v="27.61"/>
    <n v="21.04"/>
    <n v="51.29"/>
    <n v="0.05"/>
  </r>
  <r>
    <x v="118"/>
    <x v="3"/>
    <n v="17272000"/>
    <n v="17272000"/>
    <n v="15850000"/>
    <n v="6597000"/>
    <n v="3781000"/>
    <n v="6780000"/>
    <n v="114000"/>
    <n v="5277600"/>
    <n v="3781000"/>
    <n v="6780000"/>
    <n v="11400"/>
    <n v="38.19"/>
    <n v="21.89"/>
    <n v="39.25"/>
    <n v="0.66"/>
    <n v="33.299999999999997"/>
    <n v="23.85"/>
    <n v="42.78"/>
    <n v="7.0000000000000007E-2"/>
  </r>
  <r>
    <x v="118"/>
    <x v="4"/>
    <n v="17597000"/>
    <n v="17597000"/>
    <n v="16139500"/>
    <n v="6464000"/>
    <n v="3748000"/>
    <n v="7202000"/>
    <n v="183000"/>
    <n v="5171200"/>
    <n v="3748000"/>
    <n v="7202000"/>
    <n v="18300"/>
    <n v="36.729999999999997"/>
    <n v="21.3"/>
    <n v="40.93"/>
    <n v="1.04"/>
    <n v="32.04"/>
    <n v="23.22"/>
    <n v="44.62"/>
    <n v="0.11"/>
  </r>
  <r>
    <x v="118"/>
    <x v="5"/>
    <n v="15757000"/>
    <n v="15757000"/>
    <n v="14594300"/>
    <n v="4882000"/>
    <n v="3588000"/>
    <n v="7080000"/>
    <n v="207000"/>
    <n v="3905600"/>
    <n v="3588000"/>
    <n v="7080000"/>
    <n v="20700"/>
    <n v="30.98"/>
    <n v="22.77"/>
    <n v="44.93"/>
    <n v="1.31"/>
    <n v="26.76"/>
    <n v="24.58"/>
    <n v="48.51"/>
    <n v="0.14000000000000001"/>
  </r>
  <r>
    <x v="118"/>
    <x v="6"/>
    <n v="13725000"/>
    <n v="13725000"/>
    <n v="12562200"/>
    <n v="4023000"/>
    <n v="3736000"/>
    <n v="5568000"/>
    <n v="398000"/>
    <n v="3218400"/>
    <n v="3736000"/>
    <n v="5568000"/>
    <n v="39800"/>
    <n v="29.31"/>
    <n v="27.22"/>
    <n v="40.57"/>
    <n v="2.9"/>
    <n v="25.62"/>
    <n v="29.74"/>
    <n v="44.32"/>
    <n v="0.32"/>
  </r>
  <r>
    <x v="118"/>
    <x v="7"/>
    <n v="14382000"/>
    <n v="14382000"/>
    <n v="13354800"/>
    <n v="3462000"/>
    <n v="2882000"/>
    <n v="7666000"/>
    <n v="372000"/>
    <n v="2769600"/>
    <n v="2882000"/>
    <n v="7666000"/>
    <n v="37200"/>
    <n v="24.07"/>
    <n v="20.04"/>
    <n v="53.3"/>
    <n v="2.59"/>
    <n v="20.74"/>
    <n v="21.58"/>
    <n v="57.4"/>
    <n v="0.28000000000000003"/>
  </r>
  <r>
    <x v="118"/>
    <x v="8"/>
    <n v="10260000"/>
    <n v="10260000"/>
    <n v="9116900"/>
    <n v="4658000"/>
    <n v="2216000"/>
    <n v="3151000"/>
    <n v="235000"/>
    <n v="3726400"/>
    <n v="2216000"/>
    <n v="3151000"/>
    <n v="23500"/>
    <n v="45.4"/>
    <n v="21.6"/>
    <n v="30.71"/>
    <n v="2.29"/>
    <n v="40.869999999999997"/>
    <n v="24.31"/>
    <n v="34.56"/>
    <n v="0.26"/>
  </r>
  <r>
    <x v="119"/>
    <x v="0"/>
    <n v="7790000"/>
    <n v="7790000"/>
    <n v="6262200"/>
    <n v="7639000"/>
    <n v="151000"/>
    <n v="0"/>
    <n v="0"/>
    <n v="6111200"/>
    <n v="151000"/>
    <n v="0"/>
    <n v="0"/>
    <n v="98.06"/>
    <n v="1.94"/>
    <n v="0"/>
    <n v="0"/>
    <n v="97.59"/>
    <n v="2.41"/>
    <n v="0"/>
    <n v="0"/>
  </r>
  <r>
    <x v="119"/>
    <x v="1"/>
    <n v="7969000"/>
    <n v="7969000"/>
    <n v="6408600"/>
    <n v="7802000"/>
    <n v="167000"/>
    <n v="0"/>
    <n v="0"/>
    <n v="6241600"/>
    <n v="167000"/>
    <n v="0"/>
    <n v="0"/>
    <n v="97.9"/>
    <n v="2.1"/>
    <n v="0"/>
    <n v="0"/>
    <n v="97.39"/>
    <n v="2.61"/>
    <n v="0"/>
    <n v="0"/>
  </r>
  <r>
    <x v="119"/>
    <x v="2"/>
    <n v="8011000"/>
    <n v="8011000"/>
    <n v="6448800"/>
    <n v="7811000"/>
    <n v="200000"/>
    <n v="0"/>
    <n v="0"/>
    <n v="6248800"/>
    <n v="200000"/>
    <n v="0"/>
    <n v="0"/>
    <n v="97.5"/>
    <n v="2.5"/>
    <n v="0"/>
    <n v="0"/>
    <n v="96.9"/>
    <n v="3.1"/>
    <n v="0"/>
    <n v="0"/>
  </r>
  <r>
    <x v="119"/>
    <x v="3"/>
    <n v="7696000"/>
    <n v="7696000"/>
    <n v="6198600"/>
    <n v="7487000"/>
    <n v="209000"/>
    <n v="0"/>
    <n v="0"/>
    <n v="5989600"/>
    <n v="209000"/>
    <n v="0"/>
    <n v="0"/>
    <n v="97.28"/>
    <n v="2.72"/>
    <n v="0"/>
    <n v="0"/>
    <n v="96.63"/>
    <n v="3.37"/>
    <n v="0"/>
    <n v="0"/>
  </r>
  <r>
    <x v="119"/>
    <x v="4"/>
    <n v="8517000"/>
    <n v="8517000"/>
    <n v="6866200"/>
    <n v="8254000"/>
    <n v="263000"/>
    <n v="0"/>
    <n v="0"/>
    <n v="6603200"/>
    <n v="263000"/>
    <n v="0"/>
    <n v="0"/>
    <n v="96.91"/>
    <n v="3.09"/>
    <n v="0"/>
    <n v="0"/>
    <n v="96.17"/>
    <n v="3.83"/>
    <n v="0"/>
    <n v="0"/>
  </r>
  <r>
    <x v="119"/>
    <x v="5"/>
    <n v="7911000"/>
    <n v="7911000"/>
    <n v="6359600"/>
    <n v="7757000"/>
    <n v="154000"/>
    <n v="0"/>
    <n v="0"/>
    <n v="6205600"/>
    <n v="154000"/>
    <n v="0"/>
    <n v="0"/>
    <n v="98.05"/>
    <n v="1.95"/>
    <n v="0"/>
    <n v="0"/>
    <n v="97.58"/>
    <n v="2.42"/>
    <n v="0"/>
    <n v="0"/>
  </r>
  <r>
    <x v="119"/>
    <x v="6"/>
    <n v="7771000"/>
    <n v="7771000"/>
    <n v="6253000"/>
    <n v="7590000"/>
    <n v="181000"/>
    <n v="0"/>
    <n v="0"/>
    <n v="6072000"/>
    <n v="181000"/>
    <n v="0"/>
    <n v="0"/>
    <n v="97.67"/>
    <n v="2.33"/>
    <n v="0"/>
    <n v="0"/>
    <n v="97.11"/>
    <n v="2.89"/>
    <n v="0"/>
    <n v="0"/>
  </r>
  <r>
    <x v="119"/>
    <x v="7"/>
    <n v="7438000"/>
    <n v="7438000"/>
    <n v="5977400"/>
    <n v="7303000"/>
    <n v="135000"/>
    <n v="0"/>
    <n v="0"/>
    <n v="5842400"/>
    <n v="135000"/>
    <n v="0"/>
    <n v="0"/>
    <n v="98.18"/>
    <n v="1.82"/>
    <n v="0"/>
    <n v="0"/>
    <n v="97.74"/>
    <n v="2.2599999999999998"/>
    <n v="0"/>
    <n v="0"/>
  </r>
  <r>
    <x v="119"/>
    <x v="8"/>
    <n v="7697000"/>
    <n v="7697000"/>
    <n v="6189200"/>
    <n v="7539000"/>
    <n v="158000"/>
    <n v="0"/>
    <n v="0"/>
    <n v="6031200"/>
    <n v="158000"/>
    <n v="0"/>
    <n v="0"/>
    <n v="97.95"/>
    <n v="2.0499999999999998"/>
    <n v="0"/>
    <n v="0"/>
    <n v="97.45"/>
    <n v="2.5499999999999998"/>
    <n v="0"/>
    <n v="0"/>
  </r>
  <r>
    <x v="120"/>
    <x v="0"/>
    <n v="1260000"/>
    <n v="1260000"/>
    <n v="1151600"/>
    <n v="542000"/>
    <n v="718000"/>
    <n v="0"/>
    <n v="0"/>
    <n v="433600"/>
    <n v="718000"/>
    <n v="0"/>
    <n v="0"/>
    <n v="43.02"/>
    <n v="56.98"/>
    <n v="0"/>
    <n v="0"/>
    <n v="37.65"/>
    <n v="62.35"/>
    <n v="0"/>
    <n v="0"/>
  </r>
  <r>
    <x v="120"/>
    <x v="1"/>
    <n v="1243000"/>
    <n v="1243000"/>
    <n v="1150400"/>
    <n v="463000"/>
    <n v="780000"/>
    <n v="0"/>
    <n v="0"/>
    <n v="370400"/>
    <n v="780000"/>
    <n v="0"/>
    <n v="0"/>
    <n v="37.25"/>
    <n v="62.75"/>
    <n v="0"/>
    <n v="0"/>
    <n v="32.200000000000003"/>
    <n v="67.8"/>
    <n v="0"/>
    <n v="0"/>
  </r>
  <r>
    <x v="120"/>
    <x v="2"/>
    <n v="1281000"/>
    <n v="1281000"/>
    <n v="1192200"/>
    <n v="444000"/>
    <n v="837000"/>
    <n v="0"/>
    <n v="0"/>
    <n v="355200"/>
    <n v="837000"/>
    <n v="0"/>
    <n v="0"/>
    <n v="34.659999999999997"/>
    <n v="65.34"/>
    <n v="0"/>
    <n v="0"/>
    <n v="29.79"/>
    <n v="70.209999999999994"/>
    <n v="0"/>
    <n v="0"/>
  </r>
  <r>
    <x v="120"/>
    <x v="3"/>
    <n v="1055000"/>
    <n v="1055000"/>
    <n v="962000"/>
    <n v="465000"/>
    <n v="590000"/>
    <n v="0"/>
    <n v="0"/>
    <n v="372000"/>
    <n v="590000"/>
    <n v="0"/>
    <n v="0"/>
    <n v="44.08"/>
    <n v="55.92"/>
    <n v="0"/>
    <n v="0"/>
    <n v="38.67"/>
    <n v="61.33"/>
    <n v="0"/>
    <n v="0"/>
  </r>
  <r>
    <x v="120"/>
    <x v="4"/>
    <n v="1444000"/>
    <n v="1444000"/>
    <n v="1350200"/>
    <n v="469000"/>
    <n v="975000"/>
    <n v="0"/>
    <n v="0"/>
    <n v="375200"/>
    <n v="975000"/>
    <n v="0"/>
    <n v="0"/>
    <n v="32.479999999999997"/>
    <n v="67.52"/>
    <n v="0"/>
    <n v="0"/>
    <n v="27.79"/>
    <n v="72.209999999999994"/>
    <n v="0"/>
    <n v="0"/>
  </r>
  <r>
    <x v="120"/>
    <x v="5"/>
    <n v="1207000"/>
    <n v="1207000"/>
    <n v="1108000"/>
    <n v="495000"/>
    <n v="712000"/>
    <n v="0"/>
    <n v="0"/>
    <n v="396000"/>
    <n v="712000"/>
    <n v="0"/>
    <n v="0"/>
    <n v="41.01"/>
    <n v="58.99"/>
    <n v="0"/>
    <n v="0"/>
    <n v="35.74"/>
    <n v="64.260000000000005"/>
    <n v="0"/>
    <n v="0"/>
  </r>
  <r>
    <x v="120"/>
    <x v="6"/>
    <n v="1357000"/>
    <n v="1357000"/>
    <n v="1261200"/>
    <n v="479000"/>
    <n v="878000"/>
    <n v="0"/>
    <n v="0"/>
    <n v="383200"/>
    <n v="878000"/>
    <n v="0"/>
    <n v="0"/>
    <n v="35.299999999999997"/>
    <n v="64.7"/>
    <n v="0"/>
    <n v="0"/>
    <n v="30.38"/>
    <n v="69.62"/>
    <n v="0"/>
    <n v="0"/>
  </r>
  <r>
    <x v="120"/>
    <x v="7"/>
    <n v="1737000"/>
    <n v="1737000"/>
    <n v="1636800"/>
    <n v="501000"/>
    <n v="1236000"/>
    <n v="0"/>
    <n v="0"/>
    <n v="400800"/>
    <n v="1236000"/>
    <n v="0"/>
    <n v="0"/>
    <n v="28.84"/>
    <n v="71.16"/>
    <n v="0"/>
    <n v="0"/>
    <n v="24.49"/>
    <n v="75.510000000000005"/>
    <n v="0"/>
    <n v="0"/>
  </r>
  <r>
    <x v="120"/>
    <x v="8"/>
    <n v="1853000"/>
    <n v="1853000"/>
    <n v="1768400"/>
    <n v="423000"/>
    <n v="1430000"/>
    <n v="0"/>
    <n v="0"/>
    <n v="338400"/>
    <n v="1430000"/>
    <n v="0"/>
    <n v="0"/>
    <n v="22.83"/>
    <n v="77.17"/>
    <n v="0"/>
    <n v="0"/>
    <n v="19.14"/>
    <n v="80.86"/>
    <n v="0"/>
    <n v="0"/>
  </r>
  <r>
    <x v="121"/>
    <x v="0"/>
    <n v="4519000"/>
    <n v="2072600"/>
    <n v="2003640"/>
    <n v="344800"/>
    <n v="246200"/>
    <n v="1481600"/>
    <n v="0"/>
    <n v="275840"/>
    <n v="246200"/>
    <n v="1481600"/>
    <n v="0"/>
    <n v="16.64"/>
    <n v="11.88"/>
    <n v="71.489999999999995"/>
    <n v="0"/>
    <n v="13.77"/>
    <n v="12.29"/>
    <n v="73.95"/>
    <n v="0"/>
  </r>
  <r>
    <x v="121"/>
    <x v="1"/>
    <n v="4467000"/>
    <n v="1875000"/>
    <n v="1809720"/>
    <n v="326400"/>
    <n v="264400"/>
    <n v="1284200"/>
    <n v="0"/>
    <n v="261120"/>
    <n v="264400"/>
    <n v="1284200"/>
    <n v="0"/>
    <n v="17.41"/>
    <n v="14.1"/>
    <n v="68.489999999999995"/>
    <n v="0"/>
    <n v="14.43"/>
    <n v="14.61"/>
    <n v="70.959999999999994"/>
    <n v="0"/>
  </r>
  <r>
    <x v="121"/>
    <x v="2"/>
    <n v="6226000"/>
    <n v="3248400"/>
    <n v="3063600"/>
    <n v="924000"/>
    <n v="202800"/>
    <n v="2121600"/>
    <n v="0"/>
    <n v="739200"/>
    <n v="202800"/>
    <n v="2121600"/>
    <n v="0"/>
    <n v="28.44"/>
    <n v="6.24"/>
    <n v="65.31"/>
    <n v="0"/>
    <n v="24.13"/>
    <n v="6.62"/>
    <n v="69.25"/>
    <n v="0"/>
  </r>
  <r>
    <x v="121"/>
    <x v="3"/>
    <n v="4366000"/>
    <n v="2217200"/>
    <n v="2054680"/>
    <n v="812600"/>
    <n v="207400"/>
    <n v="1197200"/>
    <n v="0"/>
    <n v="650080"/>
    <n v="207400"/>
    <n v="1197200"/>
    <n v="0"/>
    <n v="36.65"/>
    <n v="9.35"/>
    <n v="54"/>
    <n v="0"/>
    <n v="31.64"/>
    <n v="10.09"/>
    <n v="58.27"/>
    <n v="0"/>
  </r>
  <r>
    <x v="121"/>
    <x v="4"/>
    <n v="5793000"/>
    <n v="3133800"/>
    <n v="2964520"/>
    <n v="846400"/>
    <n v="223800"/>
    <n v="2063600"/>
    <n v="0"/>
    <n v="677120"/>
    <n v="223800"/>
    <n v="2063600"/>
    <n v="0"/>
    <n v="27.01"/>
    <n v="7.14"/>
    <n v="65.849999999999994"/>
    <n v="0"/>
    <n v="22.84"/>
    <n v="7.55"/>
    <n v="69.61"/>
    <n v="0"/>
  </r>
  <r>
    <x v="121"/>
    <x v="5"/>
    <n v="4604000"/>
    <n v="2764800"/>
    <n v="2617040"/>
    <n v="738800"/>
    <n v="303800"/>
    <n v="1722200"/>
    <n v="0"/>
    <n v="591040"/>
    <n v="303800"/>
    <n v="1722200"/>
    <n v="0"/>
    <n v="26.72"/>
    <n v="10.99"/>
    <n v="62.29"/>
    <n v="0"/>
    <n v="22.58"/>
    <n v="11.61"/>
    <n v="65.81"/>
    <n v="0"/>
  </r>
  <r>
    <x v="121"/>
    <x v="6"/>
    <n v="5754000"/>
    <n v="2965200"/>
    <n v="2782440"/>
    <n v="913800"/>
    <n v="244400"/>
    <n v="1807000"/>
    <n v="0"/>
    <n v="731040"/>
    <n v="244400"/>
    <n v="1807000"/>
    <n v="0"/>
    <n v="30.82"/>
    <n v="8.24"/>
    <n v="60.94"/>
    <n v="0"/>
    <n v="26.27"/>
    <n v="8.7799999999999994"/>
    <n v="64.94"/>
    <n v="0"/>
  </r>
  <r>
    <x v="121"/>
    <x v="7"/>
    <n v="7173000"/>
    <n v="3178600"/>
    <n v="3011160"/>
    <n v="837200"/>
    <n v="285000"/>
    <n v="2056400"/>
    <n v="0"/>
    <n v="669760"/>
    <n v="285000"/>
    <n v="2056400"/>
    <n v="0"/>
    <n v="26.34"/>
    <n v="8.9700000000000006"/>
    <n v="64.7"/>
    <n v="0"/>
    <n v="22.24"/>
    <n v="9.4600000000000009"/>
    <n v="68.290000000000006"/>
    <n v="0"/>
  </r>
  <r>
    <x v="121"/>
    <x v="8"/>
    <n v="5586000"/>
    <n v="2474800"/>
    <n v="2302840"/>
    <n v="859800"/>
    <n v="274200"/>
    <n v="1340800"/>
    <n v="0"/>
    <n v="687840"/>
    <n v="274200"/>
    <n v="1340800"/>
    <n v="0"/>
    <n v="34.74"/>
    <n v="11.08"/>
    <n v="54.18"/>
    <n v="0"/>
    <n v="29.87"/>
    <n v="11.91"/>
    <n v="58.22"/>
    <n v="0"/>
  </r>
  <r>
    <x v="122"/>
    <x v="0"/>
    <n v="88995000"/>
    <n v="18376600"/>
    <n v="14753320"/>
    <n v="18116400"/>
    <n v="177800"/>
    <n v="82400"/>
    <n v="0"/>
    <n v="14493120"/>
    <n v="177800"/>
    <n v="82400"/>
    <n v="0"/>
    <n v="98.58"/>
    <n v="0.97"/>
    <n v="0.45"/>
    <n v="0"/>
    <n v="98.24"/>
    <n v="1.21"/>
    <n v="0.56000000000000005"/>
    <n v="0"/>
  </r>
  <r>
    <x v="122"/>
    <x v="1"/>
    <n v="87463000"/>
    <n v="17698200"/>
    <n v="14187480"/>
    <n v="17553600"/>
    <n v="89600"/>
    <n v="55000"/>
    <n v="0"/>
    <n v="14042880"/>
    <n v="89600"/>
    <n v="55000"/>
    <n v="0"/>
    <n v="99.18"/>
    <n v="0.51"/>
    <n v="0.31"/>
    <n v="0"/>
    <n v="98.98"/>
    <n v="0.63"/>
    <n v="0.39"/>
    <n v="0"/>
  </r>
  <r>
    <x v="122"/>
    <x v="2"/>
    <n v="11681000"/>
    <n v="3156200"/>
    <n v="2680960"/>
    <n v="2376200"/>
    <n v="600400"/>
    <n v="179600"/>
    <n v="0"/>
    <n v="1900960"/>
    <n v="600400"/>
    <n v="179600"/>
    <n v="0"/>
    <n v="75.290000000000006"/>
    <n v="19.02"/>
    <n v="5.69"/>
    <n v="0"/>
    <n v="70.91"/>
    <n v="22.39"/>
    <n v="6.7"/>
    <n v="0"/>
  </r>
  <r>
    <x v="122"/>
    <x v="3"/>
    <n v="70700000"/>
    <n v="15889600"/>
    <n v="12783400"/>
    <n v="15531000"/>
    <n v="151400"/>
    <n v="207200"/>
    <n v="0"/>
    <n v="12424800"/>
    <n v="151400"/>
    <n v="207200"/>
    <n v="0"/>
    <n v="97.74"/>
    <n v="0.95"/>
    <n v="1.3"/>
    <n v="0"/>
    <n v="97.19"/>
    <n v="1.18"/>
    <n v="1.62"/>
    <n v="0"/>
  </r>
  <r>
    <x v="122"/>
    <x v="4"/>
    <n v="80818000"/>
    <n v="18268400"/>
    <n v="14672280"/>
    <n v="17980600"/>
    <n v="124600"/>
    <n v="163200"/>
    <n v="0"/>
    <n v="14384480"/>
    <n v="124600"/>
    <n v="163200"/>
    <n v="0"/>
    <n v="98.42"/>
    <n v="0.68"/>
    <n v="0.89"/>
    <n v="0"/>
    <n v="98.04"/>
    <n v="0.85"/>
    <n v="1.1100000000000001"/>
    <n v="0"/>
  </r>
  <r>
    <x v="122"/>
    <x v="5"/>
    <n v="83056000"/>
    <n v="18629600"/>
    <n v="14947900"/>
    <n v="18333800"/>
    <n v="88800"/>
    <n v="190400"/>
    <n v="16600"/>
    <n v="14667040"/>
    <n v="88800"/>
    <n v="190400"/>
    <n v="1660"/>
    <n v="98.41"/>
    <n v="0.48"/>
    <n v="1.02"/>
    <n v="0.09"/>
    <n v="98.12"/>
    <n v="0.59"/>
    <n v="1.27"/>
    <n v="0.01"/>
  </r>
  <r>
    <x v="122"/>
    <x v="6"/>
    <n v="82304000"/>
    <n v="18565200"/>
    <n v="14882020"/>
    <n v="18348400"/>
    <n v="47200"/>
    <n v="154600"/>
    <n v="15000"/>
    <n v="14678720"/>
    <n v="47200"/>
    <n v="154600"/>
    <n v="1500"/>
    <n v="98.83"/>
    <n v="0.25"/>
    <n v="0.83"/>
    <n v="0.08"/>
    <n v="98.63"/>
    <n v="0.32"/>
    <n v="1.04"/>
    <n v="0.01"/>
  </r>
  <r>
    <x v="122"/>
    <x v="7"/>
    <n v="87674000"/>
    <n v="19008600"/>
    <n v="15257180"/>
    <n v="18720200"/>
    <n v="41200"/>
    <n v="239000"/>
    <n v="8200"/>
    <n v="14976160"/>
    <n v="41200"/>
    <n v="239000"/>
    <n v="820"/>
    <n v="98.48"/>
    <n v="0.22"/>
    <n v="1.26"/>
    <n v="0.04"/>
    <n v="98.16"/>
    <n v="0.27"/>
    <n v="1.57"/>
    <n v="0.01"/>
  </r>
  <r>
    <x v="122"/>
    <x v="8"/>
    <n v="80124000"/>
    <n v="16999800"/>
    <n v="13649260"/>
    <n v="16719400"/>
    <n v="212000"/>
    <n v="61000"/>
    <n v="7400"/>
    <n v="13375520"/>
    <n v="212000"/>
    <n v="61000"/>
    <n v="740"/>
    <n v="98.35"/>
    <n v="1.25"/>
    <n v="0.36"/>
    <n v="0.04"/>
    <n v="97.99"/>
    <n v="1.55"/>
    <n v="0.45"/>
    <n v="0.01"/>
  </r>
  <r>
    <x v="123"/>
    <x v="0"/>
    <n v="17665000"/>
    <n v="4519400"/>
    <n v="3972120"/>
    <n v="2736400"/>
    <n v="348400"/>
    <n v="1434600"/>
    <n v="0"/>
    <n v="2189120"/>
    <n v="348400"/>
    <n v="1434600"/>
    <n v="0"/>
    <n v="60.55"/>
    <n v="7.71"/>
    <n v="31.74"/>
    <n v="0"/>
    <n v="55.11"/>
    <n v="8.77"/>
    <n v="36.119999999999997"/>
    <n v="0"/>
  </r>
  <r>
    <x v="123"/>
    <x v="1"/>
    <n v="15816000"/>
    <n v="3844800"/>
    <n v="3320480"/>
    <n v="2621600"/>
    <n v="326400"/>
    <n v="896800"/>
    <n v="0"/>
    <n v="2097280"/>
    <n v="326400"/>
    <n v="896800"/>
    <n v="0"/>
    <n v="68.19"/>
    <n v="8.49"/>
    <n v="23.33"/>
    <n v="0"/>
    <n v="63.16"/>
    <n v="9.83"/>
    <n v="27.01"/>
    <n v="0"/>
  </r>
  <r>
    <x v="123"/>
    <x v="2"/>
    <n v="20063000"/>
    <n v="5298200"/>
    <n v="4760640"/>
    <n v="2687800"/>
    <n v="477600"/>
    <n v="2132800"/>
    <n v="0"/>
    <n v="2150240"/>
    <n v="477600"/>
    <n v="2132800"/>
    <n v="0"/>
    <n v="50.73"/>
    <n v="9.01"/>
    <n v="40.26"/>
    <n v="0"/>
    <n v="45.17"/>
    <n v="10.029999999999999"/>
    <n v="44.8"/>
    <n v="0"/>
  </r>
  <r>
    <x v="123"/>
    <x v="3"/>
    <n v="19273000"/>
    <n v="4950600"/>
    <n v="4439480"/>
    <n v="2555600"/>
    <n v="525400"/>
    <n v="1869600"/>
    <n v="0"/>
    <n v="2044480"/>
    <n v="525400"/>
    <n v="1869600"/>
    <n v="0"/>
    <n v="51.62"/>
    <n v="10.61"/>
    <n v="37.770000000000003"/>
    <n v="0"/>
    <n v="46.05"/>
    <n v="11.83"/>
    <n v="42.11"/>
    <n v="0"/>
  </r>
  <r>
    <x v="123"/>
    <x v="4"/>
    <n v="20903000"/>
    <n v="5215800"/>
    <n v="4652220"/>
    <n v="2768400"/>
    <n v="610400"/>
    <n v="1826000"/>
    <n v="11000"/>
    <n v="2214720"/>
    <n v="610400"/>
    <n v="1826000"/>
    <n v="1100"/>
    <n v="53.08"/>
    <n v="11.7"/>
    <n v="35.01"/>
    <n v="0.21"/>
    <n v="47.61"/>
    <n v="13.12"/>
    <n v="39.25"/>
    <n v="0.02"/>
  </r>
  <r>
    <x v="123"/>
    <x v="5"/>
    <n v="21384000"/>
    <n v="5332800"/>
    <n v="4743160"/>
    <n v="2876200"/>
    <n v="637200"/>
    <n v="1803400"/>
    <n v="16000"/>
    <n v="2300960"/>
    <n v="637200"/>
    <n v="1803400"/>
    <n v="1600"/>
    <n v="53.93"/>
    <n v="11.95"/>
    <n v="33.82"/>
    <n v="0.3"/>
    <n v="48.51"/>
    <n v="13.43"/>
    <n v="38.020000000000003"/>
    <n v="0.03"/>
  </r>
  <r>
    <x v="123"/>
    <x v="6"/>
    <n v="21234000"/>
    <n v="5307600"/>
    <n v="4696840"/>
    <n v="2992600"/>
    <n v="572000"/>
    <n v="1729400"/>
    <n v="13600"/>
    <n v="2394080"/>
    <n v="572000"/>
    <n v="1729400"/>
    <n v="1360"/>
    <n v="56.38"/>
    <n v="10.78"/>
    <n v="32.58"/>
    <n v="0.26"/>
    <n v="50.97"/>
    <n v="12.18"/>
    <n v="36.82"/>
    <n v="0.03"/>
  </r>
  <r>
    <x v="123"/>
    <x v="7"/>
    <n v="22798000"/>
    <n v="6055600"/>
    <n v="5428440"/>
    <n v="3069200"/>
    <n v="473400"/>
    <n v="2498200"/>
    <n v="14800"/>
    <n v="2455360"/>
    <n v="473400"/>
    <n v="2498200"/>
    <n v="1480"/>
    <n v="50.68"/>
    <n v="7.82"/>
    <n v="41.25"/>
    <n v="0.24"/>
    <n v="45.23"/>
    <n v="8.7200000000000006"/>
    <n v="46.02"/>
    <n v="0.03"/>
  </r>
  <r>
    <x v="123"/>
    <x v="8"/>
    <n v="18277000"/>
    <n v="4205000"/>
    <n v="3598120"/>
    <n v="2985800"/>
    <n v="479800"/>
    <n v="728600"/>
    <n v="10800"/>
    <n v="2388640"/>
    <n v="479800"/>
    <n v="728600"/>
    <n v="1080"/>
    <n v="71.010000000000005"/>
    <n v="11.41"/>
    <n v="17.329999999999998"/>
    <n v="0.26"/>
    <n v="66.39"/>
    <n v="13.33"/>
    <n v="20.25"/>
    <n v="0.03"/>
  </r>
  <r>
    <x v="124"/>
    <x v="0"/>
    <n v="2236000"/>
    <n v="447200"/>
    <n v="363040"/>
    <n v="420800"/>
    <n v="26400"/>
    <n v="0"/>
    <n v="0"/>
    <n v="336640"/>
    <n v="26400"/>
    <n v="0"/>
    <n v="0"/>
    <n v="94"/>
    <n v="5"/>
    <n v="0"/>
    <n v="0"/>
    <n v="92"/>
    <n v="7"/>
    <n v="0"/>
    <n v="0"/>
  </r>
  <r>
    <x v="124"/>
    <x v="1"/>
    <n v="2932000"/>
    <n v="586400"/>
    <n v="474640"/>
    <n v="558800"/>
    <n v="27600"/>
    <n v="0"/>
    <n v="0"/>
    <n v="447040"/>
    <n v="27600"/>
    <n v="0"/>
    <n v="0"/>
    <n v="95"/>
    <n v="4"/>
    <n v="0"/>
    <n v="0"/>
    <n v="94"/>
    <n v="5"/>
    <n v="0"/>
    <n v="0"/>
  </r>
  <r>
    <x v="124"/>
    <x v="2"/>
    <n v="3121000"/>
    <n v="624200"/>
    <n v="503680"/>
    <n v="602600"/>
    <n v="21600"/>
    <n v="0"/>
    <n v="0"/>
    <n v="482080"/>
    <n v="21600"/>
    <n v="0"/>
    <n v="0"/>
    <n v="96"/>
    <n v="3"/>
    <n v="0"/>
    <n v="0"/>
    <n v="95"/>
    <n v="4"/>
    <n v="0"/>
    <n v="0"/>
  </r>
  <r>
    <x v="124"/>
    <x v="3"/>
    <n v="2350000"/>
    <n v="470000"/>
    <n v="381000"/>
    <n v="445000"/>
    <n v="25000"/>
    <n v="0"/>
    <n v="0"/>
    <n v="356000"/>
    <n v="25000"/>
    <n v="0"/>
    <n v="0"/>
    <n v="94"/>
    <n v="5"/>
    <n v="0"/>
    <n v="0"/>
    <n v="93"/>
    <n v="6"/>
    <n v="0"/>
    <n v="0"/>
  </r>
  <r>
    <x v="124"/>
    <x v="4"/>
    <n v="2768000"/>
    <n v="553600"/>
    <n v="447880"/>
    <n v="528600"/>
    <n v="25000"/>
    <n v="0"/>
    <n v="0"/>
    <n v="422880"/>
    <n v="25000"/>
    <n v="0"/>
    <n v="0"/>
    <n v="95"/>
    <n v="4"/>
    <n v="0"/>
    <n v="0"/>
    <n v="94"/>
    <n v="5"/>
    <n v="0"/>
    <n v="0"/>
  </r>
  <r>
    <x v="124"/>
    <x v="5"/>
    <n v="2948000"/>
    <n v="589600"/>
    <n v="476960"/>
    <n v="563200"/>
    <n v="26400"/>
    <n v="0"/>
    <n v="0"/>
    <n v="450560"/>
    <n v="26400"/>
    <n v="0"/>
    <n v="0"/>
    <n v="95"/>
    <n v="4"/>
    <n v="0"/>
    <n v="0"/>
    <n v="94"/>
    <n v="5"/>
    <n v="0"/>
    <n v="0"/>
  </r>
  <r>
    <x v="124"/>
    <x v="6"/>
    <n v="3273000"/>
    <n v="654600"/>
    <n v="528320"/>
    <n v="631400"/>
    <n v="23200"/>
    <n v="0"/>
    <n v="0"/>
    <n v="505120"/>
    <n v="23200"/>
    <n v="0"/>
    <n v="0"/>
    <n v="96"/>
    <n v="3"/>
    <n v="0"/>
    <n v="0"/>
    <n v="95"/>
    <n v="4"/>
    <n v="0"/>
    <n v="0"/>
  </r>
  <r>
    <x v="124"/>
    <x v="7"/>
    <n v="3042000"/>
    <n v="608400"/>
    <n v="490800"/>
    <n v="588000"/>
    <n v="20400"/>
    <n v="0"/>
    <n v="0"/>
    <n v="470400"/>
    <n v="20400"/>
    <n v="0"/>
    <n v="0"/>
    <n v="96"/>
    <n v="3"/>
    <n v="0"/>
    <n v="0"/>
    <n v="95"/>
    <n v="4"/>
    <n v="0"/>
    <n v="0"/>
  </r>
  <r>
    <x v="124"/>
    <x v="8"/>
    <n v="2421000"/>
    <n v="484200"/>
    <n v="391160"/>
    <n v="465200"/>
    <n v="19000"/>
    <n v="0"/>
    <n v="0"/>
    <n v="372160"/>
    <n v="19000"/>
    <n v="0"/>
    <n v="0"/>
    <n v="96"/>
    <n v="3"/>
    <n v="0"/>
    <n v="0"/>
    <n v="95"/>
    <n v="4"/>
    <n v="0"/>
    <n v="0"/>
  </r>
  <r>
    <x v="125"/>
    <x v="0"/>
    <n v="912000"/>
    <n v="912000"/>
    <n v="912000"/>
    <n v="0"/>
    <n v="897000"/>
    <n v="15000"/>
    <n v="0"/>
    <n v="0"/>
    <n v="897000"/>
    <n v="15000"/>
    <n v="0"/>
    <n v="0"/>
    <n v="98.36"/>
    <n v="1.64"/>
    <n v="0"/>
    <n v="0"/>
    <n v="98.36"/>
    <n v="1.64"/>
    <n v="0"/>
  </r>
  <r>
    <x v="125"/>
    <x v="1"/>
    <n v="972000"/>
    <n v="972000"/>
    <n v="972000"/>
    <n v="0"/>
    <n v="970000"/>
    <n v="2000"/>
    <n v="0"/>
    <n v="0"/>
    <n v="970000"/>
    <n v="2000"/>
    <n v="0"/>
    <n v="0"/>
    <n v="99.79"/>
    <n v="0.21"/>
    <n v="0"/>
    <n v="0"/>
    <n v="99.79"/>
    <n v="0.21"/>
    <n v="0"/>
  </r>
  <r>
    <x v="125"/>
    <x v="2"/>
    <n v="798000"/>
    <n v="798000"/>
    <n v="798000"/>
    <n v="0"/>
    <n v="644000"/>
    <n v="154000"/>
    <n v="0"/>
    <n v="0"/>
    <n v="644000"/>
    <n v="154000"/>
    <n v="0"/>
    <n v="0"/>
    <n v="80.7"/>
    <n v="19.3"/>
    <n v="0"/>
    <n v="0"/>
    <n v="80.7"/>
    <n v="19.3"/>
    <n v="0"/>
  </r>
  <r>
    <x v="125"/>
    <x v="3"/>
    <n v="580000"/>
    <n v="580000"/>
    <n v="580000"/>
    <n v="0"/>
    <n v="481000"/>
    <n v="99000"/>
    <n v="0"/>
    <n v="0"/>
    <n v="481000"/>
    <n v="99000"/>
    <n v="0"/>
    <n v="0"/>
    <n v="82.93"/>
    <n v="17.07"/>
    <n v="0"/>
    <n v="0"/>
    <n v="82.93"/>
    <n v="17.07"/>
    <n v="0"/>
  </r>
  <r>
    <x v="125"/>
    <x v="4"/>
    <n v="642000"/>
    <n v="642000"/>
    <n v="642000"/>
    <n v="0"/>
    <n v="511000"/>
    <n v="131000"/>
    <n v="0"/>
    <n v="0"/>
    <n v="511000"/>
    <n v="131000"/>
    <n v="0"/>
    <n v="0"/>
    <n v="79.599999999999994"/>
    <n v="20.399999999999999"/>
    <n v="0"/>
    <n v="0"/>
    <n v="79.599999999999994"/>
    <n v="20.399999999999999"/>
    <n v="0"/>
  </r>
  <r>
    <x v="125"/>
    <x v="5"/>
    <n v="718000"/>
    <n v="718000"/>
    <n v="718000"/>
    <n v="0"/>
    <n v="601000"/>
    <n v="117000"/>
    <n v="0"/>
    <n v="0"/>
    <n v="601000"/>
    <n v="117000"/>
    <n v="0"/>
    <n v="0"/>
    <n v="83.7"/>
    <n v="16.3"/>
    <n v="0"/>
    <n v="0"/>
    <n v="83.7"/>
    <n v="16.3"/>
    <n v="0"/>
  </r>
  <r>
    <x v="125"/>
    <x v="6"/>
    <n v="629000"/>
    <n v="629000"/>
    <n v="629000"/>
    <n v="0"/>
    <n v="502000"/>
    <n v="127000"/>
    <n v="0"/>
    <n v="0"/>
    <n v="502000"/>
    <n v="127000"/>
    <n v="0"/>
    <n v="0"/>
    <n v="79.81"/>
    <n v="20.190000000000001"/>
    <n v="0"/>
    <n v="0"/>
    <n v="79.81"/>
    <n v="20.190000000000001"/>
    <n v="0"/>
  </r>
  <r>
    <x v="125"/>
    <x v="7"/>
    <n v="487000"/>
    <n v="487000"/>
    <n v="487000"/>
    <n v="0"/>
    <n v="286000"/>
    <n v="201000"/>
    <n v="0"/>
    <n v="0"/>
    <n v="286000"/>
    <n v="201000"/>
    <n v="0"/>
    <n v="0"/>
    <n v="58.73"/>
    <n v="41.27"/>
    <n v="0"/>
    <n v="0"/>
    <n v="58.73"/>
    <n v="41.27"/>
    <n v="0"/>
  </r>
  <r>
    <x v="125"/>
    <x v="8"/>
    <n v="140000"/>
    <n v="140000"/>
    <n v="140000"/>
    <n v="0"/>
    <n v="130000"/>
    <n v="10000"/>
    <n v="0"/>
    <n v="0"/>
    <n v="130000"/>
    <n v="10000"/>
    <n v="0"/>
    <n v="0"/>
    <n v="92.86"/>
    <n v="7.14"/>
    <n v="0"/>
    <n v="0"/>
    <n v="92.86"/>
    <n v="7.14"/>
    <n v="0"/>
  </r>
  <r>
    <x v="126"/>
    <x v="0"/>
    <n v="5941000"/>
    <n v="2500200"/>
    <n v="2000160"/>
    <n v="2500200"/>
    <n v="0"/>
    <n v="0"/>
    <n v="0"/>
    <n v="2000160"/>
    <n v="0"/>
    <n v="0"/>
    <n v="0"/>
    <n v="100"/>
    <n v="0"/>
    <n v="0"/>
    <n v="0"/>
    <n v="100"/>
    <n v="0"/>
    <n v="0"/>
    <n v="0"/>
  </r>
  <r>
    <x v="126"/>
    <x v="1"/>
    <n v="5883000"/>
    <n v="2965400"/>
    <n v="2372320"/>
    <n v="2965400"/>
    <n v="0"/>
    <n v="0"/>
    <n v="0"/>
    <n v="2372320"/>
    <n v="0"/>
    <n v="0"/>
    <n v="0"/>
    <n v="100"/>
    <n v="0"/>
    <n v="0"/>
    <n v="0"/>
    <n v="100"/>
    <n v="0"/>
    <n v="0"/>
    <n v="0"/>
  </r>
  <r>
    <x v="126"/>
    <x v="2"/>
    <n v="6048000"/>
    <n v="2700000"/>
    <n v="2160000"/>
    <n v="2700000"/>
    <n v="0"/>
    <n v="0"/>
    <n v="0"/>
    <n v="2160000"/>
    <n v="0"/>
    <n v="0"/>
    <n v="0"/>
    <n v="100"/>
    <n v="0"/>
    <n v="0"/>
    <n v="0"/>
    <n v="100"/>
    <n v="0"/>
    <n v="0"/>
    <n v="0"/>
  </r>
  <r>
    <x v="126"/>
    <x v="3"/>
    <n v="5468000"/>
    <n v="2320000"/>
    <n v="1856000"/>
    <n v="2320000"/>
    <n v="0"/>
    <n v="0"/>
    <n v="0"/>
    <n v="1856000"/>
    <n v="0"/>
    <n v="0"/>
    <n v="0"/>
    <n v="100"/>
    <n v="0"/>
    <n v="0"/>
    <n v="0"/>
    <n v="100"/>
    <n v="0"/>
    <n v="0"/>
    <n v="0"/>
  </r>
  <r>
    <x v="126"/>
    <x v="4"/>
    <n v="5591000"/>
    <n v="2310200"/>
    <n v="1848160"/>
    <n v="2310200"/>
    <n v="0"/>
    <n v="0"/>
    <n v="0"/>
    <n v="1848160"/>
    <n v="0"/>
    <n v="0"/>
    <n v="0"/>
    <n v="100"/>
    <n v="0"/>
    <n v="0"/>
    <n v="0"/>
    <n v="100"/>
    <n v="0"/>
    <n v="0"/>
    <n v="0"/>
  </r>
  <r>
    <x v="126"/>
    <x v="5"/>
    <n v="5232000"/>
    <n v="2164000"/>
    <n v="1731200"/>
    <n v="2164000"/>
    <n v="0"/>
    <n v="0"/>
    <n v="0"/>
    <n v="1731200"/>
    <n v="0"/>
    <n v="0"/>
    <n v="0"/>
    <n v="100"/>
    <n v="0"/>
    <n v="0"/>
    <n v="0"/>
    <n v="100"/>
    <n v="0"/>
    <n v="0"/>
    <n v="0"/>
  </r>
  <r>
    <x v="126"/>
    <x v="6"/>
    <n v="5544000"/>
    <n v="2682400"/>
    <n v="2145920"/>
    <n v="2682400"/>
    <n v="0"/>
    <n v="0"/>
    <n v="0"/>
    <n v="2145920"/>
    <n v="0"/>
    <n v="0"/>
    <n v="0"/>
    <n v="100"/>
    <n v="0"/>
    <n v="0"/>
    <n v="0"/>
    <n v="100"/>
    <n v="0"/>
    <n v="0"/>
    <n v="0"/>
  </r>
  <r>
    <x v="126"/>
    <x v="7"/>
    <n v="5805000"/>
    <n v="2923400"/>
    <n v="2338720"/>
    <n v="2923400"/>
    <n v="0"/>
    <n v="0"/>
    <n v="0"/>
    <n v="2338720"/>
    <n v="0"/>
    <n v="0"/>
    <n v="0"/>
    <n v="100"/>
    <n v="0"/>
    <n v="0"/>
    <n v="0"/>
    <n v="100"/>
    <n v="0"/>
    <n v="0"/>
    <n v="0"/>
  </r>
  <r>
    <x v="126"/>
    <x v="8"/>
    <n v="5433000"/>
    <n v="2681800"/>
    <n v="2145440"/>
    <n v="2681800"/>
    <n v="0"/>
    <n v="0"/>
    <n v="0"/>
    <n v="2145440"/>
    <n v="0"/>
    <n v="0"/>
    <n v="0"/>
    <n v="100"/>
    <n v="0"/>
    <n v="0"/>
    <n v="0"/>
    <n v="100"/>
    <n v="0"/>
    <n v="0"/>
    <n v="0"/>
  </r>
  <r>
    <x v="127"/>
    <x v="0"/>
    <n v="1747000"/>
    <n v="349400"/>
    <n v="287720"/>
    <n v="308400"/>
    <n v="41000"/>
    <n v="0"/>
    <n v="0"/>
    <n v="246720"/>
    <n v="41000"/>
    <n v="0"/>
    <n v="0"/>
    <n v="88"/>
    <n v="11"/>
    <n v="0"/>
    <n v="0"/>
    <n v="85"/>
    <n v="14"/>
    <n v="0"/>
    <n v="0"/>
  </r>
  <r>
    <x v="127"/>
    <x v="1"/>
    <n v="1619000"/>
    <n v="323800"/>
    <n v="265840"/>
    <n v="289800"/>
    <n v="34000"/>
    <n v="0"/>
    <n v="0"/>
    <n v="231840"/>
    <n v="34000"/>
    <n v="0"/>
    <n v="0"/>
    <n v="89"/>
    <n v="10"/>
    <n v="0"/>
    <n v="0"/>
    <n v="87"/>
    <n v="12"/>
    <n v="0"/>
    <n v="0"/>
  </r>
  <r>
    <x v="127"/>
    <x v="2"/>
    <n v="1601000"/>
    <n v="318000"/>
    <n v="257960"/>
    <n v="300200"/>
    <n v="17800"/>
    <n v="0"/>
    <n v="0"/>
    <n v="240160"/>
    <n v="17800"/>
    <n v="0"/>
    <n v="0"/>
    <n v="94"/>
    <n v="5"/>
    <n v="0"/>
    <n v="0"/>
    <n v="93"/>
    <n v="6"/>
    <n v="0"/>
    <n v="0"/>
  </r>
  <r>
    <x v="127"/>
    <x v="3"/>
    <n v="1684000"/>
    <n v="334800"/>
    <n v="270640"/>
    <n v="320800"/>
    <n v="13600"/>
    <n v="400"/>
    <n v="0"/>
    <n v="256640"/>
    <n v="13600"/>
    <n v="400"/>
    <n v="0"/>
    <n v="95"/>
    <n v="4"/>
    <n v="0"/>
    <n v="0"/>
    <n v="94"/>
    <n v="5"/>
    <n v="0"/>
    <n v="0"/>
  </r>
  <r>
    <x v="127"/>
    <x v="4"/>
    <n v="1722000"/>
    <n v="344400"/>
    <n v="279080"/>
    <n v="326600"/>
    <n v="17800"/>
    <n v="0"/>
    <n v="0"/>
    <n v="261280"/>
    <n v="17800"/>
    <n v="0"/>
    <n v="0"/>
    <n v="94"/>
    <n v="5"/>
    <n v="0"/>
    <n v="0"/>
    <n v="93"/>
    <n v="6"/>
    <n v="0"/>
    <n v="0"/>
  </r>
  <r>
    <x v="127"/>
    <x v="5"/>
    <n v="684000"/>
    <n v="135400"/>
    <n v="111320"/>
    <n v="120400"/>
    <n v="15000"/>
    <n v="0"/>
    <n v="0"/>
    <n v="96320"/>
    <n v="15000"/>
    <n v="0"/>
    <n v="0"/>
    <n v="88"/>
    <n v="11"/>
    <n v="0"/>
    <n v="0"/>
    <n v="86"/>
    <n v="13"/>
    <n v="0"/>
    <n v="0"/>
  </r>
  <r>
    <x v="127"/>
    <x v="6"/>
    <n v="1564000"/>
    <n v="311200"/>
    <n v="252280"/>
    <n v="294600"/>
    <n v="15200"/>
    <n v="1400"/>
    <n v="0"/>
    <n v="235680"/>
    <n v="15200"/>
    <n v="1400"/>
    <n v="0"/>
    <n v="94"/>
    <n v="4"/>
    <n v="0"/>
    <n v="0"/>
    <n v="93"/>
    <n v="6"/>
    <n v="0"/>
    <n v="0"/>
  </r>
  <r>
    <x v="127"/>
    <x v="7"/>
    <n v="1489000"/>
    <n v="296200"/>
    <n v="238680"/>
    <n v="287600"/>
    <n v="5200"/>
    <n v="3400"/>
    <n v="0"/>
    <n v="230080"/>
    <n v="5200"/>
    <n v="3400"/>
    <n v="0"/>
    <n v="97"/>
    <n v="1"/>
    <n v="1"/>
    <n v="0"/>
    <n v="96"/>
    <n v="2"/>
    <n v="1"/>
    <n v="0"/>
  </r>
  <r>
    <x v="127"/>
    <x v="8"/>
    <n v="1488000"/>
    <n v="296000"/>
    <n v="238160"/>
    <n v="289200"/>
    <n v="6800"/>
    <n v="0"/>
    <n v="0"/>
    <n v="231360"/>
    <n v="6800"/>
    <n v="0"/>
    <n v="0"/>
    <n v="97"/>
    <n v="2"/>
    <n v="0"/>
    <n v="0"/>
    <n v="97"/>
    <n v="2"/>
    <n v="0"/>
    <n v="0"/>
  </r>
  <r>
    <x v="128"/>
    <x v="0"/>
    <n v="4158000"/>
    <n v="3158800"/>
    <n v="2752040"/>
    <n v="2033800"/>
    <n v="1125000"/>
    <n v="0"/>
    <n v="0"/>
    <n v="1627040"/>
    <n v="1125000"/>
    <n v="0"/>
    <n v="0"/>
    <n v="64.39"/>
    <n v="35.61"/>
    <n v="0"/>
    <n v="0"/>
    <n v="59.12"/>
    <n v="40.880000000000003"/>
    <n v="0"/>
    <n v="0"/>
  </r>
  <r>
    <x v="128"/>
    <x v="1"/>
    <n v="3896000"/>
    <n v="2819200"/>
    <n v="2490760"/>
    <n v="1642200"/>
    <n v="1177000"/>
    <n v="0"/>
    <n v="0"/>
    <n v="1313760"/>
    <n v="1177000"/>
    <n v="0"/>
    <n v="0"/>
    <n v="58.25"/>
    <n v="41.75"/>
    <n v="0"/>
    <n v="0"/>
    <n v="52.75"/>
    <n v="47.25"/>
    <n v="0"/>
    <n v="0"/>
  </r>
  <r>
    <x v="128"/>
    <x v="2"/>
    <n v="4092000"/>
    <n v="2912000"/>
    <n v="2528000"/>
    <n v="1920000"/>
    <n v="992000"/>
    <n v="0"/>
    <n v="0"/>
    <n v="1536000"/>
    <n v="992000"/>
    <n v="0"/>
    <n v="0"/>
    <n v="65.930000000000007"/>
    <n v="34.07"/>
    <n v="0"/>
    <n v="0"/>
    <n v="60.76"/>
    <n v="39.24"/>
    <n v="0"/>
    <n v="0"/>
  </r>
  <r>
    <x v="128"/>
    <x v="3"/>
    <n v="3685000"/>
    <n v="2665000"/>
    <n v="2321000"/>
    <n v="1720000"/>
    <n v="945000"/>
    <n v="0"/>
    <n v="0"/>
    <n v="1376000"/>
    <n v="945000"/>
    <n v="0"/>
    <n v="0"/>
    <n v="64.540000000000006"/>
    <n v="35.46"/>
    <n v="0"/>
    <n v="0"/>
    <n v="59.28"/>
    <n v="40.72"/>
    <n v="0"/>
    <n v="0"/>
  </r>
  <r>
    <x v="128"/>
    <x v="4"/>
    <n v="3897000"/>
    <n v="2849000"/>
    <n v="2429400"/>
    <n v="2098000"/>
    <n v="751000"/>
    <n v="0"/>
    <n v="0"/>
    <n v="1678400"/>
    <n v="751000"/>
    <n v="0"/>
    <n v="0"/>
    <n v="73.64"/>
    <n v="26.36"/>
    <n v="0"/>
    <n v="0"/>
    <n v="69.09"/>
    <n v="30.91"/>
    <n v="0"/>
    <n v="0"/>
  </r>
  <r>
    <x v="128"/>
    <x v="5"/>
    <n v="3885000"/>
    <n v="2801000"/>
    <n v="2394400"/>
    <n v="2033000"/>
    <n v="768000"/>
    <n v="0"/>
    <n v="0"/>
    <n v="1626400"/>
    <n v="768000"/>
    <n v="0"/>
    <n v="0"/>
    <n v="72.58"/>
    <n v="27.42"/>
    <n v="0"/>
    <n v="0"/>
    <n v="67.930000000000007"/>
    <n v="32.07"/>
    <n v="0"/>
    <n v="0"/>
  </r>
  <r>
    <x v="128"/>
    <x v="6"/>
    <n v="2037000"/>
    <n v="1013000"/>
    <n v="961800"/>
    <n v="256000"/>
    <n v="757000"/>
    <n v="0"/>
    <n v="0"/>
    <n v="204800"/>
    <n v="757000"/>
    <n v="0"/>
    <n v="0"/>
    <n v="25.27"/>
    <n v="74.73"/>
    <n v="0"/>
    <n v="0"/>
    <n v="21.29"/>
    <n v="78.709999999999994"/>
    <n v="0"/>
    <n v="0"/>
  </r>
  <r>
    <x v="128"/>
    <x v="7"/>
    <n v="3385000"/>
    <n v="2298600"/>
    <n v="1932280"/>
    <n v="1831600"/>
    <n v="467000"/>
    <n v="0"/>
    <n v="0"/>
    <n v="1465280"/>
    <n v="467000"/>
    <n v="0"/>
    <n v="0"/>
    <n v="79.680000000000007"/>
    <n v="20.32"/>
    <n v="0"/>
    <n v="0"/>
    <n v="75.83"/>
    <n v="24.17"/>
    <n v="0"/>
    <n v="0"/>
  </r>
  <r>
    <x v="128"/>
    <x v="8"/>
    <n v="3201000"/>
    <n v="2115400"/>
    <n v="1774720"/>
    <n v="1703400"/>
    <n v="412000"/>
    <n v="0"/>
    <n v="0"/>
    <n v="1362720"/>
    <n v="412000"/>
    <n v="0"/>
    <n v="0"/>
    <n v="80.52"/>
    <n v="19.48"/>
    <n v="0"/>
    <n v="0"/>
    <n v="76.790000000000006"/>
    <n v="23.21"/>
    <n v="0"/>
    <n v="0"/>
  </r>
  <r>
    <x v="129"/>
    <x v="0"/>
    <n v="3685000"/>
    <n v="859400"/>
    <n v="708960"/>
    <n v="752200"/>
    <n v="107200"/>
    <n v="0"/>
    <n v="0"/>
    <n v="601760"/>
    <n v="107200"/>
    <n v="0"/>
    <n v="0"/>
    <n v="87.53"/>
    <n v="12.47"/>
    <n v="0"/>
    <n v="0"/>
    <n v="84"/>
    <n v="15"/>
    <n v="0"/>
    <n v="0"/>
  </r>
  <r>
    <x v="129"/>
    <x v="1"/>
    <n v="3874000"/>
    <n v="893200"/>
    <n v="736080"/>
    <n v="785600"/>
    <n v="107600"/>
    <n v="0"/>
    <n v="0"/>
    <n v="628480"/>
    <n v="107600"/>
    <n v="0"/>
    <n v="0"/>
    <n v="87.95"/>
    <n v="12.05"/>
    <n v="0"/>
    <n v="0"/>
    <n v="85"/>
    <n v="14"/>
    <n v="0"/>
    <n v="0"/>
  </r>
  <r>
    <x v="129"/>
    <x v="2"/>
    <n v="4038000"/>
    <n v="935600"/>
    <n v="766240"/>
    <n v="846800"/>
    <n v="88800"/>
    <n v="0"/>
    <n v="0"/>
    <n v="677440"/>
    <n v="88800"/>
    <n v="0"/>
    <n v="0"/>
    <n v="90.51"/>
    <n v="9.49"/>
    <n v="0"/>
    <n v="0"/>
    <n v="88"/>
    <n v="11"/>
    <n v="0"/>
    <n v="0"/>
  </r>
  <r>
    <x v="129"/>
    <x v="3"/>
    <n v="4104000"/>
    <n v="970400"/>
    <n v="797560"/>
    <n v="864200"/>
    <n v="106200"/>
    <n v="0"/>
    <n v="0"/>
    <n v="691360"/>
    <n v="106200"/>
    <n v="0"/>
    <n v="0"/>
    <n v="89.06"/>
    <n v="10.94"/>
    <n v="0"/>
    <n v="0"/>
    <n v="86"/>
    <n v="13"/>
    <n v="0"/>
    <n v="0"/>
  </r>
  <r>
    <x v="129"/>
    <x v="4"/>
    <n v="3811000"/>
    <n v="883800"/>
    <n v="717600"/>
    <n v="831000"/>
    <n v="52800"/>
    <n v="0"/>
    <n v="0"/>
    <n v="664800"/>
    <n v="52800"/>
    <n v="0"/>
    <n v="0"/>
    <n v="94.03"/>
    <n v="5.97"/>
    <n v="0"/>
    <n v="0"/>
    <n v="92"/>
    <n v="7"/>
    <n v="0"/>
    <n v="0"/>
  </r>
  <r>
    <x v="129"/>
    <x v="5"/>
    <n v="4067000"/>
    <n v="910200"/>
    <n v="741320"/>
    <n v="844400"/>
    <n v="65800"/>
    <n v="0"/>
    <n v="0"/>
    <n v="675520"/>
    <n v="65800"/>
    <n v="0"/>
    <n v="0"/>
    <n v="92.77"/>
    <n v="7.23"/>
    <n v="0"/>
    <n v="0"/>
    <n v="91"/>
    <n v="8"/>
    <n v="0"/>
    <n v="0"/>
  </r>
  <r>
    <x v="129"/>
    <x v="6"/>
    <n v="3884000"/>
    <n v="905600"/>
    <n v="735800"/>
    <n v="849000"/>
    <n v="56600"/>
    <n v="0"/>
    <n v="0"/>
    <n v="679200"/>
    <n v="56600"/>
    <n v="0"/>
    <n v="0"/>
    <n v="93.75"/>
    <n v="6.25"/>
    <n v="0"/>
    <n v="0"/>
    <n v="92"/>
    <n v="7"/>
    <n v="0"/>
    <n v="0"/>
  </r>
  <r>
    <x v="129"/>
    <x v="7"/>
    <n v="3950000"/>
    <n v="916400"/>
    <n v="743640"/>
    <n v="863800"/>
    <n v="52600"/>
    <n v="0"/>
    <n v="0"/>
    <n v="691040"/>
    <n v="52600"/>
    <n v="0"/>
    <n v="0"/>
    <n v="94.26"/>
    <n v="5.74"/>
    <n v="0"/>
    <n v="0"/>
    <n v="92"/>
    <n v="7"/>
    <n v="0"/>
    <n v="0"/>
  </r>
  <r>
    <x v="129"/>
    <x v="8"/>
    <n v="3704000"/>
    <n v="823200"/>
    <n v="669280"/>
    <n v="769600"/>
    <n v="53600"/>
    <n v="0"/>
    <n v="0"/>
    <n v="615680"/>
    <n v="53600"/>
    <n v="0"/>
    <n v="0"/>
    <n v="93.49"/>
    <n v="6.51"/>
    <n v="0"/>
    <n v="0"/>
    <n v="91"/>
    <n v="8"/>
    <n v="0"/>
    <n v="0"/>
  </r>
  <r>
    <x v="130"/>
    <x v="0"/>
    <n v="599000"/>
    <n v="599000"/>
    <n v="479200"/>
    <n v="599000"/>
    <n v="0"/>
    <n v="0"/>
    <n v="0"/>
    <n v="479200"/>
    <n v="0"/>
    <n v="0"/>
    <n v="0"/>
    <n v="100"/>
    <n v="0"/>
    <n v="0"/>
    <n v="0"/>
    <n v="100"/>
    <n v="0"/>
    <n v="0"/>
    <n v="0"/>
  </r>
  <r>
    <x v="130"/>
    <x v="1"/>
    <n v="573000"/>
    <n v="573000"/>
    <n v="458400"/>
    <n v="573000"/>
    <n v="0"/>
    <n v="0"/>
    <n v="0"/>
    <n v="458400"/>
    <n v="0"/>
    <n v="0"/>
    <n v="0"/>
    <n v="100"/>
    <n v="0"/>
    <n v="0"/>
    <n v="0"/>
    <n v="100"/>
    <n v="0"/>
    <n v="0"/>
    <n v="0"/>
  </r>
  <r>
    <x v="130"/>
    <x v="2"/>
    <n v="521000"/>
    <n v="521000"/>
    <n v="416800"/>
    <n v="521000"/>
    <n v="0"/>
    <n v="0"/>
    <n v="0"/>
    <n v="416800"/>
    <n v="0"/>
    <n v="0"/>
    <n v="0"/>
    <n v="100"/>
    <n v="0"/>
    <n v="0"/>
    <n v="0"/>
    <n v="100"/>
    <n v="0"/>
    <n v="0"/>
    <n v="0"/>
  </r>
  <r>
    <x v="130"/>
    <x v="3"/>
    <n v="589000"/>
    <n v="589000"/>
    <n v="471200"/>
    <n v="589000"/>
    <n v="0"/>
    <n v="0"/>
    <n v="0"/>
    <n v="471200"/>
    <n v="0"/>
    <n v="0"/>
    <n v="0"/>
    <n v="100"/>
    <n v="0"/>
    <n v="0"/>
    <n v="0"/>
    <n v="100"/>
    <n v="0"/>
    <n v="0"/>
    <n v="0"/>
  </r>
  <r>
    <x v="130"/>
    <x v="4"/>
    <n v="478000"/>
    <n v="478000"/>
    <n v="382400"/>
    <n v="478000"/>
    <n v="0"/>
    <n v="0"/>
    <n v="0"/>
    <n v="382400"/>
    <n v="0"/>
    <n v="0"/>
    <n v="0"/>
    <n v="100"/>
    <n v="0"/>
    <n v="0"/>
    <n v="0"/>
    <n v="100"/>
    <n v="0"/>
    <n v="0"/>
    <n v="0"/>
  </r>
  <r>
    <x v="130"/>
    <x v="5"/>
    <n v="542000"/>
    <n v="542000"/>
    <n v="433600"/>
    <n v="542000"/>
    <n v="0"/>
    <n v="0"/>
    <n v="0"/>
    <n v="433600"/>
    <n v="0"/>
    <n v="0"/>
    <n v="0"/>
    <n v="100"/>
    <n v="0"/>
    <n v="0"/>
    <n v="0"/>
    <n v="100"/>
    <n v="0"/>
    <n v="0"/>
    <n v="0"/>
  </r>
  <r>
    <x v="130"/>
    <x v="6"/>
    <n v="92000"/>
    <n v="92000"/>
    <n v="73600"/>
    <n v="92000"/>
    <n v="0"/>
    <n v="0"/>
    <n v="0"/>
    <n v="73600"/>
    <n v="0"/>
    <n v="0"/>
    <n v="0"/>
    <n v="100"/>
    <n v="0"/>
    <n v="0"/>
    <n v="0"/>
    <n v="100"/>
    <n v="0"/>
    <n v="0"/>
    <n v="0"/>
  </r>
  <r>
    <x v="130"/>
    <x v="7"/>
    <n v="579000"/>
    <n v="579000"/>
    <n v="463200"/>
    <n v="579000"/>
    <n v="0"/>
    <n v="0"/>
    <n v="0"/>
    <n v="463200"/>
    <n v="0"/>
    <n v="0"/>
    <n v="0"/>
    <n v="100"/>
    <n v="0"/>
    <n v="0"/>
    <n v="0"/>
    <n v="100"/>
    <n v="0"/>
    <n v="0"/>
    <n v="0"/>
  </r>
  <r>
    <x v="130"/>
    <x v="8"/>
    <n v="684000"/>
    <n v="684000"/>
    <n v="547200"/>
    <n v="684000"/>
    <n v="0"/>
    <n v="0"/>
    <n v="0"/>
    <n v="547200"/>
    <n v="0"/>
    <n v="0"/>
    <n v="0"/>
    <n v="100"/>
    <n v="0"/>
    <n v="0"/>
    <n v="0"/>
    <n v="100"/>
    <n v="0"/>
    <n v="0"/>
    <n v="0"/>
  </r>
  <r>
    <x v="131"/>
    <x v="0"/>
    <n v="15534000"/>
    <n v="8051000"/>
    <n v="6640120"/>
    <n v="7054400"/>
    <n v="143600"/>
    <n v="853000"/>
    <n v="0"/>
    <n v="5643520"/>
    <n v="143600"/>
    <n v="853000"/>
    <n v="0"/>
    <n v="87.62"/>
    <n v="1.78"/>
    <n v="10.59"/>
    <n v="0"/>
    <n v="84.99"/>
    <n v="2.16"/>
    <n v="12.85"/>
    <n v="0"/>
  </r>
  <r>
    <x v="131"/>
    <x v="1"/>
    <n v="14469000"/>
    <n v="7871200"/>
    <n v="6432520"/>
    <n v="7193400"/>
    <n v="122400"/>
    <n v="555400"/>
    <n v="0"/>
    <n v="5754720"/>
    <n v="122400"/>
    <n v="555400"/>
    <n v="0"/>
    <n v="91.39"/>
    <n v="1.56"/>
    <n v="7.06"/>
    <n v="0"/>
    <n v="89.46"/>
    <n v="1.9"/>
    <n v="8.6300000000000008"/>
    <n v="0"/>
  </r>
  <r>
    <x v="131"/>
    <x v="2"/>
    <n v="17324000"/>
    <n v="8946200"/>
    <n v="7491000"/>
    <n v="7276000"/>
    <n v="339400"/>
    <n v="1330800"/>
    <n v="0"/>
    <n v="5820800"/>
    <n v="339400"/>
    <n v="1330800"/>
    <n v="0"/>
    <n v="81.33"/>
    <n v="3.79"/>
    <n v="14.88"/>
    <n v="0"/>
    <n v="77.7"/>
    <n v="4.53"/>
    <n v="17.77"/>
    <n v="0"/>
  </r>
  <r>
    <x v="131"/>
    <x v="3"/>
    <n v="16668000"/>
    <n v="8585400"/>
    <n v="7121800"/>
    <n v="7318000"/>
    <n v="283800"/>
    <n v="983600"/>
    <n v="0"/>
    <n v="5854400"/>
    <n v="283800"/>
    <n v="983600"/>
    <n v="0"/>
    <n v="85.24"/>
    <n v="3.31"/>
    <n v="11.46"/>
    <n v="0"/>
    <n v="82.2"/>
    <n v="3.98"/>
    <n v="13.81"/>
    <n v="0"/>
  </r>
  <r>
    <x v="131"/>
    <x v="4"/>
    <n v="17792000"/>
    <n v="9629400"/>
    <n v="8011120"/>
    <n v="8091400"/>
    <n v="239200"/>
    <n v="1298800"/>
    <n v="0"/>
    <n v="6473120"/>
    <n v="239200"/>
    <n v="1298800"/>
    <n v="0"/>
    <n v="84.03"/>
    <n v="2.48"/>
    <n v="13.49"/>
    <n v="0"/>
    <n v="80.8"/>
    <n v="2.99"/>
    <n v="16.21"/>
    <n v="0"/>
  </r>
  <r>
    <x v="131"/>
    <x v="5"/>
    <n v="17877000"/>
    <n v="9534800"/>
    <n v="7945720"/>
    <n v="7945400"/>
    <n v="242800"/>
    <n v="1346600"/>
    <n v="0"/>
    <n v="6356320"/>
    <n v="242800"/>
    <n v="1346600"/>
    <n v="0"/>
    <n v="83.33"/>
    <n v="2.5499999999999998"/>
    <n v="14.12"/>
    <n v="0"/>
    <n v="80"/>
    <n v="3.06"/>
    <n v="16.95"/>
    <n v="0"/>
  </r>
  <r>
    <x v="131"/>
    <x v="6"/>
    <n v="18058000"/>
    <n v="9557800"/>
    <n v="7940240"/>
    <n v="8087800"/>
    <n v="274800"/>
    <n v="1195200"/>
    <n v="0"/>
    <n v="6470240"/>
    <n v="274800"/>
    <n v="1195200"/>
    <n v="0"/>
    <n v="84.62"/>
    <n v="2.88"/>
    <n v="12.5"/>
    <n v="0"/>
    <n v="81.489999999999995"/>
    <n v="3.46"/>
    <n v="15.05"/>
    <n v="0"/>
  </r>
  <r>
    <x v="131"/>
    <x v="7"/>
    <n v="19816000"/>
    <n v="10179200"/>
    <n v="8528920"/>
    <n v="8251400"/>
    <n v="281600"/>
    <n v="1646200"/>
    <n v="0"/>
    <n v="6601120"/>
    <n v="281600"/>
    <n v="1646200"/>
    <n v="0"/>
    <n v="81.06"/>
    <n v="2.77"/>
    <n v="16.170000000000002"/>
    <n v="0"/>
    <n v="77.400000000000006"/>
    <n v="3.3"/>
    <n v="19.3"/>
    <n v="0"/>
  </r>
  <r>
    <x v="131"/>
    <x v="8"/>
    <n v="16583000"/>
    <n v="8426200"/>
    <n v="6901480"/>
    <n v="7623600"/>
    <n v="270800"/>
    <n v="531800"/>
    <n v="0"/>
    <n v="6098880"/>
    <n v="270800"/>
    <n v="531800"/>
    <n v="0"/>
    <n v="90.47"/>
    <n v="3.21"/>
    <n v="6.31"/>
    <n v="0"/>
    <n v="88.37"/>
    <n v="3.92"/>
    <n v="7.71"/>
    <n v="0"/>
  </r>
  <r>
    <x v="132"/>
    <x v="0"/>
    <n v="20655000"/>
    <n v="10572200"/>
    <n v="7850288"/>
    <n v="6739600"/>
    <n v="119600"/>
    <n v="3713000"/>
    <n v="0"/>
    <n v="5391680"/>
    <n v="119600"/>
    <n v="2339008"/>
    <n v="0"/>
    <n v="63.75"/>
    <n v="1.1299999999999999"/>
    <n v="35.119999999999997"/>
    <n v="0"/>
    <n v="68.680000000000007"/>
    <n v="1.52"/>
    <n v="29.8"/>
    <n v="0"/>
  </r>
  <r>
    <x v="132"/>
    <x v="1"/>
    <n v="19731000"/>
    <n v="10205400"/>
    <n v="7527212"/>
    <n v="6562800"/>
    <n v="132600"/>
    <n v="3510000"/>
    <n v="0"/>
    <n v="5250240"/>
    <n v="132600"/>
    <n v="2144372"/>
    <n v="0"/>
    <n v="64.31"/>
    <n v="1.3"/>
    <n v="34.39"/>
    <n v="0"/>
    <n v="69.75"/>
    <n v="1.76"/>
    <n v="28.49"/>
    <n v="0"/>
  </r>
  <r>
    <x v="132"/>
    <x v="2"/>
    <n v="20062000"/>
    <n v="10116200"/>
    <n v="7593252"/>
    <n v="6245800"/>
    <n v="133200"/>
    <n v="3737200"/>
    <n v="0"/>
    <n v="4996640"/>
    <n v="133200"/>
    <n v="2463412"/>
    <n v="0"/>
    <n v="61.74"/>
    <n v="1.32"/>
    <n v="36.94"/>
    <n v="0"/>
    <n v="65.8"/>
    <n v="1.75"/>
    <n v="32.44"/>
    <n v="0"/>
  </r>
  <r>
    <x v="132"/>
    <x v="3"/>
    <n v="20101000"/>
    <n v="10373800"/>
    <n v="7675400"/>
    <n v="6550400"/>
    <n v="118400"/>
    <n v="3702200"/>
    <n v="2800"/>
    <n v="5240320"/>
    <n v="118400"/>
    <n v="2316400"/>
    <n v="280"/>
    <n v="63.14"/>
    <n v="1.1399999999999999"/>
    <n v="35.69"/>
    <n v="0.03"/>
    <n v="68.27"/>
    <n v="1.54"/>
    <n v="30.18"/>
    <n v="0"/>
  </r>
  <r>
    <x v="132"/>
    <x v="4"/>
    <n v="21435000"/>
    <n v="11201600"/>
    <n v="8523628"/>
    <n v="7013000"/>
    <n v="132200"/>
    <n v="4055800"/>
    <n v="600"/>
    <n v="5610400"/>
    <n v="132200"/>
    <n v="2780968"/>
    <n v="60"/>
    <n v="62.61"/>
    <n v="1.18"/>
    <n v="36.21"/>
    <n v="0.01"/>
    <n v="65.819999999999993"/>
    <n v="1.55"/>
    <n v="32.630000000000003"/>
    <n v="0"/>
  </r>
  <r>
    <x v="132"/>
    <x v="5"/>
    <n v="22468000"/>
    <n v="12396000"/>
    <n v="8789684"/>
    <n v="6353800"/>
    <n v="120600"/>
    <n v="5921400"/>
    <n v="200"/>
    <n v="5083040"/>
    <n v="120600"/>
    <n v="3586024"/>
    <n v="20"/>
    <n v="51.26"/>
    <n v="0.97"/>
    <n v="47.77"/>
    <n v="0"/>
    <n v="57.83"/>
    <n v="1.37"/>
    <n v="40.799999999999997"/>
    <n v="0"/>
  </r>
  <r>
    <x v="132"/>
    <x v="6"/>
    <n v="24801000"/>
    <n v="14047600"/>
    <n v="10252024"/>
    <n v="7276400"/>
    <n v="130800"/>
    <n v="6640400"/>
    <n v="0"/>
    <n v="5821120"/>
    <n v="130800"/>
    <n v="4300104"/>
    <n v="0"/>
    <n v="51.8"/>
    <n v="0.93"/>
    <n v="47.27"/>
    <n v="0"/>
    <n v="56.78"/>
    <n v="1.28"/>
    <n v="41.94"/>
    <n v="0"/>
  </r>
  <r>
    <x v="132"/>
    <x v="7"/>
    <n v="23536000"/>
    <n v="13130200"/>
    <n v="9500068"/>
    <n v="7286400"/>
    <n v="95600"/>
    <n v="5748200"/>
    <n v="0"/>
    <n v="5829120"/>
    <n v="95600"/>
    <n v="3575348"/>
    <n v="0"/>
    <n v="55.49"/>
    <n v="0.73"/>
    <n v="43.78"/>
    <n v="0"/>
    <n v="61.36"/>
    <n v="1.01"/>
    <n v="37.630000000000003"/>
    <n v="0"/>
  </r>
  <r>
    <x v="132"/>
    <x v="8"/>
    <n v="24881000"/>
    <n v="14068800"/>
    <n v="10357476"/>
    <n v="6726400"/>
    <n v="97400"/>
    <n v="7245000"/>
    <n v="0"/>
    <n v="5381120"/>
    <n v="97400"/>
    <n v="4878956"/>
    <n v="0"/>
    <n v="47.81"/>
    <n v="0.69"/>
    <n v="51.5"/>
    <n v="0"/>
    <n v="51.95"/>
    <n v="0.94"/>
    <n v="47.11"/>
    <n v="0"/>
  </r>
  <r>
    <x v="133"/>
    <x v="0"/>
    <n v="7528000"/>
    <n v="3123400"/>
    <n v="2796944"/>
    <n v="1120600"/>
    <n v="1064600"/>
    <n v="938200"/>
    <n v="0"/>
    <n v="896480"/>
    <n v="1064600"/>
    <n v="835864"/>
    <n v="0"/>
    <n v="35.880000000000003"/>
    <n v="34.08"/>
    <n v="30.04"/>
    <n v="0"/>
    <n v="32.049999999999997"/>
    <n v="38.06"/>
    <n v="29.88"/>
    <n v="0"/>
  </r>
  <r>
    <x v="133"/>
    <x v="1"/>
    <n v="7460000"/>
    <n v="3139400"/>
    <n v="2863960"/>
    <n v="1106600"/>
    <n v="1073200"/>
    <n v="959600"/>
    <n v="0"/>
    <n v="885280"/>
    <n v="1073200"/>
    <n v="905480"/>
    <n v="0"/>
    <n v="35.25"/>
    <n v="34.18"/>
    <n v="30.57"/>
    <n v="0"/>
    <n v="30.91"/>
    <n v="37.47"/>
    <n v="31.62"/>
    <n v="0"/>
  </r>
  <r>
    <x v="133"/>
    <x v="2"/>
    <n v="7985000"/>
    <n v="3612200"/>
    <n v="3013300"/>
    <n v="1211000"/>
    <n v="1089200"/>
    <n v="1312000"/>
    <n v="0"/>
    <n v="968800"/>
    <n v="1089200"/>
    <n v="955300"/>
    <n v="0"/>
    <n v="33.53"/>
    <n v="30.15"/>
    <n v="36.32"/>
    <n v="0"/>
    <n v="32.15"/>
    <n v="36.15"/>
    <n v="31.7"/>
    <n v="0"/>
  </r>
  <r>
    <x v="133"/>
    <x v="3"/>
    <n v="7976000"/>
    <n v="3482000"/>
    <n v="2991760"/>
    <n v="1221200"/>
    <n v="1177400"/>
    <n v="1083400"/>
    <n v="0"/>
    <n v="976960"/>
    <n v="1177400"/>
    <n v="837400"/>
    <n v="0"/>
    <n v="35.07"/>
    <n v="33.81"/>
    <n v="31.11"/>
    <n v="0"/>
    <n v="32.659999999999997"/>
    <n v="39.35"/>
    <n v="27.99"/>
    <n v="0"/>
  </r>
  <r>
    <x v="133"/>
    <x v="4"/>
    <n v="8231000"/>
    <n v="3683400"/>
    <n v="3356920"/>
    <n v="1360400"/>
    <n v="1306600"/>
    <n v="1016400"/>
    <n v="0"/>
    <n v="1088320"/>
    <n v="1306600"/>
    <n v="962000"/>
    <n v="0"/>
    <n v="36.93"/>
    <n v="35.47"/>
    <n v="27.59"/>
    <n v="0"/>
    <n v="32.42"/>
    <n v="38.92"/>
    <n v="28.66"/>
    <n v="0"/>
  </r>
  <r>
    <x v="133"/>
    <x v="5"/>
    <n v="7651000"/>
    <n v="3155400"/>
    <n v="2779820"/>
    <n v="1200400"/>
    <n v="999200"/>
    <n v="955800"/>
    <n v="0"/>
    <n v="960320"/>
    <n v="999200"/>
    <n v="820300"/>
    <n v="0"/>
    <n v="38.04"/>
    <n v="31.67"/>
    <n v="30.29"/>
    <n v="0"/>
    <n v="34.549999999999997"/>
    <n v="35.94"/>
    <n v="29.51"/>
    <n v="0"/>
  </r>
  <r>
    <x v="133"/>
    <x v="6"/>
    <n v="7931000"/>
    <n v="3181400"/>
    <n v="2845000"/>
    <n v="1207000"/>
    <n v="1043400"/>
    <n v="931000"/>
    <n v="0"/>
    <n v="965600"/>
    <n v="1043400"/>
    <n v="836000"/>
    <n v="0"/>
    <n v="37.94"/>
    <n v="32.799999999999997"/>
    <n v="29.26"/>
    <n v="0"/>
    <n v="33.94"/>
    <n v="36.67"/>
    <n v="29.38"/>
    <n v="0"/>
  </r>
  <r>
    <x v="133"/>
    <x v="7"/>
    <n v="7871000"/>
    <n v="3404400"/>
    <n v="2987240"/>
    <n v="1159800"/>
    <n v="1132400"/>
    <n v="1112200"/>
    <n v="0"/>
    <n v="927840"/>
    <n v="1132400"/>
    <n v="927000"/>
    <n v="0"/>
    <n v="34.07"/>
    <n v="33.26"/>
    <n v="32.67"/>
    <n v="0"/>
    <n v="31.06"/>
    <n v="37.909999999999997"/>
    <n v="31.03"/>
    <n v="0"/>
  </r>
  <r>
    <x v="133"/>
    <x v="8"/>
    <n v="10631000"/>
    <n v="4139600"/>
    <n v="2809276"/>
    <n v="1142800"/>
    <n v="754800"/>
    <n v="2242000"/>
    <n v="0"/>
    <n v="914240"/>
    <n v="754800"/>
    <n v="1140236"/>
    <n v="0"/>
    <n v="27.61"/>
    <n v="18.23"/>
    <n v="54.16"/>
    <n v="0"/>
    <n v="32.54"/>
    <n v="26.87"/>
    <n v="40.590000000000003"/>
    <n v="0"/>
  </r>
  <r>
    <x v="134"/>
    <x v="0"/>
    <n v="1832000"/>
    <n v="1427000"/>
    <n v="1175260"/>
    <n v="1197200"/>
    <n v="63800"/>
    <n v="166000"/>
    <n v="0"/>
    <n v="957760"/>
    <n v="63800"/>
    <n v="153700"/>
    <n v="0"/>
    <n v="83.9"/>
    <n v="4.47"/>
    <n v="11.63"/>
    <n v="0"/>
    <n v="81.489999999999995"/>
    <n v="5.43"/>
    <n v="13.08"/>
    <n v="0"/>
  </r>
  <r>
    <x v="134"/>
    <x v="1"/>
    <n v="1736000"/>
    <n v="1285600"/>
    <n v="1039620"/>
    <n v="1168400"/>
    <n v="13800"/>
    <n v="103400"/>
    <n v="0"/>
    <n v="934720"/>
    <n v="13800"/>
    <n v="91100"/>
    <n v="0"/>
    <n v="90.88"/>
    <n v="1.07"/>
    <n v="8.0399999999999991"/>
    <n v="0"/>
    <n v="89.91"/>
    <n v="1.33"/>
    <n v="8.76"/>
    <n v="0"/>
  </r>
  <r>
    <x v="134"/>
    <x v="2"/>
    <n v="1830000"/>
    <n v="1288400"/>
    <n v="1049440"/>
    <n v="1186600"/>
    <n v="12800"/>
    <n v="89000"/>
    <n v="0"/>
    <n v="949280"/>
    <n v="12800"/>
    <n v="87360"/>
    <n v="0"/>
    <n v="92.1"/>
    <n v="0.99"/>
    <n v="6.91"/>
    <n v="0"/>
    <n v="90.46"/>
    <n v="1.22"/>
    <n v="8.32"/>
    <n v="0"/>
  </r>
  <r>
    <x v="134"/>
    <x v="3"/>
    <n v="1757000"/>
    <n v="1265800"/>
    <n v="1033720"/>
    <n v="1160400"/>
    <n v="11600"/>
    <n v="93800"/>
    <n v="0"/>
    <n v="928320"/>
    <n v="11600"/>
    <n v="93800"/>
    <n v="0"/>
    <n v="91.67"/>
    <n v="0.92"/>
    <n v="7.41"/>
    <n v="0"/>
    <n v="89.8"/>
    <n v="1.1200000000000001"/>
    <n v="9.07"/>
    <n v="0"/>
  </r>
  <r>
    <x v="134"/>
    <x v="4"/>
    <n v="1914000"/>
    <n v="1357200"/>
    <n v="1107440"/>
    <n v="1248800"/>
    <n v="11600"/>
    <n v="96800"/>
    <n v="0"/>
    <n v="999040"/>
    <n v="11600"/>
    <n v="96800"/>
    <n v="0"/>
    <n v="92.01"/>
    <n v="0.85"/>
    <n v="7.13"/>
    <n v="0"/>
    <n v="90.21"/>
    <n v="1.05"/>
    <n v="8.74"/>
    <n v="0"/>
  </r>
  <r>
    <x v="134"/>
    <x v="5"/>
    <n v="3063000"/>
    <n v="1865400"/>
    <n v="1327540"/>
    <n v="1190800"/>
    <n v="275800"/>
    <n v="65800"/>
    <n v="333000"/>
    <n v="952640"/>
    <n v="275800"/>
    <n v="65800"/>
    <n v="33300"/>
    <n v="63.84"/>
    <n v="14.79"/>
    <n v="3.53"/>
    <n v="17.850000000000001"/>
    <n v="71.760000000000005"/>
    <n v="20.78"/>
    <n v="4.96"/>
    <n v="2.5099999999999998"/>
  </r>
  <r>
    <x v="134"/>
    <x v="6"/>
    <n v="2953000"/>
    <n v="1864200"/>
    <n v="1172940"/>
    <n v="1180200"/>
    <n v="74000"/>
    <n v="104200"/>
    <n v="505800"/>
    <n v="944160"/>
    <n v="74000"/>
    <n v="104200"/>
    <n v="50580"/>
    <n v="63.31"/>
    <n v="3.97"/>
    <n v="5.59"/>
    <n v="27.13"/>
    <n v="80.5"/>
    <n v="6.31"/>
    <n v="8.8800000000000008"/>
    <n v="4.3099999999999996"/>
  </r>
  <r>
    <x v="134"/>
    <x v="7"/>
    <n v="3178000"/>
    <n v="1974000"/>
    <n v="1259760"/>
    <n v="1297800"/>
    <n v="84600"/>
    <n v="86400"/>
    <n v="505200"/>
    <n v="1038240"/>
    <n v="84600"/>
    <n v="86400"/>
    <n v="50520"/>
    <n v="65.739999999999995"/>
    <n v="4.29"/>
    <n v="4.38"/>
    <n v="25.59"/>
    <n v="82.42"/>
    <n v="6.72"/>
    <n v="6.86"/>
    <n v="4.01"/>
  </r>
  <r>
    <x v="134"/>
    <x v="8"/>
    <n v="3143000"/>
    <n v="1894200"/>
    <n v="1190820"/>
    <n v="1279200"/>
    <n v="76800"/>
    <n v="46400"/>
    <n v="491800"/>
    <n v="1023360"/>
    <n v="76800"/>
    <n v="41480"/>
    <n v="49180"/>
    <n v="67.53"/>
    <n v="4.05"/>
    <n v="2.4500000000000002"/>
    <n v="25.96"/>
    <n v="85.94"/>
    <n v="6.45"/>
    <n v="3.48"/>
    <n v="4.13"/>
  </r>
  <r>
    <x v="135"/>
    <x v="0"/>
    <n v="4492000"/>
    <n v="3032000"/>
    <n v="2342844"/>
    <n v="401000"/>
    <n v="729200"/>
    <n v="1831800"/>
    <n v="70000"/>
    <n v="320800"/>
    <n v="729200"/>
    <n v="1285844"/>
    <n v="7000"/>
    <n v="13.23"/>
    <n v="24.05"/>
    <n v="60.42"/>
    <n v="2.31"/>
    <n v="13.69"/>
    <n v="31.12"/>
    <n v="54.88"/>
    <n v="0.3"/>
  </r>
  <r>
    <x v="135"/>
    <x v="1"/>
    <n v="4391000"/>
    <n v="2791800"/>
    <n v="2135420"/>
    <n v="390000"/>
    <n v="642400"/>
    <n v="1710800"/>
    <n v="48600"/>
    <n v="312000"/>
    <n v="642400"/>
    <n v="1176160"/>
    <n v="4860"/>
    <n v="13.97"/>
    <n v="23.01"/>
    <n v="61.28"/>
    <n v="1.74"/>
    <n v="14.61"/>
    <n v="30.08"/>
    <n v="55.08"/>
    <n v="0.23"/>
  </r>
  <r>
    <x v="135"/>
    <x v="2"/>
    <n v="3901000"/>
    <n v="2634600"/>
    <n v="2017000"/>
    <n v="365600"/>
    <n v="690600"/>
    <n v="1578400"/>
    <n v="0"/>
    <n v="292480"/>
    <n v="690600"/>
    <n v="1033920"/>
    <n v="0"/>
    <n v="13.88"/>
    <n v="26.21"/>
    <n v="59.91"/>
    <n v="0"/>
    <n v="14.5"/>
    <n v="34.24"/>
    <n v="51.26"/>
    <n v="0"/>
  </r>
  <r>
    <x v="135"/>
    <x v="3"/>
    <n v="3844000"/>
    <n v="2705600"/>
    <n v="2257940"/>
    <n v="356000"/>
    <n v="847800"/>
    <n v="1500800"/>
    <n v="1000"/>
    <n v="284800"/>
    <n v="847800"/>
    <n v="1125240"/>
    <n v="100"/>
    <n v="13.16"/>
    <n v="31.34"/>
    <n v="55.47"/>
    <n v="0.04"/>
    <n v="12.61"/>
    <n v="37.549999999999997"/>
    <n v="49.83"/>
    <n v="0"/>
  </r>
  <r>
    <x v="135"/>
    <x v="4"/>
    <n v="3408000"/>
    <n v="2263600"/>
    <n v="1868768"/>
    <n v="385000"/>
    <n v="691800"/>
    <n v="1186800"/>
    <n v="0"/>
    <n v="308000"/>
    <n v="691800"/>
    <n v="868968"/>
    <n v="0"/>
    <n v="17.010000000000002"/>
    <n v="30.56"/>
    <n v="52.43"/>
    <n v="0"/>
    <n v="16.48"/>
    <n v="37.020000000000003"/>
    <n v="46.5"/>
    <n v="0"/>
  </r>
  <r>
    <x v="135"/>
    <x v="5"/>
    <n v="3620000"/>
    <n v="2300800"/>
    <n v="1889588"/>
    <n v="313000"/>
    <n v="595600"/>
    <n v="1374400"/>
    <n v="17800"/>
    <n v="250400"/>
    <n v="595600"/>
    <n v="1041808"/>
    <n v="1780"/>
    <n v="13.6"/>
    <n v="25.89"/>
    <n v="59.74"/>
    <n v="0.77"/>
    <n v="13.25"/>
    <n v="31.52"/>
    <n v="55.13"/>
    <n v="0.09"/>
  </r>
  <r>
    <x v="135"/>
    <x v="6"/>
    <n v="3277000"/>
    <n v="1942600"/>
    <n v="1796868"/>
    <n v="170000"/>
    <n v="519600"/>
    <n v="1252400"/>
    <n v="600"/>
    <n v="136000"/>
    <n v="519600"/>
    <n v="1141208"/>
    <n v="60"/>
    <n v="8.75"/>
    <n v="26.75"/>
    <n v="64.47"/>
    <n v="0.03"/>
    <n v="7.57"/>
    <n v="28.92"/>
    <n v="63.51"/>
    <n v="0"/>
  </r>
  <r>
    <x v="135"/>
    <x v="7"/>
    <n v="3052000"/>
    <n v="1874400"/>
    <n v="1705380"/>
    <n v="298000"/>
    <n v="421200"/>
    <n v="1154800"/>
    <n v="400"/>
    <n v="238400"/>
    <n v="421200"/>
    <n v="1045740"/>
    <n v="40"/>
    <n v="15.9"/>
    <n v="22.47"/>
    <n v="61.61"/>
    <n v="0.02"/>
    <n v="13.98"/>
    <n v="24.7"/>
    <n v="61.32"/>
    <n v="0"/>
  </r>
  <r>
    <x v="135"/>
    <x v="8"/>
    <n v="2294000"/>
    <n v="1582000"/>
    <n v="1434700"/>
    <n v="306000"/>
    <n v="421000"/>
    <n v="855000"/>
    <n v="0"/>
    <n v="244800"/>
    <n v="421000"/>
    <n v="768900"/>
    <n v="0"/>
    <n v="19.34"/>
    <n v="26.61"/>
    <n v="54.05"/>
    <n v="0"/>
    <n v="17.059999999999999"/>
    <n v="29.34"/>
    <n v="53.59"/>
    <n v="0"/>
  </r>
  <r>
    <x v="136"/>
    <x v="0"/>
    <n v="3444000"/>
    <n v="688800"/>
    <n v="552120"/>
    <n v="683400"/>
    <n v="0"/>
    <n v="5400"/>
    <n v="0"/>
    <n v="546720"/>
    <n v="0"/>
    <n v="5400"/>
    <n v="0"/>
    <n v="99"/>
    <n v="0"/>
    <n v="0"/>
    <n v="0"/>
    <n v="99"/>
    <n v="0"/>
    <n v="0"/>
    <n v="0"/>
  </r>
  <r>
    <x v="136"/>
    <x v="1"/>
    <n v="2997000"/>
    <n v="599400"/>
    <n v="480120"/>
    <n v="596400"/>
    <n v="0"/>
    <n v="3000"/>
    <n v="0"/>
    <n v="477120"/>
    <n v="0"/>
    <n v="3000"/>
    <n v="0"/>
    <n v="99"/>
    <n v="0"/>
    <n v="0"/>
    <n v="0"/>
    <n v="99"/>
    <n v="0"/>
    <n v="0"/>
    <n v="0"/>
  </r>
  <r>
    <x v="136"/>
    <x v="2"/>
    <n v="2048000"/>
    <n v="409600"/>
    <n v="328080"/>
    <n v="407600"/>
    <n v="0"/>
    <n v="2000"/>
    <n v="0"/>
    <n v="326080"/>
    <n v="0"/>
    <n v="2000"/>
    <n v="0"/>
    <n v="99"/>
    <n v="0"/>
    <n v="0"/>
    <n v="0"/>
    <n v="99"/>
    <n v="0"/>
    <n v="0"/>
    <n v="0"/>
  </r>
  <r>
    <x v="136"/>
    <x v="3"/>
    <n v="1938000"/>
    <n v="387600"/>
    <n v="310240"/>
    <n v="386800"/>
    <n v="0"/>
    <n v="800"/>
    <n v="0"/>
    <n v="309440"/>
    <n v="0"/>
    <n v="800"/>
    <n v="0"/>
    <n v="99"/>
    <n v="0"/>
    <n v="0"/>
    <n v="0"/>
    <n v="99"/>
    <n v="0"/>
    <n v="0"/>
    <n v="0"/>
  </r>
  <r>
    <x v="136"/>
    <x v="4"/>
    <n v="1953000"/>
    <n v="390600"/>
    <n v="313040"/>
    <n v="387800"/>
    <n v="0"/>
    <n v="2800"/>
    <n v="0"/>
    <n v="310240"/>
    <n v="0"/>
    <n v="2800"/>
    <n v="0"/>
    <n v="99"/>
    <n v="0"/>
    <n v="0"/>
    <n v="0"/>
    <n v="99"/>
    <n v="0"/>
    <n v="0"/>
    <n v="0"/>
  </r>
  <r>
    <x v="136"/>
    <x v="5"/>
    <n v="1903000"/>
    <n v="380600"/>
    <n v="304960"/>
    <n v="378200"/>
    <n v="0"/>
    <n v="2400"/>
    <n v="0"/>
    <n v="302560"/>
    <n v="0"/>
    <n v="2400"/>
    <n v="0"/>
    <n v="99"/>
    <n v="0"/>
    <n v="0"/>
    <n v="0"/>
    <n v="99"/>
    <n v="0"/>
    <n v="0"/>
    <n v="0"/>
  </r>
  <r>
    <x v="136"/>
    <x v="6"/>
    <n v="2032000"/>
    <n v="406400"/>
    <n v="325600"/>
    <n v="404000"/>
    <n v="0"/>
    <n v="2400"/>
    <n v="0"/>
    <n v="323200"/>
    <n v="0"/>
    <n v="2400"/>
    <n v="0"/>
    <n v="99"/>
    <n v="0"/>
    <n v="0"/>
    <n v="0"/>
    <n v="99"/>
    <n v="0"/>
    <n v="0"/>
    <n v="0"/>
  </r>
  <r>
    <x v="136"/>
    <x v="7"/>
    <n v="2213000"/>
    <n v="442600"/>
    <n v="354560"/>
    <n v="440200"/>
    <n v="0"/>
    <n v="2400"/>
    <n v="0"/>
    <n v="352160"/>
    <n v="0"/>
    <n v="2400"/>
    <n v="0"/>
    <n v="99"/>
    <n v="0"/>
    <n v="0"/>
    <n v="0"/>
    <n v="99"/>
    <n v="0"/>
    <n v="0"/>
    <n v="0"/>
  </r>
  <r>
    <x v="136"/>
    <x v="8"/>
    <n v="2346000"/>
    <n v="469200"/>
    <n v="375840"/>
    <n v="466800"/>
    <n v="0"/>
    <n v="2400"/>
    <n v="0"/>
    <n v="373440"/>
    <n v="0"/>
    <n v="2400"/>
    <n v="0"/>
    <n v="99"/>
    <n v="0"/>
    <n v="0"/>
    <n v="0"/>
    <n v="99"/>
    <n v="0"/>
    <n v="0"/>
    <n v="0"/>
  </r>
  <r>
    <x v="137"/>
    <x v="0"/>
    <n v="742000"/>
    <n v="100000"/>
    <n v="90800"/>
    <n v="46000"/>
    <n v="0"/>
    <n v="54000"/>
    <n v="0"/>
    <n v="36800"/>
    <n v="0"/>
    <n v="54000"/>
    <n v="0"/>
    <n v="46"/>
    <n v="0"/>
    <n v="54"/>
    <n v="0"/>
    <n v="40"/>
    <n v="0"/>
    <n v="59"/>
    <n v="0"/>
  </r>
  <r>
    <x v="137"/>
    <x v="1"/>
    <n v="804000"/>
    <n v="110200"/>
    <n v="101360"/>
    <n v="44200"/>
    <n v="0"/>
    <n v="66000"/>
    <n v="0"/>
    <n v="35360"/>
    <n v="0"/>
    <n v="66000"/>
    <n v="0"/>
    <n v="40.11"/>
    <n v="0"/>
    <n v="59.89"/>
    <n v="0"/>
    <n v="34"/>
    <n v="0"/>
    <n v="65"/>
    <n v="0"/>
  </r>
  <r>
    <x v="137"/>
    <x v="2"/>
    <n v="882000"/>
    <n v="122000"/>
    <n v="112880"/>
    <n v="45600"/>
    <n v="0"/>
    <n v="76400"/>
    <n v="0"/>
    <n v="36480"/>
    <n v="0"/>
    <n v="76400"/>
    <n v="0"/>
    <n v="37.380000000000003"/>
    <n v="0"/>
    <n v="62.62"/>
    <n v="0"/>
    <n v="32"/>
    <n v="0"/>
    <n v="67"/>
    <n v="0"/>
  </r>
  <r>
    <x v="137"/>
    <x v="3"/>
    <n v="900000"/>
    <n v="124600"/>
    <n v="116480"/>
    <n v="40600"/>
    <n v="0"/>
    <n v="84000"/>
    <n v="0"/>
    <n v="32480"/>
    <n v="0"/>
    <n v="84000"/>
    <n v="0"/>
    <n v="32.58"/>
    <n v="0"/>
    <n v="67.42"/>
    <n v="0"/>
    <n v="27"/>
    <n v="0"/>
    <n v="72"/>
    <n v="0"/>
  </r>
  <r>
    <x v="137"/>
    <x v="4"/>
    <n v="876000"/>
    <n v="117000"/>
    <n v="109080"/>
    <n v="39600"/>
    <n v="0"/>
    <n v="77400"/>
    <n v="0"/>
    <n v="31680"/>
    <n v="0"/>
    <n v="77400"/>
    <n v="0"/>
    <n v="33.85"/>
    <n v="0"/>
    <n v="66.150000000000006"/>
    <n v="0"/>
    <n v="29"/>
    <n v="0"/>
    <n v="70"/>
    <n v="0"/>
  </r>
  <r>
    <x v="137"/>
    <x v="5"/>
    <n v="1201000"/>
    <n v="111400"/>
    <n v="103680"/>
    <n v="38600"/>
    <n v="0"/>
    <n v="72800"/>
    <n v="0"/>
    <n v="30880"/>
    <n v="0"/>
    <n v="72800"/>
    <n v="0"/>
    <n v="34.65"/>
    <n v="0"/>
    <n v="65.349999999999994"/>
    <n v="0"/>
    <n v="29"/>
    <n v="0"/>
    <n v="70"/>
    <n v="0"/>
  </r>
  <r>
    <x v="137"/>
    <x v="6"/>
    <n v="1065000"/>
    <n v="106400"/>
    <n v="104160"/>
    <n v="11200"/>
    <n v="0"/>
    <n v="95200"/>
    <n v="0"/>
    <n v="8960"/>
    <n v="0"/>
    <n v="95200"/>
    <n v="0"/>
    <n v="10.53"/>
    <n v="0"/>
    <n v="89.47"/>
    <n v="0"/>
    <n v="8"/>
    <n v="0"/>
    <n v="91"/>
    <n v="0"/>
  </r>
  <r>
    <x v="137"/>
    <x v="7"/>
    <n v="1108000"/>
    <n v="102000"/>
    <n v="98440"/>
    <n v="17800"/>
    <n v="0"/>
    <n v="84200"/>
    <n v="0"/>
    <n v="14240"/>
    <n v="0"/>
    <n v="84200"/>
    <n v="0"/>
    <n v="17.45"/>
    <n v="0"/>
    <n v="82.55"/>
    <n v="0"/>
    <n v="14"/>
    <n v="0"/>
    <n v="85"/>
    <n v="0"/>
  </r>
  <r>
    <x v="137"/>
    <x v="8"/>
    <n v="1398000"/>
    <n v="145600"/>
    <n v="140600"/>
    <n v="25000"/>
    <n v="0"/>
    <n v="120600"/>
    <n v="0"/>
    <n v="20000"/>
    <n v="0"/>
    <n v="120600"/>
    <n v="0"/>
    <n v="17.170000000000002"/>
    <n v="0"/>
    <n v="82.83"/>
    <n v="0"/>
    <n v="14"/>
    <n v="0"/>
    <n v="85"/>
    <n v="0"/>
  </r>
  <r>
    <x v="138"/>
    <x v="0"/>
    <n v="7125000"/>
    <n v="1697000"/>
    <n v="1411368"/>
    <n v="1421600"/>
    <n v="215400"/>
    <n v="60000"/>
    <n v="0"/>
    <n v="1137280"/>
    <n v="215400"/>
    <n v="58688"/>
    <n v="0"/>
    <n v="83.77"/>
    <n v="12.69"/>
    <n v="3.54"/>
    <n v="0"/>
    <n v="80.58"/>
    <n v="15.26"/>
    <n v="4.16"/>
    <n v="0"/>
  </r>
  <r>
    <x v="138"/>
    <x v="1"/>
    <n v="7481000"/>
    <n v="1750600"/>
    <n v="1453516"/>
    <n v="1476400"/>
    <n v="210600"/>
    <n v="63600"/>
    <n v="0"/>
    <n v="1181120"/>
    <n v="210600"/>
    <n v="61796"/>
    <n v="0"/>
    <n v="84.34"/>
    <n v="12.03"/>
    <n v="3.63"/>
    <n v="0"/>
    <n v="81.260000000000005"/>
    <n v="14.49"/>
    <n v="4.25"/>
    <n v="0"/>
  </r>
  <r>
    <x v="138"/>
    <x v="2"/>
    <n v="7684000"/>
    <n v="1652000"/>
    <n v="1350760"/>
    <n v="1506200"/>
    <n v="25000"/>
    <n v="120800"/>
    <n v="0"/>
    <n v="1204960"/>
    <n v="25000"/>
    <n v="120800"/>
    <n v="0"/>
    <n v="91.17"/>
    <n v="1.51"/>
    <n v="7.31"/>
    <n v="0"/>
    <n v="89.21"/>
    <n v="1.85"/>
    <n v="8.94"/>
    <n v="0"/>
  </r>
  <r>
    <x v="138"/>
    <x v="3"/>
    <n v="7297000"/>
    <n v="1559400"/>
    <n v="1284056"/>
    <n v="1371800"/>
    <n v="32800"/>
    <n v="154800"/>
    <n v="0"/>
    <n v="1097440"/>
    <n v="32800"/>
    <n v="153816"/>
    <n v="0"/>
    <n v="87.97"/>
    <n v="2.1"/>
    <n v="9.93"/>
    <n v="0"/>
    <n v="85.47"/>
    <n v="2.5499999999999998"/>
    <n v="11.98"/>
    <n v="0"/>
  </r>
  <r>
    <x v="138"/>
    <x v="4"/>
    <n v="7517000"/>
    <n v="1597800"/>
    <n v="1324920"/>
    <n v="1364400"/>
    <n v="7400"/>
    <n v="226000"/>
    <n v="0"/>
    <n v="1091520"/>
    <n v="7400"/>
    <n v="226000"/>
    <n v="0"/>
    <n v="85.39"/>
    <n v="0.46"/>
    <n v="14.14"/>
    <n v="0"/>
    <n v="82.38"/>
    <n v="0.56000000000000005"/>
    <n v="17.059999999999999"/>
    <n v="0"/>
  </r>
  <r>
    <x v="138"/>
    <x v="5"/>
    <n v="6787000"/>
    <n v="1439800"/>
    <n v="1173320"/>
    <n v="1332400"/>
    <n v="7400"/>
    <n v="100000"/>
    <n v="0"/>
    <n v="1065920"/>
    <n v="7400"/>
    <n v="100000"/>
    <n v="0"/>
    <n v="92.54"/>
    <n v="0.51"/>
    <n v="6.95"/>
    <n v="0"/>
    <n v="90.85"/>
    <n v="0.63"/>
    <n v="8.52"/>
    <n v="0"/>
  </r>
  <r>
    <x v="138"/>
    <x v="6"/>
    <n v="5586000"/>
    <n v="1122000"/>
    <n v="927440"/>
    <n v="972800"/>
    <n v="9800"/>
    <n v="139400"/>
    <n v="0"/>
    <n v="778240"/>
    <n v="9800"/>
    <n v="139400"/>
    <n v="0"/>
    <n v="86.7"/>
    <n v="0.87"/>
    <n v="12.42"/>
    <n v="0"/>
    <n v="83.91"/>
    <n v="1.06"/>
    <n v="15.03"/>
    <n v="0"/>
  </r>
  <r>
    <x v="138"/>
    <x v="7"/>
    <n v="7164000"/>
    <n v="1436800"/>
    <n v="1177520"/>
    <n v="1296400"/>
    <n v="7200"/>
    <n v="133200"/>
    <n v="0"/>
    <n v="1037120"/>
    <n v="7200"/>
    <n v="133200"/>
    <n v="0"/>
    <n v="90.23"/>
    <n v="0.5"/>
    <n v="9.27"/>
    <n v="0"/>
    <n v="88.08"/>
    <n v="0.61"/>
    <n v="11.31"/>
    <n v="0"/>
  </r>
  <r>
    <x v="138"/>
    <x v="8"/>
    <n v="8085000"/>
    <n v="1620200"/>
    <n v="1375360"/>
    <n v="1224200"/>
    <n v="289600"/>
    <n v="106400"/>
    <n v="0"/>
    <n v="979360"/>
    <n v="289600"/>
    <n v="106400"/>
    <n v="0"/>
    <n v="75.56"/>
    <n v="17.87"/>
    <n v="6.57"/>
    <n v="0"/>
    <n v="71.209999999999994"/>
    <n v="21.06"/>
    <n v="7.74"/>
    <n v="0"/>
  </r>
  <r>
    <x v="139"/>
    <x v="0"/>
    <n v="3915000"/>
    <n v="783000"/>
    <n v="727800"/>
    <n v="20400"/>
    <n v="705800"/>
    <n v="0"/>
    <n v="56800"/>
    <n v="16320"/>
    <n v="705800"/>
    <n v="0"/>
    <n v="5680"/>
    <n v="2.61"/>
    <n v="90.14"/>
    <n v="0"/>
    <n v="7.25"/>
    <n v="2.2400000000000002"/>
    <n v="96.98"/>
    <n v="0"/>
    <n v="0.78"/>
  </r>
  <r>
    <x v="139"/>
    <x v="1"/>
    <n v="4400000"/>
    <n v="880000"/>
    <n v="795320"/>
    <n v="31000"/>
    <n v="761800"/>
    <n v="0"/>
    <n v="87200"/>
    <n v="24800"/>
    <n v="761800"/>
    <n v="0"/>
    <n v="8720"/>
    <n v="3.52"/>
    <n v="86.57"/>
    <n v="0"/>
    <n v="9.91"/>
    <n v="3.12"/>
    <n v="95.79"/>
    <n v="0"/>
    <n v="1.1000000000000001"/>
  </r>
  <r>
    <x v="139"/>
    <x v="2"/>
    <n v="4000000"/>
    <n v="1037600"/>
    <n v="970860"/>
    <n v="43000"/>
    <n v="638000"/>
    <n v="292000"/>
    <n v="64600"/>
    <n v="34400"/>
    <n v="638000"/>
    <n v="292000"/>
    <n v="6460"/>
    <n v="4.1399999999999997"/>
    <n v="61.49"/>
    <n v="28.14"/>
    <n v="6.23"/>
    <n v="3.54"/>
    <n v="65.709999999999994"/>
    <n v="30.08"/>
    <n v="0.67"/>
  </r>
  <r>
    <x v="139"/>
    <x v="3"/>
    <n v="3430000"/>
    <n v="686000"/>
    <n v="628200"/>
    <n v="40600"/>
    <n v="590200"/>
    <n v="0"/>
    <n v="55200"/>
    <n v="32480"/>
    <n v="590200"/>
    <n v="0"/>
    <n v="5520"/>
    <n v="5.92"/>
    <n v="86.03"/>
    <n v="0"/>
    <n v="8.0500000000000007"/>
    <n v="5.17"/>
    <n v="93.95"/>
    <n v="0"/>
    <n v="0.88"/>
  </r>
  <r>
    <x v="139"/>
    <x v="4"/>
    <n v="3483000"/>
    <n v="696600"/>
    <n v="627020"/>
    <n v="32000"/>
    <n v="594400"/>
    <n v="0"/>
    <n v="70200"/>
    <n v="25600"/>
    <n v="594400"/>
    <n v="0"/>
    <n v="7020"/>
    <n v="4.59"/>
    <n v="85.33"/>
    <n v="0"/>
    <n v="10.08"/>
    <n v="4.08"/>
    <n v="94.8"/>
    <n v="0"/>
    <n v="1.1200000000000001"/>
  </r>
  <r>
    <x v="139"/>
    <x v="5"/>
    <n v="2890000"/>
    <n v="578000"/>
    <n v="512500"/>
    <n v="27800"/>
    <n v="483600"/>
    <n v="0"/>
    <n v="66600"/>
    <n v="22240"/>
    <n v="483600"/>
    <n v="0"/>
    <n v="6660"/>
    <n v="4.8099999999999996"/>
    <n v="83.67"/>
    <n v="0"/>
    <n v="11.52"/>
    <n v="4.34"/>
    <n v="94.36"/>
    <n v="0"/>
    <n v="1.3"/>
  </r>
  <r>
    <x v="139"/>
    <x v="6"/>
    <n v="2374000"/>
    <n v="474800"/>
    <n v="413440"/>
    <n v="26000"/>
    <n v="386400"/>
    <n v="0"/>
    <n v="62400"/>
    <n v="20800"/>
    <n v="386400"/>
    <n v="0"/>
    <n v="6240"/>
    <n v="5.48"/>
    <n v="81.38"/>
    <n v="0"/>
    <n v="13.14"/>
    <n v="5.03"/>
    <n v="93.46"/>
    <n v="0"/>
    <n v="1.51"/>
  </r>
  <r>
    <x v="139"/>
    <x v="7"/>
    <n v="1914000"/>
    <n v="382800"/>
    <n v="319380"/>
    <n v="26400"/>
    <n v="291800"/>
    <n v="0"/>
    <n v="64600"/>
    <n v="21120"/>
    <n v="291800"/>
    <n v="0"/>
    <n v="6460"/>
    <n v="6.9"/>
    <n v="76.23"/>
    <n v="0"/>
    <n v="16.88"/>
    <n v="6.61"/>
    <n v="91.36"/>
    <n v="0"/>
    <n v="2.02"/>
  </r>
  <r>
    <x v="139"/>
    <x v="8"/>
    <n v="464000"/>
    <n v="92800"/>
    <n v="26920"/>
    <n v="25200"/>
    <n v="0"/>
    <n v="0"/>
    <n v="67600"/>
    <n v="20160"/>
    <n v="0"/>
    <n v="0"/>
    <n v="6760"/>
    <n v="27"/>
    <n v="0"/>
    <n v="0"/>
    <n v="72"/>
    <n v="74"/>
    <n v="0"/>
    <n v="0"/>
    <n v="25"/>
  </r>
  <r>
    <x v="140"/>
    <x v="0"/>
    <n v="41579000"/>
    <n v="16826200"/>
    <n v="12157280"/>
    <n v="10223800"/>
    <n v="541400"/>
    <n v="6050800"/>
    <n v="10200"/>
    <n v="8179040"/>
    <n v="541400"/>
    <n v="3435820"/>
    <n v="1020"/>
    <n v="60.76"/>
    <n v="3.22"/>
    <n v="35.96"/>
    <n v="0.06"/>
    <n v="67.28"/>
    <n v="4.45"/>
    <n v="28.26"/>
    <n v="0.01"/>
  </r>
  <r>
    <x v="140"/>
    <x v="1"/>
    <n v="39722000"/>
    <n v="15954000"/>
    <n v="11676148"/>
    <n v="9647200"/>
    <n v="601000"/>
    <n v="5704600"/>
    <n v="1200"/>
    <n v="7717760"/>
    <n v="601000"/>
    <n v="3357268"/>
    <n v="120"/>
    <n v="60.47"/>
    <n v="3.77"/>
    <n v="35.76"/>
    <n v="0.01"/>
    <n v="66.099999999999994"/>
    <n v="5.15"/>
    <n v="28.75"/>
    <n v="0"/>
  </r>
  <r>
    <x v="140"/>
    <x v="2"/>
    <n v="39147000"/>
    <n v="16007000"/>
    <n v="11911224"/>
    <n v="9825400"/>
    <n v="627000"/>
    <n v="5550400"/>
    <n v="4200"/>
    <n v="7860320"/>
    <n v="627000"/>
    <n v="3423484"/>
    <n v="420"/>
    <n v="61.38"/>
    <n v="3.92"/>
    <n v="34.67"/>
    <n v="0.03"/>
    <n v="65.989999999999995"/>
    <n v="5.26"/>
    <n v="28.74"/>
    <n v="0"/>
  </r>
  <r>
    <x v="140"/>
    <x v="3"/>
    <n v="36339000"/>
    <n v="14413400"/>
    <n v="10874648"/>
    <n v="9455400"/>
    <n v="480800"/>
    <n v="4459200"/>
    <n v="18000"/>
    <n v="7564320"/>
    <n v="480800"/>
    <n v="2827728"/>
    <n v="1800"/>
    <n v="65.599999999999994"/>
    <n v="3.34"/>
    <n v="30.94"/>
    <n v="0.12"/>
    <n v="69.56"/>
    <n v="4.42"/>
    <n v="26"/>
    <n v="0.02"/>
  </r>
  <r>
    <x v="140"/>
    <x v="4"/>
    <n v="37887000"/>
    <n v="14750200"/>
    <n v="11212648"/>
    <n v="9845200"/>
    <n v="647600"/>
    <n v="4257200"/>
    <n v="200"/>
    <n v="7876160"/>
    <n v="647600"/>
    <n v="2688868"/>
    <n v="20"/>
    <n v="66.75"/>
    <n v="4.3899999999999997"/>
    <n v="28.86"/>
    <n v="0"/>
    <n v="70.239999999999995"/>
    <n v="5.78"/>
    <n v="23.98"/>
    <n v="0"/>
  </r>
  <r>
    <x v="140"/>
    <x v="5"/>
    <n v="36305000"/>
    <n v="13990600"/>
    <n v="10816104"/>
    <n v="9583000"/>
    <n v="705200"/>
    <n v="3702200"/>
    <n v="200"/>
    <n v="7666400"/>
    <n v="705200"/>
    <n v="2444484"/>
    <n v="20"/>
    <n v="68.5"/>
    <n v="5.04"/>
    <n v="26.46"/>
    <n v="0"/>
    <n v="70.88"/>
    <n v="6.52"/>
    <n v="22.6"/>
    <n v="0"/>
  </r>
  <r>
    <x v="140"/>
    <x v="6"/>
    <n v="39237000"/>
    <n v="14678600"/>
    <n v="11569524"/>
    <n v="9937400"/>
    <n v="613400"/>
    <n v="4127800"/>
    <n v="0"/>
    <n v="7949920"/>
    <n v="613400"/>
    <n v="3006204"/>
    <n v="0"/>
    <n v="67.7"/>
    <n v="4.18"/>
    <n v="28.12"/>
    <n v="0"/>
    <n v="68.709999999999994"/>
    <n v="5.3"/>
    <n v="25.98"/>
    <n v="0"/>
  </r>
  <r>
    <x v="140"/>
    <x v="7"/>
    <n v="39694000"/>
    <n v="15478800"/>
    <n v="12229188"/>
    <n v="10374400"/>
    <n v="667600"/>
    <n v="4436800"/>
    <n v="0"/>
    <n v="8299520"/>
    <n v="667600"/>
    <n v="3262068"/>
    <n v="0"/>
    <n v="67.02"/>
    <n v="4.3099999999999996"/>
    <n v="28.66"/>
    <n v="0"/>
    <n v="67.87"/>
    <n v="5.46"/>
    <n v="26.67"/>
    <n v="0"/>
  </r>
  <r>
    <x v="140"/>
    <x v="8"/>
    <n v="39286000"/>
    <n v="15118000"/>
    <n v="11911988"/>
    <n v="10170600"/>
    <n v="685400"/>
    <n v="4260600"/>
    <n v="1400"/>
    <n v="8136480"/>
    <n v="685400"/>
    <n v="3089968"/>
    <n v="140"/>
    <n v="67.27"/>
    <n v="4.53"/>
    <n v="28.18"/>
    <n v="0.01"/>
    <n v="68.3"/>
    <n v="5.75"/>
    <n v="25.94"/>
    <n v="0"/>
  </r>
  <r>
    <x v="141"/>
    <x v="0"/>
    <n v="10518000"/>
    <n v="2103600"/>
    <n v="1694520"/>
    <n v="2045400"/>
    <n v="58200"/>
    <n v="0"/>
    <n v="0"/>
    <n v="1636320"/>
    <n v="58200"/>
    <n v="0"/>
    <n v="0"/>
    <n v="97"/>
    <n v="2"/>
    <n v="0"/>
    <n v="0"/>
    <n v="96"/>
    <n v="3"/>
    <n v="0"/>
    <n v="0"/>
  </r>
  <r>
    <x v="141"/>
    <x v="1"/>
    <n v="11120000"/>
    <n v="2224000"/>
    <n v="1792720"/>
    <n v="2156400"/>
    <n v="59000"/>
    <n v="8600"/>
    <n v="0"/>
    <n v="1725120"/>
    <n v="59000"/>
    <n v="8600"/>
    <n v="0"/>
    <n v="96"/>
    <n v="2"/>
    <n v="0"/>
    <n v="0"/>
    <n v="96"/>
    <n v="3"/>
    <n v="0"/>
    <n v="0"/>
  </r>
  <r>
    <x v="141"/>
    <x v="2"/>
    <n v="10679000"/>
    <n v="2135800"/>
    <n v="1725760"/>
    <n v="2050200"/>
    <n v="76000"/>
    <n v="9600"/>
    <n v="0"/>
    <n v="1640160"/>
    <n v="76000"/>
    <n v="9600"/>
    <n v="0"/>
    <n v="95"/>
    <n v="3"/>
    <n v="0"/>
    <n v="0"/>
    <n v="95"/>
    <n v="4"/>
    <n v="0"/>
    <n v="0"/>
  </r>
  <r>
    <x v="141"/>
    <x v="3"/>
    <n v="9858000"/>
    <n v="1971600"/>
    <n v="1588200"/>
    <n v="1917000"/>
    <n v="39600"/>
    <n v="15000"/>
    <n v="0"/>
    <n v="1533600"/>
    <n v="39600"/>
    <n v="15000"/>
    <n v="0"/>
    <n v="97"/>
    <n v="2"/>
    <n v="0"/>
    <n v="0"/>
    <n v="96"/>
    <n v="2"/>
    <n v="0"/>
    <n v="0"/>
  </r>
  <r>
    <x v="141"/>
    <x v="4"/>
    <n v="9060000"/>
    <n v="1812000"/>
    <n v="1458560"/>
    <n v="1767200"/>
    <n v="37400"/>
    <n v="7400"/>
    <n v="0"/>
    <n v="1413760"/>
    <n v="37400"/>
    <n v="7400"/>
    <n v="0"/>
    <n v="97"/>
    <n v="2"/>
    <n v="0"/>
    <n v="0"/>
    <n v="96"/>
    <n v="2"/>
    <n v="0"/>
    <n v="0"/>
  </r>
  <r>
    <x v="141"/>
    <x v="5"/>
    <n v="9412000"/>
    <n v="1882400"/>
    <n v="1511640"/>
    <n v="1853800"/>
    <n v="24200"/>
    <n v="4400"/>
    <n v="0"/>
    <n v="1483040"/>
    <n v="24200"/>
    <n v="4400"/>
    <n v="0"/>
    <n v="98"/>
    <n v="1"/>
    <n v="0"/>
    <n v="0"/>
    <n v="98"/>
    <n v="1"/>
    <n v="0"/>
    <n v="0"/>
  </r>
  <r>
    <x v="141"/>
    <x v="6"/>
    <n v="9359000"/>
    <n v="1871800"/>
    <n v="1505120"/>
    <n v="1833400"/>
    <n v="31600"/>
    <n v="6800"/>
    <n v="0"/>
    <n v="1466720"/>
    <n v="31600"/>
    <n v="6800"/>
    <n v="0"/>
    <n v="97"/>
    <n v="1"/>
    <n v="0"/>
    <n v="0"/>
    <n v="97"/>
    <n v="2"/>
    <n v="0"/>
    <n v="0"/>
  </r>
  <r>
    <x v="141"/>
    <x v="7"/>
    <n v="10545000"/>
    <n v="2109000"/>
    <n v="1695320"/>
    <n v="2068400"/>
    <n v="29200"/>
    <n v="11400"/>
    <n v="0"/>
    <n v="1654720"/>
    <n v="29200"/>
    <n v="11400"/>
    <n v="0"/>
    <n v="98"/>
    <n v="1"/>
    <n v="0"/>
    <n v="0"/>
    <n v="97"/>
    <n v="1"/>
    <n v="0"/>
    <n v="0"/>
  </r>
  <r>
    <x v="141"/>
    <x v="8"/>
    <n v="9352000"/>
    <n v="1870400"/>
    <n v="1501920"/>
    <n v="1842400"/>
    <n v="26200"/>
    <n v="1800"/>
    <n v="0"/>
    <n v="1473920"/>
    <n v="26200"/>
    <n v="1800"/>
    <n v="0"/>
    <n v="98.5"/>
    <n v="1.4"/>
    <n v="0.1"/>
    <n v="0"/>
    <n v="98.14"/>
    <n v="1.74"/>
    <n v="0.12"/>
    <n v="0"/>
  </r>
  <r>
    <x v="142"/>
    <x v="0"/>
    <n v="34397000"/>
    <n v="7230600"/>
    <n v="5944580"/>
    <n v="5977400"/>
    <n v="1085000"/>
    <n v="67600"/>
    <n v="100600"/>
    <n v="4781920"/>
    <n v="1085000"/>
    <n v="67600"/>
    <n v="10060"/>
    <n v="82.67"/>
    <n v="15.01"/>
    <n v="0.93"/>
    <n v="1.39"/>
    <n v="80.44"/>
    <n v="18.25"/>
    <n v="1.1399999999999999"/>
    <n v="0.17"/>
  </r>
  <r>
    <x v="142"/>
    <x v="1"/>
    <n v="31820000"/>
    <n v="6509600"/>
    <n v="5309340"/>
    <n v="5730400"/>
    <n v="602200"/>
    <n v="116800"/>
    <n v="60200"/>
    <n v="4584320"/>
    <n v="602200"/>
    <n v="116800"/>
    <n v="6020"/>
    <n v="88.03"/>
    <n v="9.25"/>
    <n v="1.79"/>
    <n v="0.92"/>
    <n v="86.34"/>
    <n v="11.34"/>
    <n v="2.2000000000000002"/>
    <n v="0.11"/>
  </r>
  <r>
    <x v="142"/>
    <x v="2"/>
    <n v="33017000"/>
    <n v="6761800"/>
    <n v="5484180"/>
    <n v="6117200"/>
    <n v="451200"/>
    <n v="133200"/>
    <n v="60200"/>
    <n v="4893760"/>
    <n v="451200"/>
    <n v="133200"/>
    <n v="6020"/>
    <n v="90.47"/>
    <n v="6.67"/>
    <n v="1.97"/>
    <n v="0.89"/>
    <n v="89.23"/>
    <n v="8.23"/>
    <n v="2.4300000000000002"/>
    <n v="0.11"/>
  </r>
  <r>
    <x v="142"/>
    <x v="3"/>
    <n v="30776000"/>
    <n v="6267200"/>
    <n v="5072060"/>
    <n v="5677800"/>
    <n v="423000"/>
    <n v="100200"/>
    <n v="66200"/>
    <n v="4542240"/>
    <n v="423000"/>
    <n v="100200"/>
    <n v="6620"/>
    <n v="90.6"/>
    <n v="6.75"/>
    <n v="1.6"/>
    <n v="1.06"/>
    <n v="89.55"/>
    <n v="8.34"/>
    <n v="1.98"/>
    <n v="0.13"/>
  </r>
  <r>
    <x v="142"/>
    <x v="4"/>
    <n v="33480000"/>
    <n v="6835200"/>
    <n v="5541740"/>
    <n v="6169400"/>
    <n v="412200"/>
    <n v="187400"/>
    <n v="66200"/>
    <n v="4935520"/>
    <n v="412200"/>
    <n v="187400"/>
    <n v="6620"/>
    <n v="90.26"/>
    <n v="6.03"/>
    <n v="2.74"/>
    <n v="0.97"/>
    <n v="89.06"/>
    <n v="7.44"/>
    <n v="3.38"/>
    <n v="0.12"/>
  </r>
  <r>
    <x v="142"/>
    <x v="5"/>
    <n v="33418000"/>
    <n v="6777200"/>
    <n v="5503140"/>
    <n v="6072400"/>
    <n v="434400"/>
    <n v="204200"/>
    <n v="66200"/>
    <n v="4857920"/>
    <n v="434400"/>
    <n v="204200"/>
    <n v="6620"/>
    <n v="89.6"/>
    <n v="6.41"/>
    <n v="3.01"/>
    <n v="0.98"/>
    <n v="88.28"/>
    <n v="7.89"/>
    <n v="3.71"/>
    <n v="0.12"/>
  </r>
  <r>
    <x v="142"/>
    <x v="6"/>
    <n v="33524000"/>
    <n v="6790400"/>
    <n v="5479060"/>
    <n v="6185000"/>
    <n v="338800"/>
    <n v="184000"/>
    <n v="82600"/>
    <n v="4948000"/>
    <n v="338800"/>
    <n v="184000"/>
    <n v="8260"/>
    <n v="91.08"/>
    <n v="4.99"/>
    <n v="2.71"/>
    <n v="1.22"/>
    <n v="90.31"/>
    <n v="6.18"/>
    <n v="3.36"/>
    <n v="0.15"/>
  </r>
  <r>
    <x v="142"/>
    <x v="7"/>
    <n v="34894000"/>
    <n v="7103600"/>
    <n v="5731500"/>
    <n v="6514000"/>
    <n v="308400"/>
    <n v="204200"/>
    <n v="77000"/>
    <n v="5211200"/>
    <n v="308400"/>
    <n v="204200"/>
    <n v="7700"/>
    <n v="91.7"/>
    <n v="4.34"/>
    <n v="2.87"/>
    <n v="1.08"/>
    <n v="90.92"/>
    <n v="5.38"/>
    <n v="3.56"/>
    <n v="0.13"/>
  </r>
  <r>
    <x v="142"/>
    <x v="8"/>
    <n v="33354000"/>
    <n v="6860400"/>
    <n v="5449260"/>
    <n v="6316800"/>
    <n v="318600"/>
    <n v="60800"/>
    <n v="164200"/>
    <n v="5053440"/>
    <n v="318600"/>
    <n v="60800"/>
    <n v="16420"/>
    <n v="92.08"/>
    <n v="4.6399999999999997"/>
    <n v="0.89"/>
    <n v="2.39"/>
    <n v="92.74"/>
    <n v="5.85"/>
    <n v="1.1200000000000001"/>
    <n v="0.3"/>
  </r>
  <r>
    <x v="143"/>
    <x v="0"/>
    <n v="6498000"/>
    <n v="1299600"/>
    <n v="1039680"/>
    <n v="1299600"/>
    <n v="0"/>
    <n v="0"/>
    <n v="0"/>
    <n v="1039680"/>
    <n v="0"/>
    <n v="0"/>
    <n v="0"/>
    <n v="100"/>
    <n v="0"/>
    <n v="0"/>
    <n v="0"/>
    <n v="100"/>
    <n v="0"/>
    <n v="0"/>
    <n v="0"/>
  </r>
  <r>
    <x v="143"/>
    <x v="1"/>
    <n v="5732000"/>
    <n v="1146400"/>
    <n v="917120"/>
    <n v="1146400"/>
    <n v="0"/>
    <n v="0"/>
    <n v="0"/>
    <n v="917120"/>
    <n v="0"/>
    <n v="0"/>
    <n v="0"/>
    <n v="100"/>
    <n v="0"/>
    <n v="0"/>
    <n v="0"/>
    <n v="100"/>
    <n v="0"/>
    <n v="0"/>
    <n v="0"/>
  </r>
  <r>
    <x v="143"/>
    <x v="2"/>
    <n v="5288000"/>
    <n v="1057600"/>
    <n v="846080"/>
    <n v="1057600"/>
    <n v="0"/>
    <n v="0"/>
    <n v="0"/>
    <n v="846080"/>
    <n v="0"/>
    <n v="0"/>
    <n v="0"/>
    <n v="100"/>
    <n v="0"/>
    <n v="0"/>
    <n v="0"/>
    <n v="100"/>
    <n v="0"/>
    <n v="0"/>
    <n v="0"/>
  </r>
  <r>
    <x v="143"/>
    <x v="3"/>
    <n v="5373000"/>
    <n v="1074600"/>
    <n v="859680"/>
    <n v="1074600"/>
    <n v="0"/>
    <n v="0"/>
    <n v="0"/>
    <n v="859680"/>
    <n v="0"/>
    <n v="0"/>
    <n v="0"/>
    <n v="100"/>
    <n v="0"/>
    <n v="0"/>
    <n v="0"/>
    <n v="100"/>
    <n v="0"/>
    <n v="0"/>
    <n v="0"/>
  </r>
  <r>
    <x v="143"/>
    <x v="4"/>
    <n v="5327000"/>
    <n v="1065400"/>
    <n v="852320"/>
    <n v="1065400"/>
    <n v="0"/>
    <n v="0"/>
    <n v="0"/>
    <n v="852320"/>
    <n v="0"/>
    <n v="0"/>
    <n v="0"/>
    <n v="100"/>
    <n v="0"/>
    <n v="0"/>
    <n v="0"/>
    <n v="100"/>
    <n v="0"/>
    <n v="0"/>
    <n v="0"/>
  </r>
  <r>
    <x v="143"/>
    <x v="5"/>
    <n v="4943000"/>
    <n v="988600"/>
    <n v="790880"/>
    <n v="988600"/>
    <n v="0"/>
    <n v="0"/>
    <n v="0"/>
    <n v="790880"/>
    <n v="0"/>
    <n v="0"/>
    <n v="0"/>
    <n v="100"/>
    <n v="0"/>
    <n v="0"/>
    <n v="0"/>
    <n v="100"/>
    <n v="0"/>
    <n v="0"/>
    <n v="0"/>
  </r>
  <r>
    <x v="143"/>
    <x v="6"/>
    <n v="5142000"/>
    <n v="1028400"/>
    <n v="822720"/>
    <n v="1028400"/>
    <n v="0"/>
    <n v="0"/>
    <n v="0"/>
    <n v="822720"/>
    <n v="0"/>
    <n v="0"/>
    <n v="0"/>
    <n v="100"/>
    <n v="0"/>
    <n v="0"/>
    <n v="0"/>
    <n v="100"/>
    <n v="0"/>
    <n v="0"/>
    <n v="0"/>
  </r>
  <r>
    <x v="143"/>
    <x v="7"/>
    <n v="4869000"/>
    <n v="973800"/>
    <n v="779040"/>
    <n v="973800"/>
    <n v="0"/>
    <n v="0"/>
    <n v="0"/>
    <n v="779040"/>
    <n v="0"/>
    <n v="0"/>
    <n v="0"/>
    <n v="100"/>
    <n v="0"/>
    <n v="0"/>
    <n v="0"/>
    <n v="100"/>
    <n v="0"/>
    <n v="0"/>
    <n v="0"/>
  </r>
  <r>
    <x v="143"/>
    <x v="8"/>
    <n v="5301000"/>
    <n v="1060200"/>
    <n v="848160"/>
    <n v="1060200"/>
    <n v="0"/>
    <n v="0"/>
    <n v="0"/>
    <n v="848160"/>
    <n v="0"/>
    <n v="0"/>
    <n v="0"/>
    <n v="100"/>
    <n v="0"/>
    <n v="0"/>
    <n v="0"/>
    <n v="100"/>
    <n v="0"/>
    <n v="0"/>
    <n v="0"/>
  </r>
  <r>
    <x v="144"/>
    <x v="0"/>
    <n v="871000"/>
    <n v="771800"/>
    <n v="652200"/>
    <n v="598000"/>
    <n v="173800"/>
    <n v="0"/>
    <n v="0"/>
    <n v="478400"/>
    <n v="173800"/>
    <n v="0"/>
    <n v="0"/>
    <n v="77.48"/>
    <n v="22.52"/>
    <n v="0"/>
    <n v="0"/>
    <n v="73.349999999999994"/>
    <n v="26.65"/>
    <n v="0"/>
    <n v="0"/>
  </r>
  <r>
    <x v="144"/>
    <x v="1"/>
    <n v="752000"/>
    <n v="656000"/>
    <n v="573600"/>
    <n v="412000"/>
    <n v="244000"/>
    <n v="0"/>
    <n v="0"/>
    <n v="329600"/>
    <n v="244000"/>
    <n v="0"/>
    <n v="0"/>
    <n v="62.8"/>
    <n v="37.200000000000003"/>
    <n v="0"/>
    <n v="0"/>
    <n v="57.46"/>
    <n v="42.54"/>
    <n v="0"/>
    <n v="0"/>
  </r>
  <r>
    <x v="144"/>
    <x v="2"/>
    <n v="741000"/>
    <n v="645000"/>
    <n v="559400"/>
    <n v="428000"/>
    <n v="217000"/>
    <n v="0"/>
    <n v="0"/>
    <n v="342400"/>
    <n v="217000"/>
    <n v="0"/>
    <n v="0"/>
    <n v="66.36"/>
    <n v="33.64"/>
    <n v="0"/>
    <n v="0"/>
    <n v="61.21"/>
    <n v="38.79"/>
    <n v="0"/>
    <n v="0"/>
  </r>
  <r>
    <x v="144"/>
    <x v="3"/>
    <n v="751000"/>
    <n v="670200"/>
    <n v="578000"/>
    <n v="461000"/>
    <n v="209200"/>
    <n v="0"/>
    <n v="0"/>
    <n v="368800"/>
    <n v="209200"/>
    <n v="0"/>
    <n v="0"/>
    <n v="68.790000000000006"/>
    <n v="31.21"/>
    <n v="0"/>
    <n v="0"/>
    <n v="63.81"/>
    <n v="36.19"/>
    <n v="0"/>
    <n v="0"/>
  </r>
  <r>
    <x v="144"/>
    <x v="4"/>
    <n v="720000"/>
    <n v="652000"/>
    <n v="563600"/>
    <n v="442000"/>
    <n v="210000"/>
    <n v="0"/>
    <n v="0"/>
    <n v="353600"/>
    <n v="210000"/>
    <n v="0"/>
    <n v="0"/>
    <n v="67.790000000000006"/>
    <n v="32.21"/>
    <n v="0"/>
    <n v="0"/>
    <n v="62.74"/>
    <n v="37.26"/>
    <n v="0"/>
    <n v="0"/>
  </r>
  <r>
    <x v="144"/>
    <x v="5"/>
    <n v="551000"/>
    <n v="493400"/>
    <n v="419400"/>
    <n v="370000"/>
    <n v="123400"/>
    <n v="0"/>
    <n v="0"/>
    <n v="296000"/>
    <n v="123400"/>
    <n v="0"/>
    <n v="0"/>
    <n v="74.989999999999995"/>
    <n v="25.01"/>
    <n v="0"/>
    <n v="0"/>
    <n v="70.58"/>
    <n v="29.42"/>
    <n v="0"/>
    <n v="0"/>
  </r>
  <r>
    <x v="144"/>
    <x v="6"/>
    <n v="520000"/>
    <n v="460000"/>
    <n v="381000"/>
    <n v="395000"/>
    <n v="65000"/>
    <n v="0"/>
    <n v="0"/>
    <n v="316000"/>
    <n v="65000"/>
    <n v="0"/>
    <n v="0"/>
    <n v="85.87"/>
    <n v="14.13"/>
    <n v="0"/>
    <n v="0"/>
    <n v="82.94"/>
    <n v="17.059999999999999"/>
    <n v="0"/>
    <n v="0"/>
  </r>
  <r>
    <x v="144"/>
    <x v="7"/>
    <n v="513000"/>
    <n v="452200"/>
    <n v="373600"/>
    <n v="393000"/>
    <n v="59200"/>
    <n v="0"/>
    <n v="0"/>
    <n v="314400"/>
    <n v="59200"/>
    <n v="0"/>
    <n v="0"/>
    <n v="86.91"/>
    <n v="13.09"/>
    <n v="0"/>
    <n v="0"/>
    <n v="84.15"/>
    <n v="15.85"/>
    <n v="0"/>
    <n v="0"/>
  </r>
  <r>
    <x v="144"/>
    <x v="8"/>
    <n v="553000"/>
    <n v="489000"/>
    <n v="403400"/>
    <n v="428000"/>
    <n v="61000"/>
    <n v="0"/>
    <n v="0"/>
    <n v="342400"/>
    <n v="61000"/>
    <n v="0"/>
    <n v="0"/>
    <n v="87.53"/>
    <n v="12.47"/>
    <n v="0"/>
    <n v="0"/>
    <n v="84.88"/>
    <n v="15.12"/>
    <n v="0"/>
    <n v="0"/>
  </r>
  <r>
    <x v="145"/>
    <x v="0"/>
    <n v="7943000"/>
    <n v="7696000"/>
    <n v="6234800"/>
    <n v="7306000"/>
    <n v="390000"/>
    <n v="0"/>
    <n v="0"/>
    <n v="5844800"/>
    <n v="390000"/>
    <n v="0"/>
    <n v="0"/>
    <n v="94.93"/>
    <n v="5.07"/>
    <n v="0"/>
    <n v="0"/>
    <n v="93.74"/>
    <n v="6.26"/>
    <n v="0"/>
    <n v="0"/>
  </r>
  <r>
    <x v="145"/>
    <x v="1"/>
    <n v="7071000"/>
    <n v="6868000"/>
    <n v="5590000"/>
    <n v="6390000"/>
    <n v="478000"/>
    <n v="0"/>
    <n v="0"/>
    <n v="5112000"/>
    <n v="478000"/>
    <n v="0"/>
    <n v="0"/>
    <n v="93.04"/>
    <n v="6.96"/>
    <n v="0"/>
    <n v="0"/>
    <n v="91.45"/>
    <n v="8.5500000000000007"/>
    <n v="0"/>
    <n v="0"/>
  </r>
  <r>
    <x v="145"/>
    <x v="2"/>
    <n v="8644000"/>
    <n v="8379000"/>
    <n v="6793600"/>
    <n v="7927000"/>
    <n v="452000"/>
    <n v="0"/>
    <n v="0"/>
    <n v="6341600"/>
    <n v="452000"/>
    <n v="0"/>
    <n v="0"/>
    <n v="94.61"/>
    <n v="5.39"/>
    <n v="0"/>
    <n v="0"/>
    <n v="93.35"/>
    <n v="6.65"/>
    <n v="0"/>
    <n v="0"/>
  </r>
  <r>
    <x v="145"/>
    <x v="3"/>
    <n v="7234000"/>
    <n v="7004000"/>
    <n v="5671800"/>
    <n v="6661000"/>
    <n v="343000"/>
    <n v="0"/>
    <n v="0"/>
    <n v="5328800"/>
    <n v="343000"/>
    <n v="0"/>
    <n v="0"/>
    <n v="95.1"/>
    <n v="4.9000000000000004"/>
    <n v="0"/>
    <n v="0"/>
    <n v="93.95"/>
    <n v="6.05"/>
    <n v="0"/>
    <n v="0"/>
  </r>
  <r>
    <x v="145"/>
    <x v="4"/>
    <n v="9510000"/>
    <n v="9208000"/>
    <n v="7430200"/>
    <n v="8889000"/>
    <n v="319000"/>
    <n v="0"/>
    <n v="0"/>
    <n v="7111200"/>
    <n v="319000"/>
    <n v="0"/>
    <n v="0"/>
    <n v="96.54"/>
    <n v="3.46"/>
    <n v="0"/>
    <n v="0"/>
    <n v="95.71"/>
    <n v="4.29"/>
    <n v="0"/>
    <n v="0"/>
  </r>
  <r>
    <x v="145"/>
    <x v="5"/>
    <n v="8183000"/>
    <n v="7926000"/>
    <n v="6407600"/>
    <n v="7592000"/>
    <n v="334000"/>
    <n v="0"/>
    <n v="0"/>
    <n v="6073600"/>
    <n v="334000"/>
    <n v="0"/>
    <n v="0"/>
    <n v="95.79"/>
    <n v="4.21"/>
    <n v="0"/>
    <n v="0"/>
    <n v="94.79"/>
    <n v="5.21"/>
    <n v="0"/>
    <n v="0"/>
  </r>
  <r>
    <x v="145"/>
    <x v="6"/>
    <n v="7899000"/>
    <n v="7558000"/>
    <n v="6098200"/>
    <n v="7299000"/>
    <n v="259000"/>
    <n v="0"/>
    <n v="0"/>
    <n v="5839200"/>
    <n v="259000"/>
    <n v="0"/>
    <n v="0"/>
    <n v="96.57"/>
    <n v="3.43"/>
    <n v="0"/>
    <n v="0"/>
    <n v="95.75"/>
    <n v="4.25"/>
    <n v="0"/>
    <n v="0"/>
  </r>
  <r>
    <x v="145"/>
    <x v="7"/>
    <n v="7679000"/>
    <n v="7351000"/>
    <n v="5931400"/>
    <n v="7098000"/>
    <n v="253000"/>
    <n v="0"/>
    <n v="0"/>
    <n v="5678400"/>
    <n v="253000"/>
    <n v="0"/>
    <n v="0"/>
    <n v="96.56"/>
    <n v="3.44"/>
    <n v="0"/>
    <n v="0"/>
    <n v="95.73"/>
    <n v="4.2699999999999996"/>
    <n v="0"/>
    <n v="0"/>
  </r>
  <r>
    <x v="145"/>
    <x v="8"/>
    <n v="6283000"/>
    <n v="6151000"/>
    <n v="4979600"/>
    <n v="5857000"/>
    <n v="294000"/>
    <n v="0"/>
    <n v="0"/>
    <n v="4685600"/>
    <n v="294000"/>
    <n v="0"/>
    <n v="0"/>
    <n v="95.22"/>
    <n v="4.78"/>
    <n v="0"/>
    <n v="0"/>
    <n v="94.1"/>
    <n v="5.9"/>
    <n v="0"/>
    <n v="0"/>
  </r>
  <r>
    <x v="146"/>
    <x v="0"/>
    <n v="66000"/>
    <n v="13200"/>
    <n v="13200"/>
    <n v="0"/>
    <n v="13200"/>
    <n v="0"/>
    <n v="0"/>
    <n v="0"/>
    <n v="13200"/>
    <n v="0"/>
    <n v="0"/>
    <n v="0"/>
    <n v="100"/>
    <n v="0"/>
    <n v="0"/>
    <n v="0"/>
    <n v="100"/>
    <n v="0"/>
    <n v="0"/>
  </r>
  <r>
    <x v="146"/>
    <x v="1"/>
    <n v="66000"/>
    <n v="13200"/>
    <n v="13200"/>
    <n v="0"/>
    <n v="13200"/>
    <n v="0"/>
    <n v="0"/>
    <n v="0"/>
    <n v="13200"/>
    <n v="0"/>
    <n v="0"/>
    <n v="0"/>
    <n v="100"/>
    <n v="0"/>
    <n v="0"/>
    <n v="0"/>
    <n v="100"/>
    <n v="0"/>
    <n v="0"/>
  </r>
  <r>
    <x v="146"/>
    <x v="2"/>
    <n v="65000"/>
    <n v="13000"/>
    <n v="13000"/>
    <n v="0"/>
    <n v="13000"/>
    <n v="0"/>
    <n v="0"/>
    <n v="0"/>
    <n v="13000"/>
    <n v="0"/>
    <n v="0"/>
    <n v="0"/>
    <n v="100"/>
    <n v="0"/>
    <n v="0"/>
    <n v="0"/>
    <n v="100"/>
    <n v="0"/>
    <n v="0"/>
  </r>
  <r>
    <x v="146"/>
    <x v="3"/>
    <n v="152000"/>
    <n v="30400"/>
    <n v="30400"/>
    <n v="0"/>
    <n v="30400"/>
    <n v="0"/>
    <n v="0"/>
    <n v="0"/>
    <n v="30400"/>
    <n v="0"/>
    <n v="0"/>
    <n v="0"/>
    <n v="100"/>
    <n v="0"/>
    <n v="0"/>
    <n v="0"/>
    <n v="100"/>
    <n v="0"/>
    <n v="0"/>
  </r>
  <r>
    <x v="146"/>
    <x v="4"/>
    <n v="173000"/>
    <n v="34600"/>
    <n v="34600"/>
    <n v="0"/>
    <n v="34600"/>
    <n v="0"/>
    <n v="0"/>
    <n v="0"/>
    <n v="34600"/>
    <n v="0"/>
    <n v="0"/>
    <n v="0"/>
    <n v="100"/>
    <n v="0"/>
    <n v="0"/>
    <n v="0"/>
    <n v="100"/>
    <n v="0"/>
    <n v="0"/>
  </r>
  <r>
    <x v="146"/>
    <x v="5"/>
    <n v="152000"/>
    <n v="30400"/>
    <n v="30400"/>
    <n v="0"/>
    <n v="30400"/>
    <n v="0"/>
    <n v="0"/>
    <n v="0"/>
    <n v="30400"/>
    <n v="0"/>
    <n v="0"/>
    <n v="0"/>
    <n v="100"/>
    <n v="0"/>
    <n v="0"/>
    <n v="0"/>
    <n v="100"/>
    <n v="0"/>
    <n v="0"/>
  </r>
  <r>
    <x v="146"/>
    <x v="6"/>
    <n v="152000"/>
    <n v="30400"/>
    <n v="30400"/>
    <n v="0"/>
    <n v="30400"/>
    <n v="0"/>
    <n v="0"/>
    <n v="0"/>
    <n v="30400"/>
    <n v="0"/>
    <n v="0"/>
    <n v="0"/>
    <n v="100"/>
    <n v="0"/>
    <n v="0"/>
    <n v="0"/>
    <n v="100"/>
    <n v="0"/>
    <n v="0"/>
  </r>
  <r>
    <x v="146"/>
    <x v="7"/>
    <n v="75000"/>
    <n v="15000"/>
    <n v="15000"/>
    <n v="0"/>
    <n v="15000"/>
    <n v="0"/>
    <n v="0"/>
    <n v="0"/>
    <n v="15000"/>
    <n v="0"/>
    <n v="0"/>
    <n v="0"/>
    <n v="100"/>
    <n v="0"/>
    <n v="0"/>
    <n v="0"/>
    <n v="100"/>
    <n v="0"/>
    <n v="0"/>
  </r>
  <r>
    <x v="146"/>
    <x v="8"/>
    <n v="85000"/>
    <n v="17000"/>
    <n v="17000"/>
    <n v="0"/>
    <n v="17000"/>
    <n v="0"/>
    <n v="0"/>
    <n v="0"/>
    <n v="17000"/>
    <n v="0"/>
    <n v="0"/>
    <n v="0"/>
    <n v="100"/>
    <n v="0"/>
    <n v="0"/>
    <n v="0"/>
    <n v="100"/>
    <n v="0"/>
    <n v="0"/>
  </r>
  <r>
    <x v="147"/>
    <x v="0"/>
    <n v="833000"/>
    <n v="201000"/>
    <n v="175760"/>
    <n v="126200"/>
    <n v="74800"/>
    <n v="0"/>
    <n v="0"/>
    <n v="100960"/>
    <n v="74800"/>
    <n v="0"/>
    <n v="0"/>
    <n v="62.79"/>
    <n v="37.21"/>
    <n v="0"/>
    <n v="0"/>
    <n v="57"/>
    <n v="42"/>
    <n v="0"/>
    <n v="0"/>
  </r>
  <r>
    <x v="147"/>
    <x v="1"/>
    <n v="893000"/>
    <n v="206600"/>
    <n v="177400"/>
    <n v="146000"/>
    <n v="60600"/>
    <n v="0"/>
    <n v="0"/>
    <n v="116800"/>
    <n v="60600"/>
    <n v="0"/>
    <n v="0"/>
    <n v="70.67"/>
    <n v="29.33"/>
    <n v="0"/>
    <n v="0"/>
    <n v="65"/>
    <n v="34"/>
    <n v="0"/>
    <n v="0"/>
  </r>
  <r>
    <x v="147"/>
    <x v="2"/>
    <n v="679000"/>
    <n v="151000"/>
    <n v="125640"/>
    <n v="126800"/>
    <n v="24200"/>
    <n v="0"/>
    <n v="0"/>
    <n v="101440"/>
    <n v="24200"/>
    <n v="0"/>
    <n v="0"/>
    <n v="83.97"/>
    <n v="16.03"/>
    <n v="0"/>
    <n v="0"/>
    <n v="80"/>
    <n v="19"/>
    <n v="0"/>
    <n v="0"/>
  </r>
  <r>
    <x v="147"/>
    <x v="3"/>
    <n v="792000"/>
    <n v="158400"/>
    <n v="137840"/>
    <n v="102800"/>
    <n v="55600"/>
    <n v="0"/>
    <n v="0"/>
    <n v="82240"/>
    <n v="55600"/>
    <n v="0"/>
    <n v="0"/>
    <n v="64.900000000000006"/>
    <n v="35.1"/>
    <n v="0"/>
    <n v="0"/>
    <n v="59"/>
    <n v="40"/>
    <n v="0"/>
    <n v="0"/>
  </r>
  <r>
    <x v="147"/>
    <x v="4"/>
    <n v="825000"/>
    <n v="165000"/>
    <n v="140000"/>
    <n v="125000"/>
    <n v="40000"/>
    <n v="0"/>
    <n v="0"/>
    <n v="100000"/>
    <n v="40000"/>
    <n v="0"/>
    <n v="0"/>
    <n v="75"/>
    <n v="24"/>
    <n v="0"/>
    <n v="0"/>
    <n v="71"/>
    <n v="28"/>
    <n v="0"/>
    <n v="0"/>
  </r>
  <r>
    <x v="147"/>
    <x v="5"/>
    <n v="628000"/>
    <n v="125600"/>
    <n v="105120"/>
    <n v="102400"/>
    <n v="23200"/>
    <n v="0"/>
    <n v="0"/>
    <n v="81920"/>
    <n v="23200"/>
    <n v="0"/>
    <n v="0"/>
    <n v="81"/>
    <n v="18"/>
    <n v="0"/>
    <n v="0"/>
    <n v="77"/>
    <n v="22"/>
    <n v="0"/>
    <n v="0"/>
  </r>
  <r>
    <x v="147"/>
    <x v="6"/>
    <n v="812000"/>
    <n v="162400"/>
    <n v="140280"/>
    <n v="110600"/>
    <n v="51800"/>
    <n v="0"/>
    <n v="0"/>
    <n v="88480"/>
    <n v="51800"/>
    <n v="0"/>
    <n v="0"/>
    <n v="68"/>
    <n v="31"/>
    <n v="0"/>
    <n v="0"/>
    <n v="63"/>
    <n v="36"/>
    <n v="0"/>
    <n v="0"/>
  </r>
  <r>
    <x v="147"/>
    <x v="7"/>
    <n v="1170000"/>
    <n v="234000"/>
    <n v="217920"/>
    <n v="80400"/>
    <n v="153600"/>
    <n v="0"/>
    <n v="0"/>
    <n v="64320"/>
    <n v="153600"/>
    <n v="0"/>
    <n v="0"/>
    <n v="34"/>
    <n v="65"/>
    <n v="0"/>
    <n v="0"/>
    <n v="29"/>
    <n v="70"/>
    <n v="0"/>
    <n v="0"/>
  </r>
  <r>
    <x v="147"/>
    <x v="8"/>
    <n v="482000"/>
    <n v="96400"/>
    <n v="80960"/>
    <n v="77200"/>
    <n v="19200"/>
    <n v="0"/>
    <n v="0"/>
    <n v="61760"/>
    <n v="19200"/>
    <n v="0"/>
    <n v="0"/>
    <n v="80"/>
    <n v="19"/>
    <n v="0"/>
    <n v="0"/>
    <n v="76"/>
    <n v="23"/>
    <n v="0"/>
    <n v="0"/>
  </r>
  <r>
    <x v="148"/>
    <x v="0"/>
    <n v="4766000"/>
    <n v="1178400"/>
    <n v="996104"/>
    <n v="875400"/>
    <n v="35000"/>
    <n v="268000"/>
    <n v="0"/>
    <n v="700320"/>
    <n v="35000"/>
    <n v="260784"/>
    <n v="0"/>
    <n v="74.290000000000006"/>
    <n v="2.97"/>
    <n v="22.74"/>
    <n v="0"/>
    <n v="70.31"/>
    <n v="3.51"/>
    <n v="26.18"/>
    <n v="0"/>
  </r>
  <r>
    <x v="148"/>
    <x v="1"/>
    <n v="4422000"/>
    <n v="1134600"/>
    <n v="950588"/>
    <n v="884800"/>
    <n v="33000"/>
    <n v="216800"/>
    <n v="0"/>
    <n v="707840"/>
    <n v="33000"/>
    <n v="209748"/>
    <n v="0"/>
    <n v="77.98"/>
    <n v="2.91"/>
    <n v="19.11"/>
    <n v="0"/>
    <n v="74.459999999999994"/>
    <n v="3.47"/>
    <n v="22.07"/>
    <n v="0"/>
  </r>
  <r>
    <x v="148"/>
    <x v="2"/>
    <n v="5321000"/>
    <n v="1311200"/>
    <n v="1102348"/>
    <n v="1009000"/>
    <n v="30000"/>
    <n v="272200"/>
    <n v="0"/>
    <n v="807200"/>
    <n v="30000"/>
    <n v="265148"/>
    <n v="0"/>
    <n v="76.95"/>
    <n v="2.29"/>
    <n v="20.76"/>
    <n v="0"/>
    <n v="73.23"/>
    <n v="2.72"/>
    <n v="24.05"/>
    <n v="0"/>
  </r>
  <r>
    <x v="148"/>
    <x v="3"/>
    <n v="4889000"/>
    <n v="1211200"/>
    <n v="1031100"/>
    <n v="871800"/>
    <n v="35400"/>
    <n v="304000"/>
    <n v="0"/>
    <n v="697440"/>
    <n v="35400"/>
    <n v="298260"/>
    <n v="0"/>
    <n v="71.98"/>
    <n v="2.92"/>
    <n v="25.1"/>
    <n v="0"/>
    <n v="67.64"/>
    <n v="3.43"/>
    <n v="28.93"/>
    <n v="0"/>
  </r>
  <r>
    <x v="148"/>
    <x v="4"/>
    <n v="4879000"/>
    <n v="1208200"/>
    <n v="1026280"/>
    <n v="883200"/>
    <n v="37600"/>
    <n v="287400"/>
    <n v="0"/>
    <n v="706560"/>
    <n v="37600"/>
    <n v="282120"/>
    <n v="0"/>
    <n v="73.099999999999994"/>
    <n v="3.11"/>
    <n v="23.79"/>
    <n v="0"/>
    <n v="68.849999999999994"/>
    <n v="3.66"/>
    <n v="27.49"/>
    <n v="0"/>
  </r>
  <r>
    <x v="148"/>
    <x v="5"/>
    <n v="4557000"/>
    <n v="1179800"/>
    <n v="1000740"/>
    <n v="901600"/>
    <n v="34000"/>
    <n v="244200"/>
    <n v="0"/>
    <n v="721280"/>
    <n v="34000"/>
    <n v="245460"/>
    <n v="0"/>
    <n v="76.42"/>
    <n v="2.88"/>
    <n v="20.7"/>
    <n v="0"/>
    <n v="72.069999999999993"/>
    <n v="3.4"/>
    <n v="24.53"/>
    <n v="0"/>
  </r>
  <r>
    <x v="148"/>
    <x v="6"/>
    <n v="5092000"/>
    <n v="1328800"/>
    <n v="1119900"/>
    <n v="1050800"/>
    <n v="37200"/>
    <n v="240800"/>
    <n v="0"/>
    <n v="840640"/>
    <n v="37200"/>
    <n v="242060"/>
    <n v="0"/>
    <n v="79.08"/>
    <n v="2.8"/>
    <n v="18.12"/>
    <n v="0"/>
    <n v="75.06"/>
    <n v="3.32"/>
    <n v="21.61"/>
    <n v="0"/>
  </r>
  <r>
    <x v="148"/>
    <x v="7"/>
    <n v="4911000"/>
    <n v="1256600"/>
    <n v="1059020"/>
    <n v="994200"/>
    <n v="47000"/>
    <n v="215400"/>
    <n v="0"/>
    <n v="795360"/>
    <n v="47000"/>
    <n v="216660"/>
    <n v="0"/>
    <n v="79.12"/>
    <n v="3.74"/>
    <n v="17.14"/>
    <n v="0"/>
    <n v="75.099999999999994"/>
    <n v="4.4400000000000004"/>
    <n v="20.46"/>
    <n v="0"/>
  </r>
  <r>
    <x v="148"/>
    <x v="8"/>
    <n v="5340000"/>
    <n v="1343400"/>
    <n v="1139020"/>
    <n v="1021200"/>
    <n v="37800"/>
    <n v="284400"/>
    <n v="0"/>
    <n v="816960"/>
    <n v="37800"/>
    <n v="284260"/>
    <n v="0"/>
    <n v="76.02"/>
    <n v="2.81"/>
    <n v="21.17"/>
    <n v="0"/>
    <n v="71.72"/>
    <n v="3.32"/>
    <n v="24.96"/>
    <n v="0"/>
  </r>
  <r>
    <x v="149"/>
    <x v="0"/>
    <n v="8042000"/>
    <n v="1682000"/>
    <n v="1365160"/>
    <n v="1584200"/>
    <n v="47800"/>
    <n v="50000"/>
    <n v="0"/>
    <n v="1267360"/>
    <n v="47800"/>
    <n v="50000"/>
    <n v="0"/>
    <n v="94.19"/>
    <n v="2.84"/>
    <n v="2.97"/>
    <n v="0"/>
    <n v="92.84"/>
    <n v="3.5"/>
    <n v="3.66"/>
    <n v="0"/>
  </r>
  <r>
    <x v="149"/>
    <x v="1"/>
    <n v="7820000"/>
    <n v="1644800"/>
    <n v="1339080"/>
    <n v="1528600"/>
    <n v="46800"/>
    <n v="69400"/>
    <n v="0"/>
    <n v="1222880"/>
    <n v="46800"/>
    <n v="69400"/>
    <n v="0"/>
    <n v="92.94"/>
    <n v="2.85"/>
    <n v="4.22"/>
    <n v="0"/>
    <n v="91.32"/>
    <n v="3.49"/>
    <n v="5.18"/>
    <n v="0"/>
  </r>
  <r>
    <x v="149"/>
    <x v="2"/>
    <n v="7632000"/>
    <n v="1597600"/>
    <n v="1299360"/>
    <n v="1491200"/>
    <n v="48800"/>
    <n v="57600"/>
    <n v="0"/>
    <n v="1192960"/>
    <n v="48800"/>
    <n v="57600"/>
    <n v="0"/>
    <n v="93.34"/>
    <n v="3.05"/>
    <n v="3.61"/>
    <n v="0"/>
    <n v="91.81"/>
    <n v="3.76"/>
    <n v="4.43"/>
    <n v="0"/>
  </r>
  <r>
    <x v="149"/>
    <x v="3"/>
    <n v="7501000"/>
    <n v="1601800"/>
    <n v="1309520"/>
    <n v="1461400"/>
    <n v="6000"/>
    <n v="134400"/>
    <n v="0"/>
    <n v="1169120"/>
    <n v="6000"/>
    <n v="134400"/>
    <n v="0"/>
    <n v="91.23"/>
    <n v="0.37"/>
    <n v="8.39"/>
    <n v="0"/>
    <n v="89.28"/>
    <n v="0.46"/>
    <n v="10.26"/>
    <n v="0"/>
  </r>
  <r>
    <x v="149"/>
    <x v="4"/>
    <n v="7075000"/>
    <n v="1531800"/>
    <n v="1256840"/>
    <n v="1374800"/>
    <n v="19000"/>
    <n v="138000"/>
    <n v="0"/>
    <n v="1099840"/>
    <n v="19000"/>
    <n v="138000"/>
    <n v="0"/>
    <n v="89.75"/>
    <n v="1.24"/>
    <n v="9.01"/>
    <n v="0"/>
    <n v="87.51"/>
    <n v="1.51"/>
    <n v="10.98"/>
    <n v="0"/>
  </r>
  <r>
    <x v="149"/>
    <x v="5"/>
    <n v="6406000"/>
    <n v="1383600"/>
    <n v="1133040"/>
    <n v="1252800"/>
    <n v="29000"/>
    <n v="101800"/>
    <n v="0"/>
    <n v="1002240"/>
    <n v="29000"/>
    <n v="101800"/>
    <n v="0"/>
    <n v="90.55"/>
    <n v="2.1"/>
    <n v="7.36"/>
    <n v="0"/>
    <n v="88.46"/>
    <n v="2.56"/>
    <n v="8.98"/>
    <n v="0"/>
  </r>
  <r>
    <x v="149"/>
    <x v="6"/>
    <n v="6856000"/>
    <n v="1478400"/>
    <n v="1211440"/>
    <n v="1334800"/>
    <n v="31000"/>
    <n v="112600"/>
    <n v="0"/>
    <n v="1067840"/>
    <n v="31000"/>
    <n v="112600"/>
    <n v="0"/>
    <n v="90.29"/>
    <n v="2.1"/>
    <n v="7.62"/>
    <n v="0"/>
    <n v="88.15"/>
    <n v="2.56"/>
    <n v="9.2899999999999991"/>
    <n v="0"/>
  </r>
  <r>
    <x v="149"/>
    <x v="7"/>
    <n v="6202000"/>
    <n v="1325200"/>
    <n v="1082320"/>
    <n v="1214400"/>
    <n v="38400"/>
    <n v="72400"/>
    <n v="0"/>
    <n v="971520"/>
    <n v="38400"/>
    <n v="72400"/>
    <n v="0"/>
    <n v="91.64"/>
    <n v="2.9"/>
    <n v="5.46"/>
    <n v="0"/>
    <n v="89.76"/>
    <n v="3.55"/>
    <n v="6.69"/>
    <n v="0"/>
  </r>
  <r>
    <x v="149"/>
    <x v="8"/>
    <n v="6393000"/>
    <n v="1362600"/>
    <n v="1112840"/>
    <n v="1248800"/>
    <n v="35200"/>
    <n v="78600"/>
    <n v="0"/>
    <n v="999040"/>
    <n v="35200"/>
    <n v="78600"/>
    <n v="0"/>
    <n v="91.65"/>
    <n v="2.58"/>
    <n v="5.77"/>
    <n v="0"/>
    <n v="89.77"/>
    <n v="3.16"/>
    <n v="7.06"/>
    <n v="0"/>
  </r>
  <r>
    <x v="150"/>
    <x v="0"/>
    <n v="2432000"/>
    <n v="605600"/>
    <n v="561280"/>
    <n v="221600"/>
    <n v="382000"/>
    <n v="2000"/>
    <n v="0"/>
    <n v="177280"/>
    <n v="382000"/>
    <n v="2000"/>
    <n v="0"/>
    <n v="36.590000000000003"/>
    <n v="63.08"/>
    <n v="0.33"/>
    <n v="0"/>
    <n v="31.58"/>
    <n v="68.06"/>
    <n v="0.36"/>
    <n v="0"/>
  </r>
  <r>
    <x v="150"/>
    <x v="1"/>
    <n v="2190000"/>
    <n v="518800"/>
    <n v="482960"/>
    <n v="179200"/>
    <n v="339600"/>
    <n v="0"/>
    <n v="0"/>
    <n v="143360"/>
    <n v="339600"/>
    <n v="0"/>
    <n v="0"/>
    <n v="34.54"/>
    <n v="65.459999999999994"/>
    <n v="0"/>
    <n v="0"/>
    <n v="29.68"/>
    <n v="70.319999999999993"/>
    <n v="0"/>
    <n v="0"/>
  </r>
  <r>
    <x v="150"/>
    <x v="2"/>
    <n v="3397000"/>
    <n v="733000"/>
    <n v="648040"/>
    <n v="424800"/>
    <n v="308200"/>
    <n v="0"/>
    <n v="0"/>
    <n v="339840"/>
    <n v="308200"/>
    <n v="0"/>
    <n v="0"/>
    <n v="57.95"/>
    <n v="42.05"/>
    <n v="0"/>
    <n v="0"/>
    <n v="52.44"/>
    <n v="47.56"/>
    <n v="0"/>
    <n v="0"/>
  </r>
  <r>
    <x v="150"/>
    <x v="3"/>
    <n v="2760000"/>
    <n v="608800"/>
    <n v="551600"/>
    <n v="286000"/>
    <n v="322800"/>
    <n v="0"/>
    <n v="0"/>
    <n v="228800"/>
    <n v="322800"/>
    <n v="0"/>
    <n v="0"/>
    <n v="46.98"/>
    <n v="53.02"/>
    <n v="0"/>
    <n v="0"/>
    <n v="41.48"/>
    <n v="58.52"/>
    <n v="0"/>
    <n v="0"/>
  </r>
  <r>
    <x v="150"/>
    <x v="4"/>
    <n v="2246000"/>
    <n v="509200"/>
    <n v="464280"/>
    <n v="224600"/>
    <n v="284600"/>
    <n v="0"/>
    <n v="0"/>
    <n v="179680"/>
    <n v="284600"/>
    <n v="0"/>
    <n v="0"/>
    <n v="44.11"/>
    <n v="55.89"/>
    <n v="0"/>
    <n v="0"/>
    <n v="38.700000000000003"/>
    <n v="61.3"/>
    <n v="0"/>
    <n v="0"/>
  </r>
  <r>
    <x v="150"/>
    <x v="5"/>
    <n v="2411000"/>
    <n v="496600"/>
    <n v="449480"/>
    <n v="235600"/>
    <n v="261000"/>
    <n v="0"/>
    <n v="0"/>
    <n v="188480"/>
    <n v="261000"/>
    <n v="0"/>
    <n v="0"/>
    <n v="47.44"/>
    <n v="52.56"/>
    <n v="0"/>
    <n v="0"/>
    <n v="41.93"/>
    <n v="58.07"/>
    <n v="0"/>
    <n v="0"/>
  </r>
  <r>
    <x v="150"/>
    <x v="6"/>
    <n v="3599000"/>
    <n v="747000"/>
    <n v="652760"/>
    <n v="471200"/>
    <n v="275800"/>
    <n v="0"/>
    <n v="0"/>
    <n v="376960"/>
    <n v="275800"/>
    <n v="0"/>
    <n v="0"/>
    <n v="63.08"/>
    <n v="36.92"/>
    <n v="0"/>
    <n v="0"/>
    <n v="57.75"/>
    <n v="42.25"/>
    <n v="0"/>
    <n v="0"/>
  </r>
  <r>
    <x v="150"/>
    <x v="7"/>
    <n v="2610000"/>
    <n v="570000"/>
    <n v="516880"/>
    <n v="265600"/>
    <n v="304400"/>
    <n v="0"/>
    <n v="0"/>
    <n v="212480"/>
    <n v="304400"/>
    <n v="0"/>
    <n v="0"/>
    <n v="46.6"/>
    <n v="53.4"/>
    <n v="0"/>
    <n v="0"/>
    <n v="41.11"/>
    <n v="58.89"/>
    <n v="0"/>
    <n v="0"/>
  </r>
  <r>
    <x v="150"/>
    <x v="8"/>
    <n v="3211000"/>
    <n v="661400"/>
    <n v="587920"/>
    <n v="367400"/>
    <n v="294000"/>
    <n v="0"/>
    <n v="0"/>
    <n v="293920"/>
    <n v="294000"/>
    <n v="0"/>
    <n v="0"/>
    <n v="55.55"/>
    <n v="44.45"/>
    <n v="0"/>
    <n v="0"/>
    <n v="49.99"/>
    <n v="50.01"/>
    <n v="0"/>
    <n v="0"/>
  </r>
  <r>
    <x v="151"/>
    <x v="0"/>
    <n v="116000"/>
    <n v="56000"/>
    <n v="56000"/>
    <n v="0"/>
    <n v="5000"/>
    <n v="51000"/>
    <n v="0"/>
    <n v="0"/>
    <n v="5000"/>
    <n v="51000"/>
    <n v="0"/>
    <n v="0"/>
    <n v="8.93"/>
    <n v="91.07"/>
    <n v="0"/>
    <n v="0"/>
    <n v="8.93"/>
    <n v="91.07"/>
    <n v="0"/>
  </r>
  <r>
    <x v="151"/>
    <x v="1"/>
    <n v="105000"/>
    <n v="45000"/>
    <n v="45000"/>
    <n v="0"/>
    <n v="0"/>
    <n v="45000"/>
    <n v="0"/>
    <n v="0"/>
    <n v="0"/>
    <n v="45000"/>
    <n v="0"/>
    <n v="0"/>
    <n v="0"/>
    <n v="100"/>
    <n v="0"/>
    <n v="0"/>
    <n v="0"/>
    <n v="100"/>
    <n v="0"/>
  </r>
  <r>
    <x v="151"/>
    <x v="2"/>
    <n v="90000"/>
    <n v="33200"/>
    <n v="33200"/>
    <n v="0"/>
    <n v="0"/>
    <n v="33200"/>
    <n v="0"/>
    <n v="0"/>
    <n v="0"/>
    <n v="33200"/>
    <n v="0"/>
    <n v="0"/>
    <n v="0"/>
    <n v="100"/>
    <n v="0"/>
    <n v="0"/>
    <n v="0"/>
    <n v="100"/>
    <n v="0"/>
  </r>
  <r>
    <x v="151"/>
    <x v="3"/>
    <n v="62000"/>
    <n v="21200"/>
    <n v="21200"/>
    <n v="0"/>
    <n v="0"/>
    <n v="21200"/>
    <n v="0"/>
    <n v="0"/>
    <n v="0"/>
    <n v="21200"/>
    <n v="0"/>
    <n v="0"/>
    <n v="0"/>
    <n v="100"/>
    <n v="0"/>
    <n v="0"/>
    <n v="0"/>
    <n v="100"/>
    <n v="0"/>
  </r>
  <r>
    <x v="151"/>
    <x v="4"/>
    <n v="125000"/>
    <n v="25800"/>
    <n v="25800"/>
    <n v="0"/>
    <n v="0"/>
    <n v="25800"/>
    <n v="0"/>
    <n v="0"/>
    <n v="0"/>
    <n v="25800"/>
    <n v="0"/>
    <n v="0"/>
    <n v="0"/>
    <n v="100"/>
    <n v="0"/>
    <n v="0"/>
    <n v="0"/>
    <n v="100"/>
    <n v="0"/>
  </r>
  <r>
    <x v="151"/>
    <x v="5"/>
    <n v="110000"/>
    <n v="26800"/>
    <n v="26800"/>
    <n v="0"/>
    <n v="0"/>
    <n v="26800"/>
    <n v="0"/>
    <n v="0"/>
    <n v="0"/>
    <n v="26800"/>
    <n v="0"/>
    <n v="0"/>
    <n v="0"/>
    <n v="100"/>
    <n v="0"/>
    <n v="0"/>
    <n v="0"/>
    <n v="100"/>
    <n v="0"/>
  </r>
  <r>
    <x v="151"/>
    <x v="6"/>
    <n v="128000"/>
    <n v="30400"/>
    <n v="30400"/>
    <n v="0"/>
    <n v="0"/>
    <n v="30400"/>
    <n v="0"/>
    <n v="0"/>
    <n v="0"/>
    <n v="30400"/>
    <n v="0"/>
    <n v="0"/>
    <n v="0"/>
    <n v="100"/>
    <n v="0"/>
    <n v="0"/>
    <n v="0"/>
    <n v="100"/>
    <n v="0"/>
  </r>
  <r>
    <x v="151"/>
    <x v="7"/>
    <n v="125000"/>
    <n v="27400"/>
    <n v="27400"/>
    <n v="0"/>
    <n v="0"/>
    <n v="27400"/>
    <n v="0"/>
    <n v="0"/>
    <n v="0"/>
    <n v="27400"/>
    <n v="0"/>
    <n v="0"/>
    <n v="0"/>
    <n v="100"/>
    <n v="0"/>
    <n v="0"/>
    <n v="0"/>
    <n v="100"/>
    <n v="0"/>
  </r>
  <r>
    <x v="151"/>
    <x v="8"/>
    <n v="129000"/>
    <n v="29800"/>
    <n v="29800"/>
    <n v="0"/>
    <n v="0"/>
    <n v="29800"/>
    <n v="0"/>
    <n v="0"/>
    <n v="0"/>
    <n v="29800"/>
    <n v="0"/>
    <n v="0"/>
    <n v="0"/>
    <n v="100"/>
    <n v="0"/>
    <n v="0"/>
    <n v="0"/>
    <n v="100"/>
    <n v="0"/>
  </r>
  <r>
    <x v="152"/>
    <x v="0"/>
    <n v="336000"/>
    <n v="70400"/>
    <n v="57160"/>
    <n v="66200"/>
    <n v="4000"/>
    <n v="200"/>
    <n v="0"/>
    <n v="52960"/>
    <n v="4000"/>
    <n v="200"/>
    <n v="0"/>
    <n v="94.03"/>
    <n v="5.68"/>
    <n v="0.28000000000000003"/>
    <n v="0"/>
    <n v="92.65"/>
    <n v="7"/>
    <n v="0.35"/>
    <n v="0"/>
  </r>
  <r>
    <x v="152"/>
    <x v="1"/>
    <n v="13836000"/>
    <n v="2772000"/>
    <n v="2218840"/>
    <n v="2765800"/>
    <n v="6000"/>
    <n v="200"/>
    <n v="0"/>
    <n v="2212640"/>
    <n v="6000"/>
    <n v="200"/>
    <n v="0"/>
    <n v="99.78"/>
    <n v="0.22"/>
    <n v="0.01"/>
    <n v="0"/>
    <n v="99.72"/>
    <n v="0.27"/>
    <n v="0.01"/>
    <n v="0"/>
  </r>
  <r>
    <x v="152"/>
    <x v="2"/>
    <n v="16604000"/>
    <n v="3324800"/>
    <n v="2660880"/>
    <n v="3319600"/>
    <n v="5000"/>
    <n v="200"/>
    <n v="0"/>
    <n v="2655680"/>
    <n v="5000"/>
    <n v="200"/>
    <n v="0"/>
    <n v="99.84"/>
    <n v="0.15"/>
    <n v="0.01"/>
    <n v="0"/>
    <n v="99.8"/>
    <n v="0.19"/>
    <n v="0.01"/>
    <n v="0"/>
  </r>
  <r>
    <x v="152"/>
    <x v="3"/>
    <n v="13060000"/>
    <n v="2615200"/>
    <n v="2093000"/>
    <n v="2611000"/>
    <n v="4000"/>
    <n v="200"/>
    <n v="0"/>
    <n v="2088800"/>
    <n v="4000"/>
    <n v="200"/>
    <n v="0"/>
    <n v="99.84"/>
    <n v="0.15"/>
    <n v="0.01"/>
    <n v="0"/>
    <n v="99.8"/>
    <n v="0.19"/>
    <n v="0.01"/>
    <n v="0"/>
  </r>
  <r>
    <x v="152"/>
    <x v="4"/>
    <n v="15125000"/>
    <n v="3027400"/>
    <n v="2422560"/>
    <n v="3024200"/>
    <n v="3000"/>
    <n v="200"/>
    <n v="0"/>
    <n v="2419360"/>
    <n v="3000"/>
    <n v="200"/>
    <n v="0"/>
    <n v="99.89"/>
    <n v="0.1"/>
    <n v="0.01"/>
    <n v="0"/>
    <n v="99.87"/>
    <n v="0.12"/>
    <n v="0.01"/>
    <n v="0"/>
  </r>
  <r>
    <x v="152"/>
    <x v="5"/>
    <n v="13687000"/>
    <n v="2737400"/>
    <n v="2189960"/>
    <n v="2737200"/>
    <n v="0"/>
    <n v="200"/>
    <n v="0"/>
    <n v="2189760"/>
    <n v="0"/>
    <n v="200"/>
    <n v="0"/>
    <n v="99"/>
    <n v="0"/>
    <n v="0"/>
    <n v="0"/>
    <n v="99"/>
    <n v="0"/>
    <n v="0"/>
    <n v="0"/>
  </r>
  <r>
    <x v="152"/>
    <x v="6"/>
    <n v="14097000"/>
    <n v="2819400"/>
    <n v="2255560"/>
    <n v="2819200"/>
    <n v="0"/>
    <n v="200"/>
    <n v="0"/>
    <n v="2255360"/>
    <n v="0"/>
    <n v="200"/>
    <n v="0"/>
    <n v="99"/>
    <n v="0"/>
    <n v="0"/>
    <n v="0"/>
    <n v="99"/>
    <n v="0"/>
    <n v="0"/>
    <n v="0"/>
  </r>
  <r>
    <x v="152"/>
    <x v="7"/>
    <n v="14421000"/>
    <n v="2884200"/>
    <n v="2307400"/>
    <n v="2884000"/>
    <n v="0"/>
    <n v="200"/>
    <n v="0"/>
    <n v="2307200"/>
    <n v="0"/>
    <n v="200"/>
    <n v="0"/>
    <n v="99"/>
    <n v="0"/>
    <n v="0"/>
    <n v="0"/>
    <n v="99"/>
    <n v="0"/>
    <n v="0"/>
    <n v="0"/>
  </r>
  <r>
    <x v="152"/>
    <x v="8"/>
    <n v="16171000"/>
    <n v="3234200"/>
    <n v="2587400"/>
    <n v="3234000"/>
    <n v="0"/>
    <n v="200"/>
    <n v="0"/>
    <n v="2587200"/>
    <n v="0"/>
    <n v="200"/>
    <n v="0"/>
    <n v="99"/>
    <n v="0"/>
    <n v="0"/>
    <n v="0"/>
    <n v="99"/>
    <n v="0"/>
    <n v="0"/>
    <n v="0"/>
  </r>
  <r>
    <x v="153"/>
    <x v="0"/>
    <n v="66345000"/>
    <n v="13366600"/>
    <n v="11289940"/>
    <n v="0"/>
    <n v="11059200"/>
    <n v="0"/>
    <n v="2307400"/>
    <n v="0"/>
    <n v="11059200"/>
    <n v="0"/>
    <n v="230740"/>
    <n v="0"/>
    <n v="82.74"/>
    <n v="0"/>
    <n v="17.260000000000002"/>
    <n v="0"/>
    <n v="97.96"/>
    <n v="0"/>
    <n v="2.04"/>
  </r>
  <r>
    <x v="153"/>
    <x v="1"/>
    <n v="62779000"/>
    <n v="12655000"/>
    <n v="11220760"/>
    <n v="0"/>
    <n v="11061400"/>
    <n v="0"/>
    <n v="1593600"/>
    <n v="0"/>
    <n v="11061400"/>
    <n v="0"/>
    <n v="159360"/>
    <n v="0"/>
    <n v="87.41"/>
    <n v="0"/>
    <n v="12.59"/>
    <n v="0"/>
    <n v="98.58"/>
    <n v="0"/>
    <n v="1.42"/>
  </r>
  <r>
    <x v="153"/>
    <x v="2"/>
    <n v="56267000"/>
    <n v="11347000"/>
    <n v="11167000"/>
    <n v="0"/>
    <n v="11147000"/>
    <n v="0"/>
    <n v="200000"/>
    <n v="0"/>
    <n v="11147000"/>
    <n v="0"/>
    <n v="20000"/>
    <n v="0"/>
    <n v="98.24"/>
    <n v="0"/>
    <n v="1.76"/>
    <n v="0"/>
    <n v="99.82"/>
    <n v="0"/>
    <n v="0.18"/>
  </r>
  <r>
    <x v="153"/>
    <x v="3"/>
    <n v="60459000"/>
    <n v="12270200"/>
    <n v="11761700"/>
    <n v="0"/>
    <n v="11705200"/>
    <n v="0"/>
    <n v="565000"/>
    <n v="0"/>
    <n v="11705200"/>
    <n v="0"/>
    <n v="56500"/>
    <n v="0"/>
    <n v="95.4"/>
    <n v="0"/>
    <n v="4.5999999999999996"/>
    <n v="0"/>
    <n v="99.52"/>
    <n v="0"/>
    <n v="0.48"/>
  </r>
  <r>
    <x v="153"/>
    <x v="4"/>
    <n v="59321000"/>
    <n v="11981000"/>
    <n v="11504540"/>
    <n v="0"/>
    <n v="11451600"/>
    <n v="0"/>
    <n v="529400"/>
    <n v="0"/>
    <n v="11451600"/>
    <n v="0"/>
    <n v="52940"/>
    <n v="0"/>
    <n v="95.58"/>
    <n v="0"/>
    <n v="4.42"/>
    <n v="0"/>
    <n v="99.54"/>
    <n v="0"/>
    <n v="0.46"/>
  </r>
  <r>
    <x v="153"/>
    <x v="5"/>
    <n v="64151000"/>
    <n v="12993400"/>
    <n v="11709280"/>
    <n v="0"/>
    <n v="11566600"/>
    <n v="0"/>
    <n v="1426800"/>
    <n v="0"/>
    <n v="11566600"/>
    <n v="0"/>
    <n v="142680"/>
    <n v="0"/>
    <n v="89.02"/>
    <n v="0"/>
    <n v="10.98"/>
    <n v="0"/>
    <n v="98.78"/>
    <n v="0"/>
    <n v="1.22"/>
  </r>
  <r>
    <x v="153"/>
    <x v="6"/>
    <n v="64117000"/>
    <n v="12906600"/>
    <n v="11179140"/>
    <n v="0"/>
    <n v="10987200"/>
    <n v="0"/>
    <n v="1919400"/>
    <n v="0"/>
    <n v="10987200"/>
    <n v="0"/>
    <n v="191940"/>
    <n v="0"/>
    <n v="85.13"/>
    <n v="0"/>
    <n v="14.87"/>
    <n v="0"/>
    <n v="98.28"/>
    <n v="0"/>
    <n v="1.72"/>
  </r>
  <r>
    <x v="153"/>
    <x v="7"/>
    <n v="57502000"/>
    <n v="11550000"/>
    <n v="10612740"/>
    <n v="0"/>
    <n v="10508600"/>
    <n v="0"/>
    <n v="1041400"/>
    <n v="0"/>
    <n v="10508600"/>
    <n v="0"/>
    <n v="104140"/>
    <n v="0"/>
    <n v="90.98"/>
    <n v="0"/>
    <n v="9.02"/>
    <n v="0"/>
    <n v="99.02"/>
    <n v="0"/>
    <n v="0.98"/>
  </r>
  <r>
    <x v="153"/>
    <x v="8"/>
    <n v="57366000"/>
    <n v="11490000"/>
    <n v="10828320"/>
    <n v="0"/>
    <n v="10754800"/>
    <n v="0"/>
    <n v="735200"/>
    <n v="0"/>
    <n v="10754800"/>
    <n v="0"/>
    <n v="73520"/>
    <n v="0"/>
    <n v="93.6"/>
    <n v="0"/>
    <n v="6.4"/>
    <n v="0"/>
    <n v="99.32"/>
    <n v="0"/>
    <n v="0.68"/>
  </r>
  <r>
    <x v="154"/>
    <x v="0"/>
    <n v="17452000"/>
    <n v="3490400"/>
    <n v="2857040"/>
    <n v="3166800"/>
    <n v="323600"/>
    <n v="0"/>
    <n v="0"/>
    <n v="2533440"/>
    <n v="323600"/>
    <n v="0"/>
    <n v="0"/>
    <n v="90"/>
    <n v="9"/>
    <n v="0"/>
    <n v="0"/>
    <n v="88"/>
    <n v="11"/>
    <n v="0"/>
    <n v="0"/>
  </r>
  <r>
    <x v="154"/>
    <x v="1"/>
    <n v="16733000"/>
    <n v="3346600"/>
    <n v="2739800"/>
    <n v="3034000"/>
    <n v="312600"/>
    <n v="0"/>
    <n v="0"/>
    <n v="2427200"/>
    <n v="312600"/>
    <n v="0"/>
    <n v="0"/>
    <n v="90"/>
    <n v="9"/>
    <n v="0"/>
    <n v="0"/>
    <n v="88"/>
    <n v="11"/>
    <n v="0"/>
    <n v="0"/>
  </r>
  <r>
    <x v="154"/>
    <x v="2"/>
    <n v="15069000"/>
    <n v="3007200"/>
    <n v="2518040"/>
    <n v="2445800"/>
    <n v="561400"/>
    <n v="0"/>
    <n v="0"/>
    <n v="1956640"/>
    <n v="561400"/>
    <n v="0"/>
    <n v="0"/>
    <n v="81"/>
    <n v="18"/>
    <n v="0"/>
    <n v="0"/>
    <n v="77"/>
    <n v="22"/>
    <n v="0"/>
    <n v="0"/>
  </r>
  <r>
    <x v="154"/>
    <x v="3"/>
    <n v="17706000"/>
    <n v="3537200"/>
    <n v="2897520"/>
    <n v="3198400"/>
    <n v="338800"/>
    <n v="0"/>
    <n v="0"/>
    <n v="2558720"/>
    <n v="338800"/>
    <n v="0"/>
    <n v="0"/>
    <n v="90"/>
    <n v="9"/>
    <n v="0"/>
    <n v="0"/>
    <n v="88"/>
    <n v="11"/>
    <n v="0"/>
    <n v="0"/>
  </r>
  <r>
    <x v="154"/>
    <x v="4"/>
    <n v="16156000"/>
    <n v="3227800"/>
    <n v="2647280"/>
    <n v="2902600"/>
    <n v="325200"/>
    <n v="0"/>
    <n v="0"/>
    <n v="2322080"/>
    <n v="325200"/>
    <n v="0"/>
    <n v="0"/>
    <n v="89"/>
    <n v="10"/>
    <n v="0"/>
    <n v="0"/>
    <n v="87"/>
    <n v="12"/>
    <n v="0"/>
    <n v="0"/>
  </r>
  <r>
    <x v="154"/>
    <x v="5"/>
    <n v="17620000"/>
    <n v="3521800"/>
    <n v="2877400"/>
    <n v="3222000"/>
    <n v="299800"/>
    <n v="0"/>
    <n v="0"/>
    <n v="2577600"/>
    <n v="299800"/>
    <n v="0"/>
    <n v="0"/>
    <n v="91"/>
    <n v="8"/>
    <n v="0"/>
    <n v="0"/>
    <n v="89"/>
    <n v="10"/>
    <n v="0"/>
    <n v="0"/>
  </r>
  <r>
    <x v="154"/>
    <x v="6"/>
    <n v="16735000"/>
    <n v="3343400"/>
    <n v="2720160"/>
    <n v="3116200"/>
    <n v="227200"/>
    <n v="0"/>
    <n v="0"/>
    <n v="2492960"/>
    <n v="227200"/>
    <n v="0"/>
    <n v="0"/>
    <n v="93"/>
    <n v="6"/>
    <n v="0"/>
    <n v="0"/>
    <n v="91"/>
    <n v="8"/>
    <n v="0"/>
    <n v="0"/>
  </r>
  <r>
    <x v="154"/>
    <x v="7"/>
    <n v="16961000"/>
    <n v="3388800"/>
    <n v="2766520"/>
    <n v="3111400"/>
    <n v="277400"/>
    <n v="0"/>
    <n v="0"/>
    <n v="2489120"/>
    <n v="277400"/>
    <n v="0"/>
    <n v="0"/>
    <n v="91"/>
    <n v="8"/>
    <n v="0"/>
    <n v="0"/>
    <n v="89"/>
    <n v="10"/>
    <n v="0"/>
    <n v="0"/>
  </r>
  <r>
    <x v="154"/>
    <x v="8"/>
    <n v="16518000"/>
    <n v="3298400"/>
    <n v="2682600"/>
    <n v="3079000"/>
    <n v="219400"/>
    <n v="0"/>
    <n v="0"/>
    <n v="2463200"/>
    <n v="219400"/>
    <n v="0"/>
    <n v="0"/>
    <n v="93"/>
    <n v="6"/>
    <n v="0"/>
    <n v="0"/>
    <n v="91"/>
    <n v="8"/>
    <n v="0"/>
    <n v="0"/>
  </r>
  <r>
    <x v="155"/>
    <x v="0"/>
    <n v="1816000"/>
    <n v="363200"/>
    <n v="292320"/>
    <n v="354400"/>
    <n v="8800"/>
    <n v="0"/>
    <n v="0"/>
    <n v="283520"/>
    <n v="8800"/>
    <n v="0"/>
    <n v="0"/>
    <n v="97"/>
    <n v="2"/>
    <n v="0"/>
    <n v="0"/>
    <n v="96"/>
    <n v="3"/>
    <n v="0"/>
    <n v="0"/>
  </r>
  <r>
    <x v="155"/>
    <x v="1"/>
    <n v="2080000"/>
    <n v="416000"/>
    <n v="332800"/>
    <n v="416000"/>
    <n v="0"/>
    <n v="0"/>
    <n v="0"/>
    <n v="332800"/>
    <n v="0"/>
    <n v="0"/>
    <n v="0"/>
    <n v="100"/>
    <n v="0"/>
    <n v="0"/>
    <n v="0"/>
    <n v="100"/>
    <n v="0"/>
    <n v="0"/>
    <n v="0"/>
  </r>
  <r>
    <x v="155"/>
    <x v="2"/>
    <n v="1857000"/>
    <n v="371400"/>
    <n v="297120"/>
    <n v="371400"/>
    <n v="0"/>
    <n v="0"/>
    <n v="0"/>
    <n v="297120"/>
    <n v="0"/>
    <n v="0"/>
    <n v="0"/>
    <n v="100"/>
    <n v="0"/>
    <n v="0"/>
    <n v="0"/>
    <n v="100"/>
    <n v="0"/>
    <n v="0"/>
    <n v="0"/>
  </r>
  <r>
    <x v="155"/>
    <x v="3"/>
    <n v="1504000"/>
    <n v="300800"/>
    <n v="240640"/>
    <n v="300800"/>
    <n v="0"/>
    <n v="0"/>
    <n v="0"/>
    <n v="240640"/>
    <n v="0"/>
    <n v="0"/>
    <n v="0"/>
    <n v="100"/>
    <n v="0"/>
    <n v="0"/>
    <n v="0"/>
    <n v="100"/>
    <n v="0"/>
    <n v="0"/>
    <n v="0"/>
  </r>
  <r>
    <x v="155"/>
    <x v="4"/>
    <n v="1701000"/>
    <n v="340200"/>
    <n v="272160"/>
    <n v="340200"/>
    <n v="0"/>
    <n v="0"/>
    <n v="0"/>
    <n v="272160"/>
    <n v="0"/>
    <n v="0"/>
    <n v="0"/>
    <n v="100"/>
    <n v="0"/>
    <n v="0"/>
    <n v="0"/>
    <n v="100"/>
    <n v="0"/>
    <n v="0"/>
    <n v="0"/>
  </r>
  <r>
    <x v="155"/>
    <x v="5"/>
    <n v="1525000"/>
    <n v="305000"/>
    <n v="244000"/>
    <n v="305000"/>
    <n v="0"/>
    <n v="0"/>
    <n v="0"/>
    <n v="244000"/>
    <n v="0"/>
    <n v="0"/>
    <n v="0"/>
    <n v="100"/>
    <n v="0"/>
    <n v="0"/>
    <n v="0"/>
    <n v="100"/>
    <n v="0"/>
    <n v="0"/>
    <n v="0"/>
  </r>
  <r>
    <x v="155"/>
    <x v="6"/>
    <n v="1340000"/>
    <n v="268000"/>
    <n v="214400"/>
    <n v="268000"/>
    <n v="0"/>
    <n v="0"/>
    <n v="0"/>
    <n v="214400"/>
    <n v="0"/>
    <n v="0"/>
    <n v="0"/>
    <n v="100"/>
    <n v="0"/>
    <n v="0"/>
    <n v="0"/>
    <n v="100"/>
    <n v="0"/>
    <n v="0"/>
    <n v="0"/>
  </r>
  <r>
    <x v="155"/>
    <x v="8"/>
    <n v="1425000"/>
    <n v="285000"/>
    <n v="228000"/>
    <n v="285000"/>
    <n v="0"/>
    <n v="0"/>
    <n v="0"/>
    <n v="228000"/>
    <n v="0"/>
    <n v="0"/>
    <n v="0"/>
    <n v="100"/>
    <n v="0"/>
    <n v="0"/>
    <n v="0"/>
    <n v="100"/>
    <n v="0"/>
    <n v="0"/>
    <n v="0"/>
  </r>
  <r>
    <x v="156"/>
    <x v="0"/>
    <n v="9026000"/>
    <n v="2810000"/>
    <n v="2248000"/>
    <n v="2810000"/>
    <n v="0"/>
    <n v="0"/>
    <n v="0"/>
    <n v="2248000"/>
    <n v="0"/>
    <n v="0"/>
    <n v="0"/>
    <n v="100"/>
    <n v="0"/>
    <n v="0"/>
    <n v="0"/>
    <n v="100"/>
    <n v="0"/>
    <n v="0"/>
    <n v="0"/>
  </r>
  <r>
    <x v="156"/>
    <x v="1"/>
    <n v="8396000"/>
    <n v="2469600"/>
    <n v="1975680"/>
    <n v="2469600"/>
    <n v="0"/>
    <n v="0"/>
    <n v="0"/>
    <n v="1975680"/>
    <n v="0"/>
    <n v="0"/>
    <n v="0"/>
    <n v="100"/>
    <n v="0"/>
    <n v="0"/>
    <n v="0"/>
    <n v="100"/>
    <n v="0"/>
    <n v="0"/>
    <n v="0"/>
  </r>
  <r>
    <x v="156"/>
    <x v="2"/>
    <n v="9448000"/>
    <n v="2642400"/>
    <n v="2113920"/>
    <n v="2642400"/>
    <n v="0"/>
    <n v="0"/>
    <n v="0"/>
    <n v="2113920"/>
    <n v="0"/>
    <n v="0"/>
    <n v="0"/>
    <n v="100"/>
    <n v="0"/>
    <n v="0"/>
    <n v="0"/>
    <n v="100"/>
    <n v="0"/>
    <n v="0"/>
    <n v="0"/>
  </r>
  <r>
    <x v="156"/>
    <x v="3"/>
    <n v="8161000"/>
    <n v="2328200"/>
    <n v="1862560"/>
    <n v="2328200"/>
    <n v="0"/>
    <n v="0"/>
    <n v="0"/>
    <n v="1862560"/>
    <n v="0"/>
    <n v="0"/>
    <n v="0"/>
    <n v="100"/>
    <n v="0"/>
    <n v="0"/>
    <n v="0"/>
    <n v="100"/>
    <n v="0"/>
    <n v="0"/>
    <n v="0"/>
  </r>
  <r>
    <x v="156"/>
    <x v="4"/>
    <n v="9676000"/>
    <n v="2668000"/>
    <n v="2134400"/>
    <n v="2668000"/>
    <n v="0"/>
    <n v="0"/>
    <n v="0"/>
    <n v="2134400"/>
    <n v="0"/>
    <n v="0"/>
    <n v="0"/>
    <n v="100"/>
    <n v="0"/>
    <n v="0"/>
    <n v="0"/>
    <n v="100"/>
    <n v="0"/>
    <n v="0"/>
    <n v="0"/>
  </r>
  <r>
    <x v="156"/>
    <x v="5"/>
    <n v="8011000"/>
    <n v="2107000"/>
    <n v="1685600"/>
    <n v="2107000"/>
    <n v="0"/>
    <n v="0"/>
    <n v="0"/>
    <n v="1685600"/>
    <n v="0"/>
    <n v="0"/>
    <n v="0"/>
    <n v="100"/>
    <n v="0"/>
    <n v="0"/>
    <n v="0"/>
    <n v="100"/>
    <n v="0"/>
    <n v="0"/>
    <n v="0"/>
  </r>
  <r>
    <x v="156"/>
    <x v="6"/>
    <n v="7148000"/>
    <n v="1429600"/>
    <n v="1143680"/>
    <n v="1429600"/>
    <n v="0"/>
    <n v="0"/>
    <n v="0"/>
    <n v="1143680"/>
    <n v="0"/>
    <n v="0"/>
    <n v="0"/>
    <n v="100"/>
    <n v="0"/>
    <n v="0"/>
    <n v="0"/>
    <n v="100"/>
    <n v="0"/>
    <n v="0"/>
    <n v="0"/>
  </r>
  <r>
    <x v="156"/>
    <x v="7"/>
    <n v="4944000"/>
    <n v="988800"/>
    <n v="791040"/>
    <n v="988800"/>
    <n v="0"/>
    <n v="0"/>
    <n v="0"/>
    <n v="791040"/>
    <n v="0"/>
    <n v="0"/>
    <n v="0"/>
    <n v="100"/>
    <n v="0"/>
    <n v="0"/>
    <n v="0"/>
    <n v="100"/>
    <n v="0"/>
    <n v="0"/>
    <n v="0"/>
  </r>
  <r>
    <x v="156"/>
    <x v="8"/>
    <n v="5693000"/>
    <n v="1138600"/>
    <n v="910880"/>
    <n v="1138600"/>
    <n v="0"/>
    <n v="0"/>
    <n v="0"/>
    <n v="910880"/>
    <n v="0"/>
    <n v="0"/>
    <n v="0"/>
    <n v="100"/>
    <n v="0"/>
    <n v="0"/>
    <n v="0"/>
    <n v="100"/>
    <n v="0"/>
    <n v="0"/>
    <n v="0"/>
  </r>
  <r>
    <x v="157"/>
    <x v="0"/>
    <n v="3698000"/>
    <n v="1034000"/>
    <n v="925560"/>
    <n v="542200"/>
    <n v="456200"/>
    <n v="35600"/>
    <n v="0"/>
    <n v="433760"/>
    <n v="456200"/>
    <n v="35600"/>
    <n v="0"/>
    <n v="52.44"/>
    <n v="44.12"/>
    <n v="3.44"/>
    <n v="0"/>
    <n v="46.86"/>
    <n v="49.29"/>
    <n v="3.85"/>
    <n v="0"/>
  </r>
  <r>
    <x v="157"/>
    <x v="1"/>
    <n v="5134000"/>
    <n v="1385200"/>
    <n v="960220"/>
    <n v="282600"/>
    <n v="578200"/>
    <n v="115000"/>
    <n v="409400"/>
    <n v="226080"/>
    <n v="578200"/>
    <n v="115000"/>
    <n v="40940"/>
    <n v="20.399999999999999"/>
    <n v="41.74"/>
    <n v="8.3000000000000007"/>
    <n v="29.56"/>
    <n v="23.54"/>
    <n v="60.22"/>
    <n v="11.98"/>
    <n v="4.26"/>
  </r>
  <r>
    <x v="157"/>
    <x v="2"/>
    <n v="4330000"/>
    <n v="1219600"/>
    <n v="894140"/>
    <n v="272800"/>
    <n v="488000"/>
    <n v="157800"/>
    <n v="301000"/>
    <n v="218240"/>
    <n v="488000"/>
    <n v="157800"/>
    <n v="30100"/>
    <n v="22.37"/>
    <n v="40.01"/>
    <n v="12.94"/>
    <n v="24.68"/>
    <n v="24.41"/>
    <n v="54.58"/>
    <n v="17.649999999999999"/>
    <n v="3.37"/>
  </r>
  <r>
    <x v="157"/>
    <x v="3"/>
    <n v="3338000"/>
    <n v="1026000"/>
    <n v="954240"/>
    <n v="358800"/>
    <n v="523400"/>
    <n v="143800"/>
    <n v="0"/>
    <n v="287040"/>
    <n v="523400"/>
    <n v="143800"/>
    <n v="0"/>
    <n v="34.97"/>
    <n v="51.01"/>
    <n v="14.02"/>
    <n v="0"/>
    <n v="30.08"/>
    <n v="54.85"/>
    <n v="15.07"/>
    <n v="0"/>
  </r>
  <r>
    <x v="157"/>
    <x v="4"/>
    <n v="3576000"/>
    <n v="808800"/>
    <n v="646880"/>
    <n v="356000"/>
    <n v="215200"/>
    <n v="136800"/>
    <n v="100800"/>
    <n v="284800"/>
    <n v="215200"/>
    <n v="136800"/>
    <n v="10080"/>
    <n v="44.02"/>
    <n v="26.61"/>
    <n v="16.91"/>
    <n v="12.46"/>
    <n v="44.03"/>
    <n v="33.270000000000003"/>
    <n v="21.15"/>
    <n v="1.56"/>
  </r>
  <r>
    <x v="157"/>
    <x v="5"/>
    <n v="3534000"/>
    <n v="838800"/>
    <n v="663680"/>
    <n v="360800"/>
    <n v="201400"/>
    <n v="162200"/>
    <n v="114400"/>
    <n v="288640"/>
    <n v="201400"/>
    <n v="162200"/>
    <n v="11440"/>
    <n v="43.01"/>
    <n v="24.01"/>
    <n v="19.34"/>
    <n v="13.64"/>
    <n v="43.49"/>
    <n v="30.35"/>
    <n v="24.44"/>
    <n v="1.72"/>
  </r>
  <r>
    <x v="157"/>
    <x v="6"/>
    <n v="3227000"/>
    <n v="827000"/>
    <n v="751640"/>
    <n v="376800"/>
    <n v="222000"/>
    <n v="228200"/>
    <n v="0"/>
    <n v="301440"/>
    <n v="222000"/>
    <n v="228200"/>
    <n v="0"/>
    <n v="45.56"/>
    <n v="26.84"/>
    <n v="27.59"/>
    <n v="0"/>
    <n v="40.1"/>
    <n v="29.54"/>
    <n v="30.36"/>
    <n v="0"/>
  </r>
  <r>
    <x v="157"/>
    <x v="7"/>
    <n v="9154000"/>
    <n v="2028400"/>
    <n v="1727400"/>
    <n v="1505000"/>
    <n v="246200"/>
    <n v="277200"/>
    <n v="0"/>
    <n v="1204000"/>
    <n v="246200"/>
    <n v="277200"/>
    <n v="0"/>
    <n v="74.2"/>
    <n v="12.14"/>
    <n v="13.67"/>
    <n v="0"/>
    <n v="69.7"/>
    <n v="14.25"/>
    <n v="16.05"/>
    <n v="0"/>
  </r>
  <r>
    <x v="157"/>
    <x v="8"/>
    <n v="6603000"/>
    <n v="1446200"/>
    <n v="1229200"/>
    <n v="1085000"/>
    <n v="240800"/>
    <n v="120400"/>
    <n v="0"/>
    <n v="868000"/>
    <n v="240800"/>
    <n v="120400"/>
    <n v="0"/>
    <n v="75.02"/>
    <n v="16.649999999999999"/>
    <n v="8.33"/>
    <n v="0"/>
    <n v="70.62"/>
    <n v="19.59"/>
    <n v="9.7899999999999991"/>
    <n v="0"/>
  </r>
  <r>
    <x v="158"/>
    <x v="0"/>
    <n v="2484000"/>
    <n v="604800"/>
    <n v="498840"/>
    <n v="529800"/>
    <n v="18000"/>
    <n v="57000"/>
    <n v="0"/>
    <n v="423840"/>
    <n v="18000"/>
    <n v="57000"/>
    <n v="0"/>
    <n v="87.6"/>
    <n v="2.98"/>
    <n v="9.42"/>
    <n v="0"/>
    <n v="84.97"/>
    <n v="3.61"/>
    <n v="11.43"/>
    <n v="0"/>
  </r>
  <r>
    <x v="158"/>
    <x v="1"/>
    <n v="2331000"/>
    <n v="561400"/>
    <n v="462440"/>
    <n v="494800"/>
    <n v="12000"/>
    <n v="54600"/>
    <n v="0"/>
    <n v="395840"/>
    <n v="12000"/>
    <n v="54600"/>
    <n v="0"/>
    <n v="88.14"/>
    <n v="2.14"/>
    <n v="9.73"/>
    <n v="0"/>
    <n v="85.6"/>
    <n v="2.59"/>
    <n v="11.81"/>
    <n v="0"/>
  </r>
  <r>
    <x v="158"/>
    <x v="2"/>
    <n v="2643000"/>
    <n v="622200"/>
    <n v="522280"/>
    <n v="499600"/>
    <n v="9800"/>
    <n v="112800"/>
    <n v="0"/>
    <n v="399680"/>
    <n v="9800"/>
    <n v="112800"/>
    <n v="0"/>
    <n v="80.3"/>
    <n v="1.58"/>
    <n v="18.13"/>
    <n v="0"/>
    <n v="76.53"/>
    <n v="1.88"/>
    <n v="21.6"/>
    <n v="0"/>
  </r>
  <r>
    <x v="158"/>
    <x v="3"/>
    <n v="2248000"/>
    <n v="506400"/>
    <n v="417120"/>
    <n v="446400"/>
    <n v="10600"/>
    <n v="49400"/>
    <n v="0"/>
    <n v="357120"/>
    <n v="10600"/>
    <n v="49400"/>
    <n v="0"/>
    <n v="88.15"/>
    <n v="2.09"/>
    <n v="9.76"/>
    <n v="0"/>
    <n v="85.62"/>
    <n v="2.54"/>
    <n v="11.84"/>
    <n v="0"/>
  </r>
  <r>
    <x v="158"/>
    <x v="4"/>
    <n v="2480000"/>
    <n v="567200"/>
    <n v="472920"/>
    <n v="471400"/>
    <n v="17800"/>
    <n v="78000"/>
    <n v="0"/>
    <n v="377120"/>
    <n v="17800"/>
    <n v="78000"/>
    <n v="0"/>
    <n v="83.11"/>
    <n v="3.14"/>
    <n v="13.75"/>
    <n v="0"/>
    <n v="79.739999999999995"/>
    <n v="3.76"/>
    <n v="16.489999999999998"/>
    <n v="0"/>
  </r>
  <r>
    <x v="158"/>
    <x v="5"/>
    <n v="2669000"/>
    <n v="562600"/>
    <n v="477480"/>
    <n v="425600"/>
    <n v="20400"/>
    <n v="116600"/>
    <n v="0"/>
    <n v="340480"/>
    <n v="20400"/>
    <n v="116600"/>
    <n v="0"/>
    <n v="75.650000000000006"/>
    <n v="3.63"/>
    <n v="20.73"/>
    <n v="0"/>
    <n v="71.31"/>
    <n v="4.2699999999999996"/>
    <n v="24.42"/>
    <n v="0"/>
  </r>
  <r>
    <x v="158"/>
    <x v="6"/>
    <n v="2436000"/>
    <n v="518400"/>
    <n v="438360"/>
    <n v="400200"/>
    <n v="11000"/>
    <n v="107200"/>
    <n v="0"/>
    <n v="320160"/>
    <n v="11000"/>
    <n v="107200"/>
    <n v="0"/>
    <n v="77.2"/>
    <n v="2.12"/>
    <n v="20.68"/>
    <n v="0"/>
    <n v="73"/>
    <n v="2"/>
    <n v="24"/>
    <n v="0"/>
  </r>
  <r>
    <x v="158"/>
    <x v="7"/>
    <n v="2745000"/>
    <n v="580200"/>
    <n v="496000"/>
    <n v="421000"/>
    <n v="200"/>
    <n v="159000"/>
    <n v="0"/>
    <n v="336800"/>
    <n v="200"/>
    <n v="159000"/>
    <n v="0"/>
    <n v="72.56"/>
    <n v="0.03"/>
    <n v="27.4"/>
    <n v="0"/>
    <n v="67"/>
    <n v="0"/>
    <n v="32"/>
    <n v="0"/>
  </r>
  <r>
    <x v="158"/>
    <x v="8"/>
    <n v="2009000"/>
    <n v="439400"/>
    <n v="354120"/>
    <n v="426400"/>
    <n v="3600"/>
    <n v="9400"/>
    <n v="0"/>
    <n v="341120"/>
    <n v="3600"/>
    <n v="9400"/>
    <n v="0"/>
    <n v="97.04"/>
    <n v="0.82"/>
    <n v="2.14"/>
    <n v="0"/>
    <n v="96"/>
    <n v="1"/>
    <n v="2"/>
    <n v="0"/>
  </r>
  <r>
    <x v="159"/>
    <x v="0"/>
    <n v="3403000"/>
    <n v="1121400"/>
    <n v="962280"/>
    <n v="795600"/>
    <n v="121800"/>
    <n v="204000"/>
    <n v="0"/>
    <n v="636480"/>
    <n v="121800"/>
    <n v="204000"/>
    <n v="0"/>
    <n v="70.95"/>
    <n v="10.86"/>
    <n v="18.190000000000001"/>
    <n v="0"/>
    <n v="66.14"/>
    <n v="12.66"/>
    <n v="21.2"/>
    <n v="0"/>
  </r>
  <r>
    <x v="159"/>
    <x v="1"/>
    <n v="4394000"/>
    <n v="1439600"/>
    <n v="1279320"/>
    <n v="801400"/>
    <n v="121600"/>
    <n v="516600"/>
    <n v="0"/>
    <n v="641120"/>
    <n v="121600"/>
    <n v="516600"/>
    <n v="0"/>
    <n v="55.67"/>
    <n v="8.4499999999999993"/>
    <n v="35.880000000000003"/>
    <n v="0"/>
    <n v="50.11"/>
    <n v="9.51"/>
    <n v="40.380000000000003"/>
    <n v="0"/>
  </r>
  <r>
    <x v="159"/>
    <x v="2"/>
    <n v="5434000"/>
    <n v="2186000"/>
    <n v="2024040"/>
    <n v="809800"/>
    <n v="662200"/>
    <n v="714000"/>
    <n v="0"/>
    <n v="647840"/>
    <n v="662200"/>
    <n v="714000"/>
    <n v="0"/>
    <n v="37.04"/>
    <n v="30.29"/>
    <n v="32.659999999999997"/>
    <n v="0"/>
    <n v="32.01"/>
    <n v="32.72"/>
    <n v="35.28"/>
    <n v="0"/>
  </r>
  <r>
    <x v="159"/>
    <x v="3"/>
    <n v="4038000"/>
    <n v="1467600"/>
    <n v="1317680"/>
    <n v="749600"/>
    <n v="285200"/>
    <n v="432800"/>
    <n v="0"/>
    <n v="599680"/>
    <n v="285200"/>
    <n v="432800"/>
    <n v="0"/>
    <n v="51.08"/>
    <n v="19.43"/>
    <n v="29.49"/>
    <n v="0"/>
    <n v="45.51"/>
    <n v="21.64"/>
    <n v="32.85"/>
    <n v="0"/>
  </r>
  <r>
    <x v="159"/>
    <x v="4"/>
    <n v="3989000"/>
    <n v="1513000"/>
    <n v="1370040"/>
    <n v="714800"/>
    <n v="285600"/>
    <n v="512600"/>
    <n v="0"/>
    <n v="571840"/>
    <n v="285600"/>
    <n v="512600"/>
    <n v="0"/>
    <n v="47.24"/>
    <n v="18.88"/>
    <n v="33.880000000000003"/>
    <n v="0"/>
    <n v="41.74"/>
    <n v="20.85"/>
    <n v="37.409999999999997"/>
    <n v="0"/>
  </r>
  <r>
    <x v="159"/>
    <x v="5"/>
    <n v="4778000"/>
    <n v="1669200"/>
    <n v="1519280"/>
    <n v="749600"/>
    <n v="272400"/>
    <n v="647200"/>
    <n v="0"/>
    <n v="599680"/>
    <n v="272400"/>
    <n v="647200"/>
    <n v="0"/>
    <n v="44.91"/>
    <n v="16.32"/>
    <n v="38.770000000000003"/>
    <n v="0"/>
    <n v="39.47"/>
    <n v="17.93"/>
    <n v="42.6"/>
    <n v="0"/>
  </r>
  <r>
    <x v="159"/>
    <x v="6"/>
    <n v="4674000"/>
    <n v="1662800"/>
    <n v="1510360"/>
    <n v="762200"/>
    <n v="267600"/>
    <n v="633000"/>
    <n v="0"/>
    <n v="609760"/>
    <n v="267600"/>
    <n v="633000"/>
    <n v="0"/>
    <n v="45.84"/>
    <n v="16.09"/>
    <n v="38.07"/>
    <n v="0"/>
    <n v="40.369999999999997"/>
    <n v="17.72"/>
    <n v="41.91"/>
    <n v="0"/>
  </r>
  <r>
    <x v="159"/>
    <x v="7"/>
    <n v="5575000"/>
    <n v="1813400"/>
    <n v="1663880"/>
    <n v="747600"/>
    <n v="197200"/>
    <n v="868600"/>
    <n v="0"/>
    <n v="598080"/>
    <n v="197200"/>
    <n v="868600"/>
    <n v="0"/>
    <n v="41.23"/>
    <n v="10.87"/>
    <n v="47.9"/>
    <n v="0"/>
    <n v="35.94"/>
    <n v="11.85"/>
    <n v="52.2"/>
    <n v="0"/>
  </r>
  <r>
    <x v="159"/>
    <x v="8"/>
    <n v="3158000"/>
    <n v="1180400"/>
    <n v="1029320"/>
    <n v="755400"/>
    <n v="285200"/>
    <n v="139800"/>
    <n v="0"/>
    <n v="604320"/>
    <n v="285200"/>
    <n v="139800"/>
    <n v="0"/>
    <n v="64"/>
    <n v="24.16"/>
    <n v="11.84"/>
    <n v="0"/>
    <n v="58.71"/>
    <n v="27.71"/>
    <n v="13.58"/>
    <n v="0"/>
  </r>
  <r>
    <x v="160"/>
    <x v="0"/>
    <n v="23624000"/>
    <n v="4724800"/>
    <n v="4379560"/>
    <n v="0"/>
    <n v="4341200"/>
    <n v="0"/>
    <n v="383600"/>
    <n v="0"/>
    <n v="4341200"/>
    <n v="0"/>
    <n v="38360"/>
    <n v="0"/>
    <n v="91"/>
    <n v="0"/>
    <n v="8"/>
    <n v="0"/>
    <n v="99"/>
    <n v="0"/>
    <n v="0"/>
  </r>
  <r>
    <x v="160"/>
    <x v="1"/>
    <n v="23236000"/>
    <n v="4647200"/>
    <n v="4391420"/>
    <n v="0"/>
    <n v="4363000"/>
    <n v="0"/>
    <n v="284200"/>
    <n v="0"/>
    <n v="4363000"/>
    <n v="0"/>
    <n v="28420"/>
    <n v="0"/>
    <n v="93"/>
    <n v="0"/>
    <n v="6"/>
    <n v="0"/>
    <n v="99"/>
    <n v="0"/>
    <n v="0"/>
  </r>
  <r>
    <x v="160"/>
    <x v="2"/>
    <n v="20550000"/>
    <n v="4110000"/>
    <n v="3853860"/>
    <n v="0"/>
    <n v="3825400"/>
    <n v="0"/>
    <n v="284600"/>
    <n v="0"/>
    <n v="3825400"/>
    <n v="0"/>
    <n v="28460"/>
    <n v="0"/>
    <n v="93"/>
    <n v="0"/>
    <n v="6"/>
    <n v="0"/>
    <n v="99"/>
    <n v="0"/>
    <n v="0"/>
  </r>
  <r>
    <x v="160"/>
    <x v="3"/>
    <n v="19920000"/>
    <n v="3984000"/>
    <n v="3731280"/>
    <n v="0"/>
    <n v="3703200"/>
    <n v="0"/>
    <n v="280800"/>
    <n v="0"/>
    <n v="3703200"/>
    <n v="0"/>
    <n v="28080"/>
    <n v="0"/>
    <n v="92"/>
    <n v="0"/>
    <n v="7"/>
    <n v="0"/>
    <n v="99"/>
    <n v="0"/>
    <n v="0"/>
  </r>
  <r>
    <x v="160"/>
    <x v="4"/>
    <n v="20629000"/>
    <n v="4125800"/>
    <n v="3882620"/>
    <n v="0"/>
    <n v="3855600"/>
    <n v="0"/>
    <n v="270200"/>
    <n v="0"/>
    <n v="3855600"/>
    <n v="0"/>
    <n v="27020"/>
    <n v="0"/>
    <n v="93"/>
    <n v="0"/>
    <n v="6"/>
    <n v="0"/>
    <n v="99"/>
    <n v="0"/>
    <n v="0"/>
  </r>
  <r>
    <x v="160"/>
    <x v="5"/>
    <n v="22148000"/>
    <n v="4429600"/>
    <n v="4182640"/>
    <n v="0"/>
    <n v="4155200"/>
    <n v="0"/>
    <n v="274400"/>
    <n v="0"/>
    <n v="4155200"/>
    <n v="0"/>
    <n v="27440"/>
    <n v="0"/>
    <n v="93"/>
    <n v="0"/>
    <n v="6"/>
    <n v="0"/>
    <n v="99"/>
    <n v="0"/>
    <n v="0"/>
  </r>
  <r>
    <x v="160"/>
    <x v="6"/>
    <n v="21591000"/>
    <n v="4318200"/>
    <n v="4118040"/>
    <n v="0"/>
    <n v="4095800"/>
    <n v="0"/>
    <n v="222400"/>
    <n v="0"/>
    <n v="4095800"/>
    <n v="0"/>
    <n v="22240"/>
    <n v="0"/>
    <n v="94"/>
    <n v="0"/>
    <n v="5"/>
    <n v="0"/>
    <n v="99"/>
    <n v="0"/>
    <n v="0"/>
  </r>
  <r>
    <x v="160"/>
    <x v="7"/>
    <n v="21622000"/>
    <n v="4324400"/>
    <n v="4064120"/>
    <n v="0"/>
    <n v="4035200"/>
    <n v="0"/>
    <n v="289200"/>
    <n v="0"/>
    <n v="4035200"/>
    <n v="0"/>
    <n v="28920"/>
    <n v="0"/>
    <n v="93"/>
    <n v="0"/>
    <n v="6"/>
    <n v="0"/>
    <n v="99"/>
    <n v="0"/>
    <n v="0"/>
  </r>
  <r>
    <x v="160"/>
    <x v="8"/>
    <n v="20101000"/>
    <n v="4020200"/>
    <n v="3724220"/>
    <n v="193800"/>
    <n v="3540600"/>
    <n v="0"/>
    <n v="285800"/>
    <n v="155040"/>
    <n v="3540600"/>
    <n v="0"/>
    <n v="28580"/>
    <n v="4"/>
    <n v="88"/>
    <n v="0"/>
    <n v="7"/>
    <n v="4"/>
    <n v="95"/>
    <n v="0"/>
    <n v="0"/>
  </r>
  <r>
    <x v="161"/>
    <x v="0"/>
    <n v="17337000"/>
    <n v="5776400"/>
    <n v="4833660"/>
    <n v="4589800"/>
    <n v="943400"/>
    <n v="243000"/>
    <n v="200"/>
    <n v="3671840"/>
    <n v="943400"/>
    <n v="218400"/>
    <n v="20"/>
    <n v="79.459999999999994"/>
    <n v="16.329999999999998"/>
    <n v="4.21"/>
    <n v="0"/>
    <n v="75.959999999999994"/>
    <n v="19.52"/>
    <n v="4.5199999999999996"/>
    <n v="0"/>
  </r>
  <r>
    <x v="161"/>
    <x v="1"/>
    <n v="17940000"/>
    <n v="6043600"/>
    <n v="5055840"/>
    <n v="4815800"/>
    <n v="935600"/>
    <n v="292200"/>
    <n v="0"/>
    <n v="3852640"/>
    <n v="935600"/>
    <n v="267600"/>
    <n v="0"/>
    <n v="79.680000000000007"/>
    <n v="15.48"/>
    <n v="4.83"/>
    <n v="0"/>
    <n v="76.2"/>
    <n v="18.510000000000002"/>
    <n v="5.29"/>
    <n v="0"/>
  </r>
  <r>
    <x v="161"/>
    <x v="2"/>
    <n v="18536000"/>
    <n v="6184200"/>
    <n v="5185360"/>
    <n v="4871200"/>
    <n v="915800"/>
    <n v="397200"/>
    <n v="0"/>
    <n v="3896960"/>
    <n v="915800"/>
    <n v="372600"/>
    <n v="0"/>
    <n v="78.77"/>
    <n v="14.81"/>
    <n v="6.42"/>
    <n v="0"/>
    <n v="75.150000000000006"/>
    <n v="17.66"/>
    <n v="7.19"/>
    <n v="0"/>
  </r>
  <r>
    <x v="161"/>
    <x v="3"/>
    <n v="16242000"/>
    <n v="5701000"/>
    <n v="4756560"/>
    <n v="4599200"/>
    <n v="864000"/>
    <n v="237800"/>
    <n v="0"/>
    <n v="3679360"/>
    <n v="864000"/>
    <n v="213200"/>
    <n v="0"/>
    <n v="80.67"/>
    <n v="15.16"/>
    <n v="4.17"/>
    <n v="0"/>
    <n v="77.349999999999994"/>
    <n v="18.16"/>
    <n v="4.4800000000000004"/>
    <n v="0"/>
  </r>
  <r>
    <x v="161"/>
    <x v="4"/>
    <n v="18580000"/>
    <n v="6781800"/>
    <n v="5793840"/>
    <n v="4816800"/>
    <n v="1531000"/>
    <n v="434000"/>
    <n v="0"/>
    <n v="3853440"/>
    <n v="1531000"/>
    <n v="409400"/>
    <n v="0"/>
    <n v="71.03"/>
    <n v="22.58"/>
    <n v="6.4"/>
    <n v="0"/>
    <n v="66.510000000000005"/>
    <n v="26.42"/>
    <n v="7.07"/>
    <n v="0"/>
  </r>
  <r>
    <x v="161"/>
    <x v="5"/>
    <n v="17309000"/>
    <n v="6155400"/>
    <n v="5142440"/>
    <n v="4941800"/>
    <n v="855600"/>
    <n v="358000"/>
    <n v="0"/>
    <n v="3953440"/>
    <n v="855600"/>
    <n v="333400"/>
    <n v="0"/>
    <n v="80.28"/>
    <n v="13.9"/>
    <n v="5.82"/>
    <n v="0"/>
    <n v="76.88"/>
    <n v="16.64"/>
    <n v="6.48"/>
    <n v="0"/>
  </r>
  <r>
    <x v="161"/>
    <x v="6"/>
    <n v="17989000"/>
    <n v="6229200"/>
    <n v="5203200"/>
    <n v="5007000"/>
    <n v="826200"/>
    <n v="396000"/>
    <n v="0"/>
    <n v="4005600"/>
    <n v="826200"/>
    <n v="371400"/>
    <n v="0"/>
    <n v="80.38"/>
    <n v="13.26"/>
    <n v="6.36"/>
    <n v="0"/>
    <n v="76.98"/>
    <n v="15.88"/>
    <n v="7.14"/>
    <n v="0"/>
  </r>
  <r>
    <x v="161"/>
    <x v="7"/>
    <n v="18194000"/>
    <n v="6283200"/>
    <n v="5253360"/>
    <n v="5149200"/>
    <n v="797600"/>
    <n v="336400"/>
    <n v="0"/>
    <n v="4119360"/>
    <n v="797600"/>
    <n v="336400"/>
    <n v="0"/>
    <n v="81.95"/>
    <n v="12.69"/>
    <n v="5.35"/>
    <n v="0"/>
    <n v="78.41"/>
    <n v="15.18"/>
    <n v="6.4"/>
    <n v="0"/>
  </r>
  <r>
    <x v="161"/>
    <x v="8"/>
    <n v="16728000"/>
    <n v="6001400"/>
    <n v="4975040"/>
    <n v="5131800"/>
    <n v="721400"/>
    <n v="148200"/>
    <n v="0"/>
    <n v="4105440"/>
    <n v="721400"/>
    <n v="148200"/>
    <n v="0"/>
    <n v="85.51"/>
    <n v="12.02"/>
    <n v="2.4700000000000002"/>
    <n v="0"/>
    <n v="82.52"/>
    <n v="14.5"/>
    <n v="2.98"/>
    <n v="0"/>
  </r>
  <r>
    <x v="162"/>
    <x v="0"/>
    <n v="43513000"/>
    <n v="17345800"/>
    <n v="15511452"/>
    <n v="8440400"/>
    <n v="3945800"/>
    <n v="4826600"/>
    <n v="133000"/>
    <n v="6752320"/>
    <n v="3945800"/>
    <n v="4800032"/>
    <n v="13300"/>
    <n v="48.66"/>
    <n v="22.75"/>
    <n v="27.83"/>
    <n v="0.77"/>
    <n v="43.53"/>
    <n v="25.44"/>
    <n v="30.95"/>
    <n v="0.09"/>
  </r>
  <r>
    <x v="162"/>
    <x v="1"/>
    <n v="38075000"/>
    <n v="17531000"/>
    <n v="15529160"/>
    <n v="8799200"/>
    <n v="3809400"/>
    <n v="4677200"/>
    <n v="245200"/>
    <n v="7039360"/>
    <n v="3809400"/>
    <n v="4655880"/>
    <n v="24520"/>
    <n v="50.19"/>
    <n v="21.73"/>
    <n v="26.68"/>
    <n v="1.4"/>
    <n v="45.33"/>
    <n v="24.53"/>
    <n v="29.98"/>
    <n v="0.16"/>
  </r>
  <r>
    <x v="162"/>
    <x v="2"/>
    <n v="45009000"/>
    <n v="18964800"/>
    <n v="17128660"/>
    <n v="8547600"/>
    <n v="5268000"/>
    <n v="5032200"/>
    <n v="117000"/>
    <n v="6838080"/>
    <n v="5268000"/>
    <n v="5010880"/>
    <n v="11700"/>
    <n v="45.07"/>
    <n v="27.78"/>
    <n v="26.53"/>
    <n v="0.62"/>
    <n v="39.92"/>
    <n v="30.76"/>
    <n v="29.25"/>
    <n v="7.0000000000000007E-2"/>
  </r>
  <r>
    <x v="162"/>
    <x v="3"/>
    <n v="42395000"/>
    <n v="17944400"/>
    <n v="16172320"/>
    <n v="8314600"/>
    <n v="5273400"/>
    <n v="4242400"/>
    <n v="114000"/>
    <n v="6651680"/>
    <n v="5273400"/>
    <n v="4235840"/>
    <n v="11400"/>
    <n v="46.34"/>
    <n v="29.39"/>
    <n v="23.64"/>
    <n v="0.64"/>
    <n v="41.13"/>
    <n v="32.61"/>
    <n v="26.19"/>
    <n v="7.0000000000000007E-2"/>
  </r>
  <r>
    <x v="162"/>
    <x v="4"/>
    <n v="44702000"/>
    <n v="19237000"/>
    <n v="17468488"/>
    <n v="8557400"/>
    <n v="5399600"/>
    <n v="5219000"/>
    <n v="61000"/>
    <n v="6845920"/>
    <n v="5399600"/>
    <n v="5216868"/>
    <n v="6100"/>
    <n v="44.48"/>
    <n v="28.07"/>
    <n v="27.13"/>
    <n v="0.32"/>
    <n v="39.19"/>
    <n v="30.91"/>
    <n v="29.86"/>
    <n v="0.03"/>
  </r>
  <r>
    <x v="162"/>
    <x v="5"/>
    <n v="42772000"/>
    <n v="20300800"/>
    <n v="18347660"/>
    <n v="8283400"/>
    <n v="6796000"/>
    <n v="4908400"/>
    <n v="313000"/>
    <n v="6626720"/>
    <n v="6796000"/>
    <n v="4893640"/>
    <n v="31300"/>
    <n v="40.799999999999997"/>
    <n v="33.479999999999997"/>
    <n v="24.18"/>
    <n v="1.54"/>
    <n v="36.119999999999997"/>
    <n v="37.04"/>
    <n v="26.67"/>
    <n v="0.17"/>
  </r>
  <r>
    <x v="162"/>
    <x v="6"/>
    <n v="42067000"/>
    <n v="21615000"/>
    <n v="19878380"/>
    <n v="7881800"/>
    <n v="6679600"/>
    <n v="6881000"/>
    <n v="172600"/>
    <n v="6305440"/>
    <n v="6679600"/>
    <n v="6876080"/>
    <n v="17260"/>
    <n v="36.46"/>
    <n v="30.9"/>
    <n v="31.83"/>
    <n v="0.8"/>
    <n v="31.72"/>
    <n v="33.6"/>
    <n v="34.590000000000003"/>
    <n v="0.09"/>
  </r>
  <r>
    <x v="162"/>
    <x v="7"/>
    <n v="41838000"/>
    <n v="19466600"/>
    <n v="17671900"/>
    <n v="8183600"/>
    <n v="5148600"/>
    <n v="5978000"/>
    <n v="156400"/>
    <n v="6546880"/>
    <n v="5148600"/>
    <n v="5960780"/>
    <n v="15640"/>
    <n v="42.04"/>
    <n v="26.45"/>
    <n v="30.71"/>
    <n v="0.8"/>
    <n v="37.049999999999997"/>
    <n v="29.13"/>
    <n v="33.729999999999997"/>
    <n v="0.09"/>
  </r>
  <r>
    <x v="162"/>
    <x v="8"/>
    <n v="48779000"/>
    <n v="26610200"/>
    <n v="16923740"/>
    <n v="8199800"/>
    <n v="4208600"/>
    <n v="5290400"/>
    <n v="8911400"/>
    <n v="6559840"/>
    <n v="4208600"/>
    <n v="5264160"/>
    <n v="891140"/>
    <n v="30.81"/>
    <n v="15.82"/>
    <n v="19.88"/>
    <n v="33.49"/>
    <n v="38.76"/>
    <n v="24.87"/>
    <n v="31.11"/>
    <n v="5.27"/>
  </r>
  <r>
    <x v="163"/>
    <x v="0"/>
    <n v="3534000"/>
    <n v="2473200"/>
    <n v="1978560"/>
    <n v="2473200"/>
    <n v="0"/>
    <n v="0"/>
    <n v="0"/>
    <n v="1978560"/>
    <n v="0"/>
    <n v="0"/>
    <n v="0"/>
    <n v="100"/>
    <n v="0"/>
    <n v="0"/>
    <n v="0"/>
    <n v="100"/>
    <n v="0"/>
    <n v="0"/>
    <n v="0"/>
  </r>
  <r>
    <x v="163"/>
    <x v="1"/>
    <n v="3438000"/>
    <n v="2470000"/>
    <n v="1976000"/>
    <n v="2470000"/>
    <n v="0"/>
    <n v="0"/>
    <n v="0"/>
    <n v="1976000"/>
    <n v="0"/>
    <n v="0"/>
    <n v="0"/>
    <n v="100"/>
    <n v="0"/>
    <n v="0"/>
    <n v="0"/>
    <n v="100"/>
    <n v="0"/>
    <n v="0"/>
    <n v="0"/>
  </r>
  <r>
    <x v="163"/>
    <x v="2"/>
    <n v="3513000"/>
    <n v="2609000"/>
    <n v="2087200"/>
    <n v="2609000"/>
    <n v="0"/>
    <n v="0"/>
    <n v="0"/>
    <n v="2087200"/>
    <n v="0"/>
    <n v="0"/>
    <n v="0"/>
    <n v="100"/>
    <n v="0"/>
    <n v="0"/>
    <n v="0"/>
    <n v="100"/>
    <n v="0"/>
    <n v="0"/>
    <n v="0"/>
  </r>
  <r>
    <x v="163"/>
    <x v="3"/>
    <n v="3316000"/>
    <n v="2496800"/>
    <n v="2000040"/>
    <n v="2483800"/>
    <n v="13000"/>
    <n v="0"/>
    <n v="0"/>
    <n v="1987040"/>
    <n v="13000"/>
    <n v="0"/>
    <n v="0"/>
    <n v="99.48"/>
    <n v="0.52"/>
    <n v="0"/>
    <n v="0"/>
    <n v="99.35"/>
    <n v="0.65"/>
    <n v="0"/>
    <n v="0"/>
  </r>
  <r>
    <x v="163"/>
    <x v="4"/>
    <n v="3556000"/>
    <n v="2628000"/>
    <n v="2105000"/>
    <n v="2615000"/>
    <n v="13000"/>
    <n v="0"/>
    <n v="0"/>
    <n v="2092000"/>
    <n v="13000"/>
    <n v="0"/>
    <n v="0"/>
    <n v="99.51"/>
    <n v="0.49"/>
    <n v="0"/>
    <n v="0"/>
    <n v="99.38"/>
    <n v="0.62"/>
    <n v="0"/>
    <n v="0"/>
  </r>
  <r>
    <x v="163"/>
    <x v="5"/>
    <n v="3407000"/>
    <n v="2528600"/>
    <n v="2025480"/>
    <n v="2515600"/>
    <n v="13000"/>
    <n v="0"/>
    <n v="0"/>
    <n v="2012480"/>
    <n v="13000"/>
    <n v="0"/>
    <n v="0"/>
    <n v="99.49"/>
    <n v="0.51"/>
    <n v="0"/>
    <n v="0"/>
    <n v="99.36"/>
    <n v="0.64"/>
    <n v="0"/>
    <n v="0"/>
  </r>
  <r>
    <x v="163"/>
    <x v="6"/>
    <n v="3534000"/>
    <n v="2622800"/>
    <n v="2100840"/>
    <n v="2609800"/>
    <n v="13000"/>
    <n v="0"/>
    <n v="0"/>
    <n v="2087840"/>
    <n v="13000"/>
    <n v="0"/>
    <n v="0"/>
    <n v="99.5"/>
    <n v="0.5"/>
    <n v="0"/>
    <n v="0"/>
    <n v="99.38"/>
    <n v="0.62"/>
    <n v="0"/>
    <n v="0"/>
  </r>
  <r>
    <x v="163"/>
    <x v="7"/>
    <n v="3608000"/>
    <n v="2652000"/>
    <n v="2124400"/>
    <n v="2638000"/>
    <n v="10000"/>
    <n v="4000"/>
    <n v="0"/>
    <n v="2110400"/>
    <n v="10000"/>
    <n v="4000"/>
    <n v="0"/>
    <n v="99.47"/>
    <n v="0.38"/>
    <n v="0.15"/>
    <n v="0"/>
    <n v="99.34"/>
    <n v="0.47"/>
    <n v="0.19"/>
    <n v="0"/>
  </r>
  <r>
    <x v="163"/>
    <x v="8"/>
    <n v="3374000"/>
    <n v="2419600"/>
    <n v="1938080"/>
    <n v="2407600"/>
    <n v="9000"/>
    <n v="3000"/>
    <n v="0"/>
    <n v="1926080"/>
    <n v="9000"/>
    <n v="3000"/>
    <n v="0"/>
    <n v="99.5"/>
    <n v="0.37"/>
    <n v="0.12"/>
    <n v="0"/>
    <n v="99.38"/>
    <n v="0.46"/>
    <n v="0.15"/>
    <n v="0"/>
  </r>
  <r>
    <x v="164"/>
    <x v="0"/>
    <n v="101600000"/>
    <n v="20676800"/>
    <n v="15185360"/>
    <n v="0"/>
    <n v="14536400"/>
    <n v="38800"/>
    <n v="6101600"/>
    <n v="0"/>
    <n v="14536400"/>
    <n v="38800"/>
    <n v="610160"/>
    <n v="0"/>
    <n v="70.3"/>
    <n v="0.19"/>
    <n v="29.51"/>
    <n v="0"/>
    <n v="95"/>
    <n v="0"/>
    <n v="4"/>
  </r>
  <r>
    <x v="164"/>
    <x v="1"/>
    <n v="94993000"/>
    <n v="19369000"/>
    <n v="14440240"/>
    <n v="0"/>
    <n v="13861200"/>
    <n v="31400"/>
    <n v="5476400"/>
    <n v="0"/>
    <n v="13861200"/>
    <n v="31400"/>
    <n v="547640"/>
    <n v="0"/>
    <n v="71.56"/>
    <n v="0.16"/>
    <n v="28.27"/>
    <n v="0"/>
    <n v="95"/>
    <n v="0"/>
    <n v="3"/>
  </r>
  <r>
    <x v="164"/>
    <x v="2"/>
    <n v="104197000"/>
    <n v="21221800"/>
    <n v="15806500"/>
    <n v="0"/>
    <n v="15147400"/>
    <n v="57400"/>
    <n v="6017000"/>
    <n v="0"/>
    <n v="15147400"/>
    <n v="57400"/>
    <n v="601700"/>
    <n v="0"/>
    <n v="71.38"/>
    <n v="0.27"/>
    <n v="28.35"/>
    <n v="0"/>
    <n v="95"/>
    <n v="0"/>
    <n v="3"/>
  </r>
  <r>
    <x v="164"/>
    <x v="3"/>
    <n v="101741000"/>
    <n v="21233800"/>
    <n v="15157180"/>
    <n v="0"/>
    <n v="14435200"/>
    <n v="46800"/>
    <n v="6751800"/>
    <n v="0"/>
    <n v="14435200"/>
    <n v="46800"/>
    <n v="675180"/>
    <n v="0"/>
    <n v="67.98"/>
    <n v="0.22"/>
    <n v="31.8"/>
    <n v="0"/>
    <n v="95"/>
    <n v="0"/>
    <n v="4"/>
  </r>
  <r>
    <x v="164"/>
    <x v="4"/>
    <n v="99455000"/>
    <n v="20715000"/>
    <n v="14506800"/>
    <n v="0"/>
    <n v="13759200"/>
    <n v="57800"/>
    <n v="6898000"/>
    <n v="0"/>
    <n v="13759200"/>
    <n v="57800"/>
    <n v="689800"/>
    <n v="0"/>
    <n v="66.42"/>
    <n v="0.28000000000000003"/>
    <n v="33.299999999999997"/>
    <n v="0"/>
    <n v="94"/>
    <n v="0"/>
    <n v="4"/>
  </r>
  <r>
    <x v="164"/>
    <x v="5"/>
    <n v="100761000"/>
    <n v="20825000"/>
    <n v="15071840"/>
    <n v="0"/>
    <n v="14379200"/>
    <n v="53400"/>
    <n v="6392400"/>
    <n v="0"/>
    <n v="14379200"/>
    <n v="53400"/>
    <n v="639240"/>
    <n v="0"/>
    <n v="69.05"/>
    <n v="0.26"/>
    <n v="30.7"/>
    <n v="0"/>
    <n v="95"/>
    <n v="0"/>
    <n v="4"/>
  </r>
  <r>
    <x v="164"/>
    <x v="6"/>
    <n v="83705000"/>
    <n v="16741000"/>
    <n v="13811320"/>
    <n v="0"/>
    <n v="13432800"/>
    <n v="53000"/>
    <n v="3255200"/>
    <n v="0"/>
    <n v="13432800"/>
    <n v="53000"/>
    <n v="325520"/>
    <n v="0"/>
    <n v="80"/>
    <n v="0"/>
    <n v="19"/>
    <n v="0"/>
    <n v="97"/>
    <n v="0"/>
    <n v="2"/>
  </r>
  <r>
    <x v="164"/>
    <x v="7"/>
    <n v="94422000"/>
    <n v="19539600"/>
    <n v="14012880"/>
    <n v="0"/>
    <n v="13336400"/>
    <n v="62400"/>
    <n v="6140800"/>
    <n v="0"/>
    <n v="13336400"/>
    <n v="62400"/>
    <n v="614080"/>
    <n v="0"/>
    <n v="68.25"/>
    <n v="0.32"/>
    <n v="31.43"/>
    <n v="0"/>
    <n v="95"/>
    <n v="0"/>
    <n v="4"/>
  </r>
  <r>
    <x v="164"/>
    <x v="8"/>
    <n v="98533000"/>
    <n v="20236200"/>
    <n v="13564500"/>
    <n v="0"/>
    <n v="12770600"/>
    <n v="52600"/>
    <n v="7413000"/>
    <n v="0"/>
    <n v="12770600"/>
    <n v="52600"/>
    <n v="741300"/>
    <n v="0"/>
    <n v="63.11"/>
    <n v="0.26"/>
    <n v="36.630000000000003"/>
    <n v="0"/>
    <n v="94"/>
    <n v="0"/>
    <n v="5"/>
  </r>
  <r>
    <x v="165"/>
    <x v="0"/>
    <n v="5851000"/>
    <n v="5851000"/>
    <n v="4635000"/>
    <n v="5405000"/>
    <n v="296000"/>
    <n v="0"/>
    <n v="150000"/>
    <n v="4324000"/>
    <n v="296000"/>
    <n v="0"/>
    <n v="15000"/>
    <n v="92.38"/>
    <n v="5.0599999999999996"/>
    <n v="0"/>
    <n v="2.56"/>
    <n v="93.29"/>
    <n v="6.39"/>
    <n v="0"/>
    <n v="0.32"/>
  </r>
  <r>
    <x v="165"/>
    <x v="1"/>
    <n v="5766000"/>
    <n v="5766000"/>
    <n v="4569000"/>
    <n v="5310000"/>
    <n v="306000"/>
    <n v="0"/>
    <n v="150000"/>
    <n v="4248000"/>
    <n v="306000"/>
    <n v="0"/>
    <n v="15000"/>
    <n v="92.09"/>
    <n v="5.31"/>
    <n v="0"/>
    <n v="2.6"/>
    <n v="92.97"/>
    <n v="6.7"/>
    <n v="0"/>
    <n v="0.33"/>
  </r>
  <r>
    <x v="165"/>
    <x v="2"/>
    <n v="6336000"/>
    <n v="6336000"/>
    <n v="5134200"/>
    <n v="5334000"/>
    <n v="852000"/>
    <n v="0"/>
    <n v="150000"/>
    <n v="4267200"/>
    <n v="852000"/>
    <n v="0"/>
    <n v="15000"/>
    <n v="84.19"/>
    <n v="13.45"/>
    <n v="0"/>
    <n v="2.37"/>
    <n v="83.11"/>
    <n v="16.59"/>
    <n v="0"/>
    <n v="0.28999999999999998"/>
  </r>
  <r>
    <x v="165"/>
    <x v="3"/>
    <n v="6235000"/>
    <n v="6235000"/>
    <n v="5049400"/>
    <n v="5253000"/>
    <n v="832000"/>
    <n v="0"/>
    <n v="150000"/>
    <n v="4202400"/>
    <n v="832000"/>
    <n v="0"/>
    <n v="15000"/>
    <n v="84.25"/>
    <n v="13.34"/>
    <n v="0"/>
    <n v="2.41"/>
    <n v="83.23"/>
    <n v="16.48"/>
    <n v="0"/>
    <n v="0.3"/>
  </r>
  <r>
    <x v="165"/>
    <x v="4"/>
    <n v="5812000"/>
    <n v="5812000"/>
    <n v="4708200"/>
    <n v="4979000"/>
    <n v="713000"/>
    <n v="0"/>
    <n v="120000"/>
    <n v="3983200"/>
    <n v="713000"/>
    <n v="0"/>
    <n v="12000"/>
    <n v="85.67"/>
    <n v="12.27"/>
    <n v="0"/>
    <n v="2.06"/>
    <n v="84.6"/>
    <n v="15.14"/>
    <n v="0"/>
    <n v="0.25"/>
  </r>
  <r>
    <x v="165"/>
    <x v="5"/>
    <n v="5170000"/>
    <n v="5170000"/>
    <n v="4017900"/>
    <n v="4703000"/>
    <n v="232000"/>
    <n v="0"/>
    <n v="235000"/>
    <n v="3762400"/>
    <n v="232000"/>
    <n v="0"/>
    <n v="23500"/>
    <n v="90.97"/>
    <n v="4.49"/>
    <n v="0"/>
    <n v="4.55"/>
    <n v="93.64"/>
    <n v="5.77"/>
    <n v="0"/>
    <n v="0.57999999999999996"/>
  </r>
  <r>
    <x v="165"/>
    <x v="6"/>
    <n v="4891000"/>
    <n v="4891000"/>
    <n v="3751500"/>
    <n v="4406000"/>
    <n v="198000"/>
    <n v="0"/>
    <n v="287000"/>
    <n v="3524800"/>
    <n v="198000"/>
    <n v="0"/>
    <n v="28700"/>
    <n v="90.08"/>
    <n v="4.05"/>
    <n v="0"/>
    <n v="5.87"/>
    <n v="93.96"/>
    <n v="5.28"/>
    <n v="0"/>
    <n v="0.77"/>
  </r>
  <r>
    <x v="165"/>
    <x v="7"/>
    <n v="5428000"/>
    <n v="5428000"/>
    <n v="3815300"/>
    <n v="4459000"/>
    <n v="168000"/>
    <n v="0"/>
    <n v="801000"/>
    <n v="3567200"/>
    <n v="168000"/>
    <n v="0"/>
    <n v="80100"/>
    <n v="82.15"/>
    <n v="3.1"/>
    <n v="0"/>
    <n v="14.76"/>
    <n v="93.5"/>
    <n v="4.4000000000000004"/>
    <n v="0"/>
    <n v="2.1"/>
  </r>
  <r>
    <x v="165"/>
    <x v="8"/>
    <n v="5111000"/>
    <n v="5111000"/>
    <n v="3765800"/>
    <n v="4395000"/>
    <n v="198000"/>
    <n v="0"/>
    <n v="518000"/>
    <n v="3516000"/>
    <n v="198000"/>
    <n v="0"/>
    <n v="51800"/>
    <n v="85.99"/>
    <n v="3.87"/>
    <n v="0"/>
    <n v="10.14"/>
    <n v="93.37"/>
    <n v="5.26"/>
    <n v="0"/>
    <n v="1.38"/>
  </r>
  <r>
    <x v="166"/>
    <x v="0"/>
    <n v="2504000"/>
    <n v="2504000"/>
    <n v="2056000"/>
    <n v="2240000"/>
    <n v="31000"/>
    <n v="233000"/>
    <n v="0"/>
    <n v="1792000"/>
    <n v="31000"/>
    <n v="233000"/>
    <n v="0"/>
    <n v="89.46"/>
    <n v="1.24"/>
    <n v="9.31"/>
    <n v="0"/>
    <n v="87.16"/>
    <n v="1.51"/>
    <n v="11.33"/>
    <n v="0"/>
  </r>
  <r>
    <x v="166"/>
    <x v="1"/>
    <n v="2963000"/>
    <n v="2963000"/>
    <n v="2501200"/>
    <n v="2309000"/>
    <n v="34000"/>
    <n v="620000"/>
    <n v="0"/>
    <n v="1847200"/>
    <n v="34000"/>
    <n v="620000"/>
    <n v="0"/>
    <n v="77.930000000000007"/>
    <n v="1.1499999999999999"/>
    <n v="20.92"/>
    <n v="0"/>
    <n v="73.849999999999994"/>
    <n v="1.36"/>
    <n v="24.79"/>
    <n v="0"/>
  </r>
  <r>
    <x v="166"/>
    <x v="2"/>
    <n v="2957000"/>
    <n v="2957000"/>
    <n v="2519400"/>
    <n v="2188000"/>
    <n v="37000"/>
    <n v="732000"/>
    <n v="0"/>
    <n v="1750400"/>
    <n v="37000"/>
    <n v="732000"/>
    <n v="0"/>
    <n v="73.989999999999995"/>
    <n v="1.25"/>
    <n v="24.75"/>
    <n v="0"/>
    <n v="69.48"/>
    <n v="1.47"/>
    <n v="29.05"/>
    <n v="0"/>
  </r>
  <r>
    <x v="166"/>
    <x v="3"/>
    <n v="2898000"/>
    <n v="2898000"/>
    <n v="2392200"/>
    <n v="2529000"/>
    <n v="23000"/>
    <n v="346000"/>
    <n v="0"/>
    <n v="2023200"/>
    <n v="23000"/>
    <n v="346000"/>
    <n v="0"/>
    <n v="87.27"/>
    <n v="0.79"/>
    <n v="11.94"/>
    <n v="0"/>
    <n v="84.57"/>
    <n v="0.96"/>
    <n v="14.46"/>
    <n v="0"/>
  </r>
  <r>
    <x v="166"/>
    <x v="4"/>
    <n v="2741000"/>
    <n v="2741000"/>
    <n v="2309600"/>
    <n v="2157000"/>
    <n v="24000"/>
    <n v="560000"/>
    <n v="0"/>
    <n v="1725600"/>
    <n v="24000"/>
    <n v="560000"/>
    <n v="0"/>
    <n v="78.69"/>
    <n v="0.88"/>
    <n v="20.43"/>
    <n v="0"/>
    <n v="74.709999999999994"/>
    <n v="1.04"/>
    <n v="24.25"/>
    <n v="0"/>
  </r>
  <r>
    <x v="166"/>
    <x v="5"/>
    <n v="2817000"/>
    <n v="2817000"/>
    <n v="2354400"/>
    <n v="2313000"/>
    <n v="24000"/>
    <n v="480000"/>
    <n v="0"/>
    <n v="1850400"/>
    <n v="24000"/>
    <n v="480000"/>
    <n v="0"/>
    <n v="82.11"/>
    <n v="0.85"/>
    <n v="17.04"/>
    <n v="0"/>
    <n v="78.59"/>
    <n v="1.02"/>
    <n v="20.39"/>
    <n v="0"/>
  </r>
  <r>
    <x v="166"/>
    <x v="6"/>
    <n v="2612000"/>
    <n v="2612000"/>
    <n v="2219000"/>
    <n v="1965000"/>
    <n v="22000"/>
    <n v="625000"/>
    <n v="0"/>
    <n v="1572000"/>
    <n v="22000"/>
    <n v="625000"/>
    <n v="0"/>
    <n v="75.23"/>
    <n v="0.84"/>
    <n v="23.93"/>
    <n v="0"/>
    <n v="70.84"/>
    <n v="0.99"/>
    <n v="28.17"/>
    <n v="0"/>
  </r>
  <r>
    <x v="166"/>
    <x v="7"/>
    <n v="3209000"/>
    <n v="3209000"/>
    <n v="2713400"/>
    <n v="2478000"/>
    <n v="26000"/>
    <n v="705000"/>
    <n v="0"/>
    <n v="1982400"/>
    <n v="26000"/>
    <n v="705000"/>
    <n v="0"/>
    <n v="77.22"/>
    <n v="0.81"/>
    <n v="21.97"/>
    <n v="0"/>
    <n v="73.06"/>
    <n v="0.96"/>
    <n v="25.98"/>
    <n v="0"/>
  </r>
  <r>
    <x v="166"/>
    <x v="8"/>
    <n v="2813000"/>
    <n v="2813000"/>
    <n v="2318000"/>
    <n v="2475000"/>
    <n v="28000"/>
    <n v="310000"/>
    <n v="0"/>
    <n v="1980000"/>
    <n v="28000"/>
    <n v="310000"/>
    <n v="0"/>
    <n v="87.98"/>
    <n v="1"/>
    <n v="11.02"/>
    <n v="0"/>
    <n v="85.42"/>
    <n v="1.21"/>
    <n v="13.37"/>
    <n v="0"/>
  </r>
  <r>
    <x v="167"/>
    <x v="0"/>
    <n v="5092000"/>
    <n v="1032800"/>
    <n v="863040"/>
    <n v="848800"/>
    <n v="87000"/>
    <n v="97000"/>
    <n v="0"/>
    <n v="679040"/>
    <n v="87000"/>
    <n v="97000"/>
    <n v="0"/>
    <n v="82.18"/>
    <n v="8.42"/>
    <n v="9.39"/>
    <n v="0"/>
    <n v="78.680000000000007"/>
    <n v="10.08"/>
    <n v="11.24"/>
    <n v="0"/>
  </r>
  <r>
    <x v="167"/>
    <x v="1"/>
    <n v="5672000"/>
    <n v="1194400"/>
    <n v="1021360"/>
    <n v="865200"/>
    <n v="82000"/>
    <n v="247200"/>
    <n v="0"/>
    <n v="692160"/>
    <n v="82000"/>
    <n v="247200"/>
    <n v="0"/>
    <n v="72.44"/>
    <n v="6.87"/>
    <n v="20.7"/>
    <n v="0"/>
    <n v="67.77"/>
    <n v="8.0299999999999994"/>
    <n v="24.2"/>
    <n v="0"/>
  </r>
  <r>
    <x v="167"/>
    <x v="2"/>
    <n v="5759000"/>
    <n v="1191000"/>
    <n v="1015200"/>
    <n v="879000"/>
    <n v="74800"/>
    <n v="237200"/>
    <n v="0"/>
    <n v="703200"/>
    <n v="74800"/>
    <n v="237200"/>
    <n v="0"/>
    <n v="73.8"/>
    <n v="6.28"/>
    <n v="19.920000000000002"/>
    <n v="0"/>
    <n v="69.27"/>
    <n v="7.37"/>
    <n v="23.36"/>
    <n v="0"/>
  </r>
  <r>
    <x v="167"/>
    <x v="3"/>
    <n v="5636000"/>
    <n v="1127200"/>
    <n v="953720"/>
    <n v="867400"/>
    <n v="89600"/>
    <n v="170200"/>
    <n v="0"/>
    <n v="693920"/>
    <n v="89600"/>
    <n v="170200"/>
    <n v="0"/>
    <n v="76.95"/>
    <n v="7.95"/>
    <n v="15.1"/>
    <n v="0"/>
    <n v="72.760000000000005"/>
    <n v="9.39"/>
    <n v="17.850000000000001"/>
    <n v="0"/>
  </r>
  <r>
    <x v="167"/>
    <x v="4"/>
    <n v="5613000"/>
    <n v="1133800"/>
    <n v="970120"/>
    <n v="818400"/>
    <n v="84200"/>
    <n v="231200"/>
    <n v="0"/>
    <n v="654720"/>
    <n v="84200"/>
    <n v="231200"/>
    <n v="0"/>
    <n v="72.180000000000007"/>
    <n v="7.43"/>
    <n v="20.39"/>
    <n v="0"/>
    <n v="67.489999999999995"/>
    <n v="8.68"/>
    <n v="23.83"/>
    <n v="0"/>
  </r>
  <r>
    <x v="167"/>
    <x v="5"/>
    <n v="5537000"/>
    <n v="1134600"/>
    <n v="991520"/>
    <n v="715400"/>
    <n v="78600"/>
    <n v="340600"/>
    <n v="0"/>
    <n v="572320"/>
    <n v="78600"/>
    <n v="340600"/>
    <n v="0"/>
    <n v="63.05"/>
    <n v="6.93"/>
    <n v="30.02"/>
    <n v="0"/>
    <n v="57.72"/>
    <n v="7.93"/>
    <n v="34.35"/>
    <n v="0"/>
  </r>
  <r>
    <x v="167"/>
    <x v="6"/>
    <n v="4329000"/>
    <n v="887400"/>
    <n v="789640"/>
    <n v="488800"/>
    <n v="114000"/>
    <n v="284600"/>
    <n v="0"/>
    <n v="391040"/>
    <n v="114000"/>
    <n v="284600"/>
    <n v="0"/>
    <n v="55.08"/>
    <n v="12.85"/>
    <n v="32.07"/>
    <n v="0"/>
    <n v="49.52"/>
    <n v="14.44"/>
    <n v="36.04"/>
    <n v="0"/>
  </r>
  <r>
    <x v="167"/>
    <x v="7"/>
    <n v="5740000"/>
    <n v="1171200"/>
    <n v="1023080"/>
    <n v="740600"/>
    <n v="114200"/>
    <n v="316400"/>
    <n v="0"/>
    <n v="592480"/>
    <n v="114200"/>
    <n v="316400"/>
    <n v="0"/>
    <n v="63.23"/>
    <n v="9.75"/>
    <n v="27.02"/>
    <n v="0"/>
    <n v="57.91"/>
    <n v="11.16"/>
    <n v="30.93"/>
    <n v="0"/>
  </r>
  <r>
    <x v="167"/>
    <x v="8"/>
    <n v="5771000"/>
    <n v="1163800"/>
    <n v="1008840"/>
    <n v="774800"/>
    <n v="164000"/>
    <n v="225000"/>
    <n v="0"/>
    <n v="619840"/>
    <n v="164000"/>
    <n v="225000"/>
    <n v="0"/>
    <n v="66.58"/>
    <n v="14.09"/>
    <n v="19.329999999999998"/>
    <n v="0"/>
    <n v="61.44"/>
    <n v="16.260000000000002"/>
    <n v="22.3"/>
    <n v="0"/>
  </r>
  <r>
    <x v="168"/>
    <x v="0"/>
    <n v="8463000"/>
    <n v="8316000"/>
    <n v="7308500"/>
    <n v="4925000"/>
    <n v="199000"/>
    <n v="3167000"/>
    <n v="25000"/>
    <n v="3940000"/>
    <n v="199000"/>
    <n v="3167000"/>
    <n v="2500"/>
    <n v="59.22"/>
    <n v="2.39"/>
    <n v="38.08"/>
    <n v="0.3"/>
    <n v="53.91"/>
    <n v="2.72"/>
    <n v="43.33"/>
    <n v="0.03"/>
  </r>
  <r>
    <x v="168"/>
    <x v="1"/>
    <n v="7413000"/>
    <n v="7196000"/>
    <n v="6215500"/>
    <n v="4763000"/>
    <n v="218000"/>
    <n v="2184000"/>
    <n v="31000"/>
    <n v="3810400"/>
    <n v="218000"/>
    <n v="2184000"/>
    <n v="3100"/>
    <n v="66.19"/>
    <n v="3.03"/>
    <n v="30.35"/>
    <n v="0.43"/>
    <n v="61.3"/>
    <n v="3.51"/>
    <n v="35.14"/>
    <n v="0.05"/>
  </r>
  <r>
    <x v="168"/>
    <x v="2"/>
    <n v="8929000"/>
    <n v="8786000"/>
    <n v="7749200"/>
    <n v="5040000"/>
    <n v="210000"/>
    <n v="3504000"/>
    <n v="32000"/>
    <n v="4032000"/>
    <n v="210000"/>
    <n v="3504000"/>
    <n v="3200"/>
    <n v="57.36"/>
    <n v="2.39"/>
    <n v="39.880000000000003"/>
    <n v="0.36"/>
    <n v="52.03"/>
    <n v="2.71"/>
    <n v="45.22"/>
    <n v="0.04"/>
  </r>
  <r>
    <x v="168"/>
    <x v="3"/>
    <n v="9164000"/>
    <n v="9050000"/>
    <n v="7999600"/>
    <n v="5153000"/>
    <n v="201000"/>
    <n v="3674000"/>
    <n v="22000"/>
    <n v="4122400"/>
    <n v="201000"/>
    <n v="3674000"/>
    <n v="2200"/>
    <n v="56.94"/>
    <n v="2.2200000000000002"/>
    <n v="40.6"/>
    <n v="0.24"/>
    <n v="51.53"/>
    <n v="2.5099999999999998"/>
    <n v="45.93"/>
    <n v="0.03"/>
  </r>
  <r>
    <x v="168"/>
    <x v="4"/>
    <n v="9003000"/>
    <n v="8935000"/>
    <n v="7885400"/>
    <n v="5212000"/>
    <n v="194000"/>
    <n v="3521000"/>
    <n v="8000"/>
    <n v="4169600"/>
    <n v="194000"/>
    <n v="3521000"/>
    <n v="800"/>
    <n v="58.33"/>
    <n v="2.17"/>
    <n v="39.409999999999997"/>
    <n v="0.09"/>
    <n v="52.88"/>
    <n v="2.46"/>
    <n v="44.65"/>
    <n v="0.01"/>
  </r>
  <r>
    <x v="168"/>
    <x v="5"/>
    <n v="7144000"/>
    <n v="7083000"/>
    <n v="6086600"/>
    <n v="4982000"/>
    <n v="183000"/>
    <n v="1918000"/>
    <n v="0"/>
    <n v="3985600"/>
    <n v="183000"/>
    <n v="1918000"/>
    <n v="0"/>
    <n v="70.34"/>
    <n v="2.58"/>
    <n v="27.08"/>
    <n v="0"/>
    <n v="65.48"/>
    <n v="3.01"/>
    <n v="31.51"/>
    <n v="0"/>
  </r>
  <r>
    <x v="168"/>
    <x v="6"/>
    <n v="7823000"/>
    <n v="7275000"/>
    <n v="6297200"/>
    <n v="4889000"/>
    <n v="172000"/>
    <n v="2214000"/>
    <n v="0"/>
    <n v="3911200"/>
    <n v="172000"/>
    <n v="2214000"/>
    <n v="0"/>
    <n v="67.2"/>
    <n v="2.36"/>
    <n v="30.43"/>
    <n v="0"/>
    <n v="62.11"/>
    <n v="2.73"/>
    <n v="35.159999999999997"/>
    <n v="0"/>
  </r>
  <r>
    <x v="168"/>
    <x v="7"/>
    <n v="8462000"/>
    <n v="8403000"/>
    <n v="7333400"/>
    <n v="5096000"/>
    <n v="171000"/>
    <n v="3080000"/>
    <n v="56000"/>
    <n v="4076800"/>
    <n v="171000"/>
    <n v="3080000"/>
    <n v="5600"/>
    <n v="60.65"/>
    <n v="2.0299999999999998"/>
    <n v="36.65"/>
    <n v="0.67"/>
    <n v="55.59"/>
    <n v="2.33"/>
    <n v="42"/>
    <n v="0.08"/>
  </r>
  <r>
    <x v="168"/>
    <x v="8"/>
    <n v="6629000"/>
    <n v="6501000"/>
    <n v="5536800"/>
    <n v="4758000"/>
    <n v="186000"/>
    <n v="1543000"/>
    <n v="14000"/>
    <n v="3806400"/>
    <n v="186000"/>
    <n v="1543000"/>
    <n v="1400"/>
    <n v="73.19"/>
    <n v="2.86"/>
    <n v="23.73"/>
    <n v="0.22"/>
    <n v="68.75"/>
    <n v="3.36"/>
    <n v="27.87"/>
    <n v="0.03"/>
  </r>
  <r>
    <x v="169"/>
    <x v="0"/>
    <n v="14642000"/>
    <n v="14642000"/>
    <n v="14354800"/>
    <n v="1436000"/>
    <n v="5896000"/>
    <n v="7310000"/>
    <n v="0"/>
    <n v="1148800"/>
    <n v="5896000"/>
    <n v="7310000"/>
    <n v="0"/>
    <n v="9.81"/>
    <n v="40.270000000000003"/>
    <n v="49.92"/>
    <n v="0"/>
    <n v="8"/>
    <n v="41.07"/>
    <n v="50.92"/>
    <n v="0"/>
  </r>
  <r>
    <x v="169"/>
    <x v="1"/>
    <n v="10904000"/>
    <n v="10904000"/>
    <n v="10647400"/>
    <n v="1283000"/>
    <n v="5423000"/>
    <n v="4198000"/>
    <n v="0"/>
    <n v="1026400"/>
    <n v="5423000"/>
    <n v="4198000"/>
    <n v="0"/>
    <n v="11.77"/>
    <n v="49.73"/>
    <n v="38.5"/>
    <n v="0"/>
    <n v="9.64"/>
    <n v="50.93"/>
    <n v="39.43"/>
    <n v="0"/>
  </r>
  <r>
    <x v="169"/>
    <x v="2"/>
    <n v="17765000"/>
    <n v="17765000"/>
    <n v="17480600"/>
    <n v="1422000"/>
    <n v="5485000"/>
    <n v="10858000"/>
    <n v="0"/>
    <n v="1137600"/>
    <n v="5485000"/>
    <n v="10858000"/>
    <n v="0"/>
    <n v="8"/>
    <n v="30.88"/>
    <n v="61.12"/>
    <n v="0"/>
    <n v="6.51"/>
    <n v="31.38"/>
    <n v="62.11"/>
    <n v="0"/>
  </r>
  <r>
    <x v="169"/>
    <x v="3"/>
    <n v="15621000"/>
    <n v="15621000"/>
    <n v="15339800"/>
    <n v="1406000"/>
    <n v="5025000"/>
    <n v="9190000"/>
    <n v="0"/>
    <n v="1124800"/>
    <n v="5025000"/>
    <n v="9190000"/>
    <n v="0"/>
    <n v="9"/>
    <n v="32.17"/>
    <n v="58.83"/>
    <n v="0"/>
    <n v="7.33"/>
    <n v="32.76"/>
    <n v="59.91"/>
    <n v="0"/>
  </r>
  <r>
    <x v="169"/>
    <x v="4"/>
    <n v="15425000"/>
    <n v="15425000"/>
    <n v="15070200"/>
    <n v="1774000"/>
    <n v="4553000"/>
    <n v="9098000"/>
    <n v="0"/>
    <n v="1419200"/>
    <n v="4553000"/>
    <n v="9098000"/>
    <n v="0"/>
    <n v="11.5"/>
    <n v="29.52"/>
    <n v="58.98"/>
    <n v="0"/>
    <n v="9.42"/>
    <n v="30.21"/>
    <n v="60.37"/>
    <n v="0"/>
  </r>
  <r>
    <x v="169"/>
    <x v="5"/>
    <n v="14154000"/>
    <n v="14154000"/>
    <n v="13771400"/>
    <n v="1913000"/>
    <n v="4363000"/>
    <n v="7878000"/>
    <n v="0"/>
    <n v="1530400"/>
    <n v="4363000"/>
    <n v="7878000"/>
    <n v="0"/>
    <n v="13.52"/>
    <n v="30.83"/>
    <n v="55.66"/>
    <n v="0"/>
    <n v="11.11"/>
    <n v="31.68"/>
    <n v="57.21"/>
    <n v="0"/>
  </r>
  <r>
    <x v="169"/>
    <x v="6"/>
    <n v="14007000"/>
    <n v="14007000"/>
    <n v="13629600"/>
    <n v="1887000"/>
    <n v="4626000"/>
    <n v="7494000"/>
    <n v="0"/>
    <n v="1509600"/>
    <n v="4626000"/>
    <n v="7494000"/>
    <n v="0"/>
    <n v="13.47"/>
    <n v="33.03"/>
    <n v="53.5"/>
    <n v="0"/>
    <n v="11.08"/>
    <n v="33.94"/>
    <n v="54.98"/>
    <n v="0"/>
  </r>
  <r>
    <x v="169"/>
    <x v="7"/>
    <n v="17879000"/>
    <n v="17879000"/>
    <n v="17467800"/>
    <n v="2056000"/>
    <n v="5049000"/>
    <n v="10774000"/>
    <n v="0"/>
    <n v="1644800"/>
    <n v="5049000"/>
    <n v="10774000"/>
    <n v="0"/>
    <n v="11.5"/>
    <n v="28.24"/>
    <n v="60.26"/>
    <n v="0"/>
    <n v="9.42"/>
    <n v="28.9"/>
    <n v="61.68"/>
    <n v="0"/>
  </r>
  <r>
    <x v="169"/>
    <x v="8"/>
    <n v="11163000"/>
    <n v="11163000"/>
    <n v="10783800"/>
    <n v="1896000"/>
    <n v="4299000"/>
    <n v="4968000"/>
    <n v="0"/>
    <n v="1516800"/>
    <n v="4299000"/>
    <n v="4968000"/>
    <n v="0"/>
    <n v="16.98"/>
    <n v="38.51"/>
    <n v="44.5"/>
    <n v="0"/>
    <n v="14.07"/>
    <n v="39.869999999999997"/>
    <n v="46.07"/>
    <n v="0"/>
  </r>
  <r>
    <x v="170"/>
    <x v="0"/>
    <n v="3129000"/>
    <n v="917000"/>
    <n v="734120"/>
    <n v="914400"/>
    <n v="2600"/>
    <n v="0"/>
    <n v="0"/>
    <n v="731520"/>
    <n v="2600"/>
    <n v="0"/>
    <n v="0"/>
    <n v="99.72"/>
    <n v="0.28000000000000003"/>
    <n v="0"/>
    <n v="0"/>
    <n v="99"/>
    <n v="0"/>
    <n v="0"/>
    <n v="0"/>
  </r>
  <r>
    <x v="170"/>
    <x v="1"/>
    <n v="3245000"/>
    <n v="977800"/>
    <n v="782640"/>
    <n v="975800"/>
    <n v="2000"/>
    <n v="0"/>
    <n v="0"/>
    <n v="780640"/>
    <n v="2000"/>
    <n v="0"/>
    <n v="0"/>
    <n v="99.8"/>
    <n v="0.2"/>
    <n v="0"/>
    <n v="0"/>
    <n v="99"/>
    <n v="0"/>
    <n v="0"/>
    <n v="0"/>
  </r>
  <r>
    <x v="170"/>
    <x v="2"/>
    <n v="3461000"/>
    <n v="1111400"/>
    <n v="889480"/>
    <n v="1109600"/>
    <n v="1800"/>
    <n v="0"/>
    <n v="0"/>
    <n v="887680"/>
    <n v="1800"/>
    <n v="0"/>
    <n v="0"/>
    <n v="99.84"/>
    <n v="0.16"/>
    <n v="0"/>
    <n v="0"/>
    <n v="99"/>
    <n v="0"/>
    <n v="0"/>
    <n v="0"/>
  </r>
  <r>
    <x v="170"/>
    <x v="3"/>
    <n v="3146000"/>
    <n v="945200"/>
    <n v="756560"/>
    <n v="943200"/>
    <n v="2000"/>
    <n v="0"/>
    <n v="0"/>
    <n v="754560"/>
    <n v="2000"/>
    <n v="0"/>
    <n v="0"/>
    <n v="99.79"/>
    <n v="0.21"/>
    <n v="0"/>
    <n v="0"/>
    <n v="99"/>
    <n v="0"/>
    <n v="0"/>
    <n v="0"/>
  </r>
  <r>
    <x v="170"/>
    <x v="4"/>
    <n v="3241000"/>
    <n v="1022600"/>
    <n v="818560"/>
    <n v="1020200"/>
    <n v="2400"/>
    <n v="0"/>
    <n v="0"/>
    <n v="816160"/>
    <n v="2400"/>
    <n v="0"/>
    <n v="0"/>
    <n v="99.77"/>
    <n v="0.23"/>
    <n v="0"/>
    <n v="0"/>
    <n v="99"/>
    <n v="0"/>
    <n v="0"/>
    <n v="0"/>
  </r>
  <r>
    <x v="170"/>
    <x v="5"/>
    <n v="3271000"/>
    <n v="1015800"/>
    <n v="812640"/>
    <n v="1015800"/>
    <n v="0"/>
    <n v="0"/>
    <n v="0"/>
    <n v="812640"/>
    <n v="0"/>
    <n v="0"/>
    <n v="0"/>
    <n v="100"/>
    <n v="0"/>
    <n v="0"/>
    <n v="0"/>
    <n v="100"/>
    <n v="0"/>
    <n v="0"/>
    <n v="0"/>
  </r>
  <r>
    <x v="170"/>
    <x v="6"/>
    <n v="3428000"/>
    <n v="1080000"/>
    <n v="864000"/>
    <n v="1080000"/>
    <n v="0"/>
    <n v="0"/>
    <n v="0"/>
    <n v="864000"/>
    <n v="0"/>
    <n v="0"/>
    <n v="0"/>
    <n v="100"/>
    <n v="0"/>
    <n v="0"/>
    <n v="0"/>
    <n v="100"/>
    <n v="0"/>
    <n v="0"/>
    <n v="0"/>
  </r>
  <r>
    <x v="170"/>
    <x v="7"/>
    <n v="3487000"/>
    <n v="1151800"/>
    <n v="921440"/>
    <n v="1151800"/>
    <n v="0"/>
    <n v="0"/>
    <n v="0"/>
    <n v="921440"/>
    <n v="0"/>
    <n v="0"/>
    <n v="0"/>
    <n v="100"/>
    <n v="0"/>
    <n v="0"/>
    <n v="0"/>
    <n v="100"/>
    <n v="0"/>
    <n v="0"/>
    <n v="0"/>
  </r>
  <r>
    <x v="170"/>
    <x v="8"/>
    <n v="3338000"/>
    <n v="1102800"/>
    <n v="882240"/>
    <n v="1102800"/>
    <n v="0"/>
    <n v="0"/>
    <n v="0"/>
    <n v="882240"/>
    <n v="0"/>
    <n v="0"/>
    <n v="0"/>
    <n v="100"/>
    <n v="0"/>
    <n v="0"/>
    <n v="0"/>
    <n v="100"/>
    <n v="0"/>
    <n v="0"/>
    <n v="0"/>
  </r>
  <r>
    <x v="171"/>
    <x v="0"/>
    <n v="707000"/>
    <n v="141400"/>
    <n v="118040"/>
    <n v="116800"/>
    <n v="24600"/>
    <n v="0"/>
    <n v="0"/>
    <n v="93440"/>
    <n v="24600"/>
    <n v="0"/>
    <n v="0"/>
    <n v="82"/>
    <n v="17"/>
    <n v="0"/>
    <n v="0"/>
    <n v="79"/>
    <n v="20"/>
    <n v="0"/>
    <n v="0"/>
  </r>
  <r>
    <x v="171"/>
    <x v="1"/>
    <n v="653000"/>
    <n v="130600"/>
    <n v="110800"/>
    <n v="99000"/>
    <n v="31600"/>
    <n v="0"/>
    <n v="0"/>
    <n v="79200"/>
    <n v="31600"/>
    <n v="0"/>
    <n v="0"/>
    <n v="75"/>
    <n v="24"/>
    <n v="0"/>
    <n v="0"/>
    <n v="71"/>
    <n v="28"/>
    <n v="0"/>
    <n v="0"/>
  </r>
  <r>
    <x v="171"/>
    <x v="2"/>
    <n v="708000"/>
    <n v="141600"/>
    <n v="120160"/>
    <n v="107200"/>
    <n v="34400"/>
    <n v="0"/>
    <n v="0"/>
    <n v="85760"/>
    <n v="34400"/>
    <n v="0"/>
    <n v="0"/>
    <n v="75"/>
    <n v="24"/>
    <n v="0"/>
    <n v="0"/>
    <n v="71"/>
    <n v="28"/>
    <n v="0"/>
    <n v="0"/>
  </r>
  <r>
    <x v="171"/>
    <x v="3"/>
    <n v="637000"/>
    <n v="127400"/>
    <n v="108000"/>
    <n v="97000"/>
    <n v="30400"/>
    <n v="0"/>
    <n v="0"/>
    <n v="77600"/>
    <n v="30400"/>
    <n v="0"/>
    <n v="0"/>
    <n v="76"/>
    <n v="23"/>
    <n v="0"/>
    <n v="0"/>
    <n v="71"/>
    <n v="28"/>
    <n v="0"/>
    <n v="0"/>
  </r>
  <r>
    <x v="171"/>
    <x v="4"/>
    <n v="652000"/>
    <n v="130400"/>
    <n v="111480"/>
    <n v="94600"/>
    <n v="35800"/>
    <n v="0"/>
    <n v="0"/>
    <n v="75680"/>
    <n v="35800"/>
    <n v="0"/>
    <n v="0"/>
    <n v="72"/>
    <n v="27"/>
    <n v="0"/>
    <n v="0"/>
    <n v="67"/>
    <n v="32"/>
    <n v="0"/>
    <n v="0"/>
  </r>
  <r>
    <x v="171"/>
    <x v="5"/>
    <n v="695000"/>
    <n v="139000"/>
    <n v="119360"/>
    <n v="98200"/>
    <n v="40800"/>
    <n v="0"/>
    <n v="0"/>
    <n v="78560"/>
    <n v="40800"/>
    <n v="0"/>
    <n v="0"/>
    <n v="70"/>
    <n v="29"/>
    <n v="0"/>
    <n v="0"/>
    <n v="65"/>
    <n v="34"/>
    <n v="0"/>
    <n v="0"/>
  </r>
  <r>
    <x v="171"/>
    <x v="6"/>
    <n v="628000"/>
    <n v="125600"/>
    <n v="107680"/>
    <n v="89600"/>
    <n v="36000"/>
    <n v="0"/>
    <n v="0"/>
    <n v="71680"/>
    <n v="36000"/>
    <n v="0"/>
    <n v="0"/>
    <n v="71"/>
    <n v="28"/>
    <n v="0"/>
    <n v="0"/>
    <n v="66"/>
    <n v="33"/>
    <n v="0"/>
    <n v="0"/>
  </r>
  <r>
    <x v="171"/>
    <x v="7"/>
    <n v="556000"/>
    <n v="111200"/>
    <n v="93040"/>
    <n v="90800"/>
    <n v="20400"/>
    <n v="0"/>
    <n v="0"/>
    <n v="72640"/>
    <n v="20400"/>
    <n v="0"/>
    <n v="0"/>
    <n v="81"/>
    <n v="18"/>
    <n v="0"/>
    <n v="0"/>
    <n v="78"/>
    <n v="21"/>
    <n v="0"/>
    <n v="0"/>
  </r>
  <r>
    <x v="171"/>
    <x v="8"/>
    <n v="539000"/>
    <n v="107800"/>
    <n v="89000"/>
    <n v="94000"/>
    <n v="13800"/>
    <n v="0"/>
    <n v="0"/>
    <n v="75200"/>
    <n v="13800"/>
    <n v="0"/>
    <n v="0"/>
    <n v="87"/>
    <n v="12"/>
    <n v="0"/>
    <n v="0"/>
    <n v="84"/>
    <n v="15"/>
    <n v="0"/>
    <n v="0"/>
  </r>
  <r>
    <x v="172"/>
    <x v="0"/>
    <n v="724000"/>
    <n v="253600"/>
    <n v="231640"/>
    <n v="109800"/>
    <n v="136000"/>
    <n v="7800"/>
    <n v="0"/>
    <n v="87840"/>
    <n v="136000"/>
    <n v="7800"/>
    <n v="0"/>
    <n v="43.3"/>
    <n v="53.63"/>
    <n v="3.08"/>
    <n v="0"/>
    <n v="37.92"/>
    <n v="58.71"/>
    <n v="3.37"/>
    <n v="0"/>
  </r>
  <r>
    <x v="172"/>
    <x v="1"/>
    <n v="896000"/>
    <n v="312800"/>
    <n v="287400"/>
    <n v="127000"/>
    <n v="167000"/>
    <n v="18800"/>
    <n v="0"/>
    <n v="101600"/>
    <n v="167000"/>
    <n v="18800"/>
    <n v="0"/>
    <n v="40.6"/>
    <n v="53.39"/>
    <n v="6.01"/>
    <n v="0"/>
    <n v="35.35"/>
    <n v="58.11"/>
    <n v="6.54"/>
    <n v="0"/>
  </r>
  <r>
    <x v="172"/>
    <x v="2"/>
    <n v="864000"/>
    <n v="324000"/>
    <n v="300520"/>
    <n v="117400"/>
    <n v="189000"/>
    <n v="17600"/>
    <n v="0"/>
    <n v="93920"/>
    <n v="189000"/>
    <n v="17600"/>
    <n v="0"/>
    <n v="36.229999999999997"/>
    <n v="58.33"/>
    <n v="5.43"/>
    <n v="0"/>
    <n v="31.25"/>
    <n v="62.89"/>
    <n v="5.86"/>
    <n v="0"/>
  </r>
  <r>
    <x v="172"/>
    <x v="3"/>
    <n v="1131000"/>
    <n v="591800"/>
    <n v="568120"/>
    <n v="118400"/>
    <n v="457000"/>
    <n v="16400"/>
    <n v="0"/>
    <n v="94720"/>
    <n v="457000"/>
    <n v="16400"/>
    <n v="0"/>
    <n v="20.010000000000002"/>
    <n v="77.22"/>
    <n v="2.77"/>
    <n v="0"/>
    <n v="16.670000000000002"/>
    <n v="80.44"/>
    <n v="2.89"/>
    <n v="0"/>
  </r>
  <r>
    <x v="172"/>
    <x v="4"/>
    <n v="856000"/>
    <n v="358400"/>
    <n v="338080"/>
    <n v="101600"/>
    <n v="234000"/>
    <n v="22800"/>
    <n v="0"/>
    <n v="81280"/>
    <n v="234000"/>
    <n v="22800"/>
    <n v="0"/>
    <n v="28.35"/>
    <n v="65.290000000000006"/>
    <n v="6.36"/>
    <n v="0"/>
    <n v="24.04"/>
    <n v="69.209999999999994"/>
    <n v="6.74"/>
    <n v="0"/>
  </r>
  <r>
    <x v="172"/>
    <x v="5"/>
    <n v="712000"/>
    <n v="294400"/>
    <n v="276800"/>
    <n v="88000"/>
    <n v="190000"/>
    <n v="16400"/>
    <n v="0"/>
    <n v="70400"/>
    <n v="190000"/>
    <n v="16400"/>
    <n v="0"/>
    <n v="29.89"/>
    <n v="64.540000000000006"/>
    <n v="5.57"/>
    <n v="0"/>
    <n v="25.43"/>
    <n v="68.64"/>
    <n v="5.92"/>
    <n v="0"/>
  </r>
  <r>
    <x v="172"/>
    <x v="6"/>
    <n v="717000"/>
    <n v="316200"/>
    <n v="300240"/>
    <n v="79800"/>
    <n v="216000"/>
    <n v="20400"/>
    <n v="0"/>
    <n v="63840"/>
    <n v="216000"/>
    <n v="20400"/>
    <n v="0"/>
    <n v="25.24"/>
    <n v="68.31"/>
    <n v="6.45"/>
    <n v="0"/>
    <n v="21.26"/>
    <n v="71.94"/>
    <n v="6.79"/>
    <n v="0"/>
  </r>
  <r>
    <x v="172"/>
    <x v="7"/>
    <n v="646000"/>
    <n v="290000"/>
    <n v="273840"/>
    <n v="80800"/>
    <n v="201000"/>
    <n v="8200"/>
    <n v="0"/>
    <n v="64640"/>
    <n v="201000"/>
    <n v="8200"/>
    <n v="0"/>
    <n v="27.86"/>
    <n v="69.31"/>
    <n v="2.83"/>
    <n v="0"/>
    <n v="23.61"/>
    <n v="73.400000000000006"/>
    <n v="2.99"/>
    <n v="0"/>
  </r>
  <r>
    <x v="172"/>
    <x v="8"/>
    <n v="699000"/>
    <n v="349400"/>
    <n v="334320"/>
    <n v="75400"/>
    <n v="262000"/>
    <n v="12000"/>
    <n v="0"/>
    <n v="60320"/>
    <n v="262000"/>
    <n v="12000"/>
    <n v="0"/>
    <n v="21.58"/>
    <n v="74.989999999999995"/>
    <n v="3.43"/>
    <n v="0"/>
    <n v="18.04"/>
    <n v="78.37"/>
    <n v="3.59"/>
    <n v="0"/>
  </r>
  <r>
    <x v="173"/>
    <x v="0"/>
    <n v="709000"/>
    <n v="237000"/>
    <n v="195120"/>
    <n v="209400"/>
    <n v="27600"/>
    <n v="0"/>
    <n v="0"/>
    <n v="167520"/>
    <n v="27600"/>
    <n v="0"/>
    <n v="0"/>
    <n v="88.35"/>
    <n v="11.65"/>
    <n v="0"/>
    <n v="0"/>
    <n v="85.85"/>
    <n v="14.15"/>
    <n v="0"/>
    <n v="0"/>
  </r>
  <r>
    <x v="173"/>
    <x v="1"/>
    <n v="559000"/>
    <n v="189400"/>
    <n v="152120"/>
    <n v="186400"/>
    <n v="3000"/>
    <n v="0"/>
    <n v="0"/>
    <n v="149120"/>
    <n v="3000"/>
    <n v="0"/>
    <n v="0"/>
    <n v="98.42"/>
    <n v="1.58"/>
    <n v="0"/>
    <n v="0"/>
    <n v="98.03"/>
    <n v="1.97"/>
    <n v="0"/>
    <n v="0"/>
  </r>
  <r>
    <x v="173"/>
    <x v="2"/>
    <n v="846000"/>
    <n v="245200"/>
    <n v="196640"/>
    <n v="242800"/>
    <n v="2400"/>
    <n v="0"/>
    <n v="0"/>
    <n v="194240"/>
    <n v="2400"/>
    <n v="0"/>
    <n v="0"/>
    <n v="99.02"/>
    <n v="0.98"/>
    <n v="0"/>
    <n v="0"/>
    <n v="98.78"/>
    <n v="1.22"/>
    <n v="0"/>
    <n v="0"/>
  </r>
  <r>
    <x v="173"/>
    <x v="3"/>
    <n v="761000"/>
    <n v="239400"/>
    <n v="199400"/>
    <n v="200000"/>
    <n v="39400"/>
    <n v="0"/>
    <n v="0"/>
    <n v="160000"/>
    <n v="39400"/>
    <n v="0"/>
    <n v="0"/>
    <n v="83.54"/>
    <n v="16.46"/>
    <n v="0"/>
    <n v="0"/>
    <n v="80.239999999999995"/>
    <n v="19.760000000000002"/>
    <n v="0"/>
    <n v="0"/>
  </r>
  <r>
    <x v="173"/>
    <x v="4"/>
    <n v="1204000"/>
    <n v="337600"/>
    <n v="286840"/>
    <n v="253800"/>
    <n v="70200"/>
    <n v="13600"/>
    <n v="0"/>
    <n v="203040"/>
    <n v="70200"/>
    <n v="13600"/>
    <n v="0"/>
    <n v="75.180000000000007"/>
    <n v="20.79"/>
    <n v="4.03"/>
    <n v="0"/>
    <n v="70.790000000000006"/>
    <n v="24.47"/>
    <n v="4.74"/>
    <n v="0"/>
  </r>
  <r>
    <x v="173"/>
    <x v="5"/>
    <n v="941000"/>
    <n v="273800"/>
    <n v="230480"/>
    <n v="216600"/>
    <n v="52600"/>
    <n v="4600"/>
    <n v="0"/>
    <n v="173280"/>
    <n v="52600"/>
    <n v="4600"/>
    <n v="0"/>
    <n v="79.11"/>
    <n v="19.21"/>
    <n v="1.68"/>
    <n v="0"/>
    <n v="75.180000000000007"/>
    <n v="22.82"/>
    <n v="2"/>
    <n v="0"/>
  </r>
  <r>
    <x v="173"/>
    <x v="6"/>
    <n v="912000"/>
    <n v="283200"/>
    <n v="238360"/>
    <n v="224200"/>
    <n v="48400"/>
    <n v="10600"/>
    <n v="0"/>
    <n v="179360"/>
    <n v="48400"/>
    <n v="10600"/>
    <n v="0"/>
    <n v="79.17"/>
    <n v="17.09"/>
    <n v="3.74"/>
    <n v="0"/>
    <n v="75.25"/>
    <n v="20.309999999999999"/>
    <n v="4.45"/>
    <n v="0"/>
  </r>
  <r>
    <x v="173"/>
    <x v="7"/>
    <n v="829000"/>
    <n v="277000"/>
    <n v="231480"/>
    <n v="227600"/>
    <n v="38400"/>
    <n v="11000"/>
    <n v="0"/>
    <n v="182080"/>
    <n v="38400"/>
    <n v="11000"/>
    <n v="0"/>
    <n v="82.17"/>
    <n v="13.86"/>
    <n v="3.97"/>
    <n v="0"/>
    <n v="78.66"/>
    <n v="16.59"/>
    <n v="4.75"/>
    <n v="0"/>
  </r>
  <r>
    <x v="173"/>
    <x v="8"/>
    <n v="922000"/>
    <n v="254000"/>
    <n v="217680"/>
    <n v="181600"/>
    <n v="62200"/>
    <n v="10200"/>
    <n v="0"/>
    <n v="145280"/>
    <n v="62200"/>
    <n v="10200"/>
    <n v="0"/>
    <n v="71.5"/>
    <n v="24.49"/>
    <n v="4.0199999999999996"/>
    <n v="0"/>
    <n v="66.739999999999995"/>
    <n v="28.57"/>
    <n v="4.6900000000000004"/>
    <n v="0"/>
  </r>
  <r>
    <x v="174"/>
    <x v="0"/>
    <n v="53798000"/>
    <n v="13530800"/>
    <n v="12602680"/>
    <n v="4640600"/>
    <n v="7075000"/>
    <n v="1815200"/>
    <n v="0"/>
    <n v="3712480"/>
    <n v="7075000"/>
    <n v="1815200"/>
    <n v="0"/>
    <n v="34.299999999999997"/>
    <n v="52.29"/>
    <n v="13.42"/>
    <n v="0"/>
    <n v="29.46"/>
    <n v="56.14"/>
    <n v="14.4"/>
    <n v="0"/>
  </r>
  <r>
    <x v="174"/>
    <x v="1"/>
    <n v="51279000"/>
    <n v="12838200"/>
    <n v="11951080"/>
    <n v="4435600"/>
    <n v="6908000"/>
    <n v="1494600"/>
    <n v="0"/>
    <n v="3548480"/>
    <n v="6908000"/>
    <n v="1494600"/>
    <n v="0"/>
    <n v="34.549999999999997"/>
    <n v="53.81"/>
    <n v="11.64"/>
    <n v="0"/>
    <n v="29.69"/>
    <n v="57.8"/>
    <n v="12.51"/>
    <n v="0"/>
  </r>
  <r>
    <x v="174"/>
    <x v="2"/>
    <n v="54808000"/>
    <n v="13952000"/>
    <n v="13013680"/>
    <n v="4691600"/>
    <n v="6411600"/>
    <n v="2848800"/>
    <n v="0"/>
    <n v="3753280"/>
    <n v="6411600"/>
    <n v="2848800"/>
    <n v="0"/>
    <n v="33.630000000000003"/>
    <n v="45.95"/>
    <n v="20.420000000000002"/>
    <n v="0"/>
    <n v="28.84"/>
    <n v="49.27"/>
    <n v="21.89"/>
    <n v="0"/>
  </r>
  <r>
    <x v="174"/>
    <x v="3"/>
    <n v="51413000"/>
    <n v="12838600"/>
    <n v="11959920"/>
    <n v="4393400"/>
    <n v="6486200"/>
    <n v="1959000"/>
    <n v="0"/>
    <n v="3514720"/>
    <n v="6486200"/>
    <n v="1959000"/>
    <n v="0"/>
    <n v="34.22"/>
    <n v="50.52"/>
    <n v="15.26"/>
    <n v="0"/>
    <n v="29.39"/>
    <n v="54.23"/>
    <n v="16.38"/>
    <n v="0"/>
  </r>
  <r>
    <x v="174"/>
    <x v="4"/>
    <n v="53278000"/>
    <n v="13288400"/>
    <n v="12336400"/>
    <n v="4760000"/>
    <n v="6308000"/>
    <n v="2220400"/>
    <n v="0"/>
    <n v="3808000"/>
    <n v="6308000"/>
    <n v="2220400"/>
    <n v="0"/>
    <n v="35.82"/>
    <n v="47.47"/>
    <n v="16.71"/>
    <n v="0"/>
    <n v="30.87"/>
    <n v="51.13"/>
    <n v="18"/>
    <n v="0"/>
  </r>
  <r>
    <x v="174"/>
    <x v="5"/>
    <n v="52847000"/>
    <n v="13342200"/>
    <n v="12358720"/>
    <n v="4917400"/>
    <n v="6263400"/>
    <n v="2161400"/>
    <n v="0"/>
    <n v="3933920"/>
    <n v="6263400"/>
    <n v="2161400"/>
    <n v="0"/>
    <n v="36.86"/>
    <n v="46.94"/>
    <n v="16.2"/>
    <n v="0"/>
    <n v="31.83"/>
    <n v="50.68"/>
    <n v="17.489999999999998"/>
    <n v="0"/>
  </r>
  <r>
    <x v="174"/>
    <x v="6"/>
    <n v="54512000"/>
    <n v="13630400"/>
    <n v="12628760"/>
    <n v="5008200"/>
    <n v="6230000"/>
    <n v="2392200"/>
    <n v="0"/>
    <n v="4006560"/>
    <n v="6230000"/>
    <n v="2392200"/>
    <n v="0"/>
    <n v="36.74"/>
    <n v="45.71"/>
    <n v="17.55"/>
    <n v="0"/>
    <n v="31.73"/>
    <n v="49.33"/>
    <n v="18.940000000000001"/>
    <n v="0"/>
  </r>
  <r>
    <x v="174"/>
    <x v="7"/>
    <n v="57526000"/>
    <n v="14367600"/>
    <n v="13279440"/>
    <n v="5365200"/>
    <n v="6273600"/>
    <n v="2712000"/>
    <n v="16800"/>
    <n v="4292160"/>
    <n v="6273600"/>
    <n v="2712000"/>
    <n v="1680"/>
    <n v="37.340000000000003"/>
    <n v="43.66"/>
    <n v="18.88"/>
    <n v="0.12"/>
    <n v="32.32"/>
    <n v="47.24"/>
    <n v="20.420000000000002"/>
    <n v="0.01"/>
  </r>
  <r>
    <x v="174"/>
    <x v="8"/>
    <n v="49675000"/>
    <n v="11991800"/>
    <n v="11051680"/>
    <n v="4700600"/>
    <n v="6164200"/>
    <n v="1127000"/>
    <n v="0"/>
    <n v="3760480"/>
    <n v="6164200"/>
    <n v="1127000"/>
    <n v="0"/>
    <n v="39.200000000000003"/>
    <n v="51.4"/>
    <n v="9.4"/>
    <n v="0"/>
    <n v="34.03"/>
    <n v="55.78"/>
    <n v="10.199999999999999"/>
    <n v="0"/>
  </r>
  <r>
    <x v="175"/>
    <x v="0"/>
    <n v="25825000"/>
    <n v="6641000"/>
    <n v="5712760"/>
    <n v="4234400"/>
    <n v="1932800"/>
    <n v="383400"/>
    <n v="90400"/>
    <n v="3387520"/>
    <n v="1932800"/>
    <n v="383400"/>
    <n v="9040"/>
    <n v="63.76"/>
    <n v="29.1"/>
    <n v="5.77"/>
    <n v="1.36"/>
    <n v="59.3"/>
    <n v="33.83"/>
    <n v="6.71"/>
    <n v="0.16"/>
  </r>
  <r>
    <x v="175"/>
    <x v="1"/>
    <n v="30553000"/>
    <n v="7460200"/>
    <n v="6422200"/>
    <n v="5190000"/>
    <n v="1927600"/>
    <n v="342600"/>
    <n v="0"/>
    <n v="4152000"/>
    <n v="1927600"/>
    <n v="342600"/>
    <n v="0"/>
    <n v="69.569999999999993"/>
    <n v="25.84"/>
    <n v="4.59"/>
    <n v="0"/>
    <n v="64.650000000000006"/>
    <n v="30.01"/>
    <n v="5.33"/>
    <n v="0"/>
  </r>
  <r>
    <x v="175"/>
    <x v="2"/>
    <n v="30204000"/>
    <n v="7721600"/>
    <n v="6702880"/>
    <n v="5093600"/>
    <n v="2302000"/>
    <n v="326000"/>
    <n v="0"/>
    <n v="4074880"/>
    <n v="2302000"/>
    <n v="326000"/>
    <n v="0"/>
    <n v="65.97"/>
    <n v="29.81"/>
    <n v="4.22"/>
    <n v="0"/>
    <n v="60.79"/>
    <n v="34.340000000000003"/>
    <n v="4.8600000000000003"/>
    <n v="0"/>
  </r>
  <r>
    <x v="175"/>
    <x v="3"/>
    <n v="30263000"/>
    <n v="7633400"/>
    <n v="6606000"/>
    <n v="5137000"/>
    <n v="2179800"/>
    <n v="316600"/>
    <n v="0"/>
    <n v="4109600"/>
    <n v="2179800"/>
    <n v="316600"/>
    <n v="0"/>
    <n v="67.3"/>
    <n v="28.56"/>
    <n v="4.1500000000000004"/>
    <n v="0"/>
    <n v="62.21"/>
    <n v="33"/>
    <n v="4.79"/>
    <n v="0"/>
  </r>
  <r>
    <x v="175"/>
    <x v="4"/>
    <n v="47142000"/>
    <n v="11198000"/>
    <n v="9508360"/>
    <n v="8448200"/>
    <n v="2749800"/>
    <n v="0"/>
    <n v="0"/>
    <n v="6758560"/>
    <n v="2749800"/>
    <n v="0"/>
    <n v="0"/>
    <n v="75.44"/>
    <n v="24.56"/>
    <n v="0"/>
    <n v="0"/>
    <n v="71.08"/>
    <n v="28.92"/>
    <n v="0"/>
    <n v="0"/>
  </r>
  <r>
    <x v="175"/>
    <x v="5"/>
    <n v="38319000"/>
    <n v="9175800"/>
    <n v="7810880"/>
    <n v="6824600"/>
    <n v="2351200"/>
    <n v="0"/>
    <n v="0"/>
    <n v="5459680"/>
    <n v="2351200"/>
    <n v="0"/>
    <n v="0"/>
    <n v="74.38"/>
    <n v="25.62"/>
    <n v="0"/>
    <n v="0"/>
    <n v="69.900000000000006"/>
    <n v="30.1"/>
    <n v="0"/>
    <n v="0"/>
  </r>
  <r>
    <x v="175"/>
    <x v="6"/>
    <n v="28067000"/>
    <n v="5613400"/>
    <n v="4642480"/>
    <n v="4854600"/>
    <n v="758800"/>
    <n v="0"/>
    <n v="0"/>
    <n v="3883680"/>
    <n v="758800"/>
    <n v="0"/>
    <n v="0"/>
    <n v="86"/>
    <n v="13"/>
    <n v="0"/>
    <n v="0"/>
    <n v="83"/>
    <n v="16"/>
    <n v="0"/>
    <n v="0"/>
  </r>
  <r>
    <x v="175"/>
    <x v="7"/>
    <n v="31620000"/>
    <n v="7461600"/>
    <n v="6353280"/>
    <n v="5541600"/>
    <n v="1920000"/>
    <n v="0"/>
    <n v="0"/>
    <n v="4433280"/>
    <n v="1920000"/>
    <n v="0"/>
    <n v="0"/>
    <n v="74.27"/>
    <n v="25.73"/>
    <n v="0"/>
    <n v="0"/>
    <n v="69.78"/>
    <n v="30.22"/>
    <n v="0"/>
    <n v="0"/>
  </r>
  <r>
    <x v="175"/>
    <x v="8"/>
    <n v="39048000"/>
    <n v="8935200"/>
    <n v="7528800"/>
    <n v="7032000"/>
    <n v="1903200"/>
    <n v="0"/>
    <n v="0"/>
    <n v="5625600"/>
    <n v="1903200"/>
    <n v="0"/>
    <n v="0"/>
    <n v="78.7"/>
    <n v="21.3"/>
    <n v="0"/>
    <n v="0"/>
    <n v="74.72"/>
    <n v="25.28"/>
    <n v="0"/>
    <n v="0"/>
  </r>
  <r>
    <x v="176"/>
    <x v="0"/>
    <n v="5040000"/>
    <n v="3504000"/>
    <n v="2876360"/>
    <n v="3138200"/>
    <n v="37600"/>
    <n v="328200"/>
    <n v="0"/>
    <n v="2510560"/>
    <n v="37600"/>
    <n v="328200"/>
    <n v="0"/>
    <n v="89.56"/>
    <n v="1.07"/>
    <n v="9.3699999999999992"/>
    <n v="0"/>
    <n v="87.28"/>
    <n v="1.31"/>
    <n v="11.41"/>
    <n v="0"/>
  </r>
  <r>
    <x v="176"/>
    <x v="1"/>
    <n v="5088000"/>
    <n v="3501600"/>
    <n v="2884840"/>
    <n v="3083800"/>
    <n v="50600"/>
    <n v="367200"/>
    <n v="0"/>
    <n v="2467040"/>
    <n v="50600"/>
    <n v="367200"/>
    <n v="0"/>
    <n v="88.07"/>
    <n v="1.45"/>
    <n v="10.49"/>
    <n v="0"/>
    <n v="85.52"/>
    <n v="1.75"/>
    <n v="12.73"/>
    <n v="0"/>
  </r>
  <r>
    <x v="176"/>
    <x v="2"/>
    <n v="5449000"/>
    <n v="3883400"/>
    <n v="3290920"/>
    <n v="2962400"/>
    <n v="47600"/>
    <n v="873400"/>
    <n v="0"/>
    <n v="2369920"/>
    <n v="47600"/>
    <n v="873400"/>
    <n v="0"/>
    <n v="76.28"/>
    <n v="1.23"/>
    <n v="22.49"/>
    <n v="0"/>
    <n v="72.010000000000005"/>
    <n v="1.45"/>
    <n v="26.54"/>
    <n v="0"/>
  </r>
  <r>
    <x v="176"/>
    <x v="3"/>
    <n v="4793000"/>
    <n v="3293800"/>
    <n v="2717040"/>
    <n v="2883800"/>
    <n v="45400"/>
    <n v="364600"/>
    <n v="0"/>
    <n v="2307040"/>
    <n v="45400"/>
    <n v="364600"/>
    <n v="0"/>
    <n v="87.55"/>
    <n v="1.38"/>
    <n v="11.07"/>
    <n v="0"/>
    <n v="84.91"/>
    <n v="1.67"/>
    <n v="13.42"/>
    <n v="0"/>
  </r>
  <r>
    <x v="176"/>
    <x v="4"/>
    <n v="5361000"/>
    <n v="3682600"/>
    <n v="3081120"/>
    <n v="3007400"/>
    <n v="50200"/>
    <n v="625000"/>
    <n v="0"/>
    <n v="2405920"/>
    <n v="50200"/>
    <n v="625000"/>
    <n v="0"/>
    <n v="81.67"/>
    <n v="1.36"/>
    <n v="16.97"/>
    <n v="0"/>
    <n v="78.09"/>
    <n v="1.63"/>
    <n v="20.28"/>
    <n v="0"/>
  </r>
  <r>
    <x v="176"/>
    <x v="5"/>
    <n v="5107000"/>
    <n v="3579800"/>
    <n v="2997960"/>
    <n v="2909200"/>
    <n v="59200"/>
    <n v="611400"/>
    <n v="0"/>
    <n v="2327360"/>
    <n v="59200"/>
    <n v="611400"/>
    <n v="0"/>
    <n v="81.27"/>
    <n v="1.65"/>
    <n v="17.079999999999998"/>
    <n v="0"/>
    <n v="77.63"/>
    <n v="1.97"/>
    <n v="20.39"/>
    <n v="0"/>
  </r>
  <r>
    <x v="176"/>
    <x v="6"/>
    <n v="4955000"/>
    <n v="3454200"/>
    <n v="2900960"/>
    <n v="2766200"/>
    <n v="60000"/>
    <n v="628000"/>
    <n v="0"/>
    <n v="2212960"/>
    <n v="60000"/>
    <n v="628000"/>
    <n v="0"/>
    <n v="80.08"/>
    <n v="1.74"/>
    <n v="18.18"/>
    <n v="0"/>
    <n v="76.28"/>
    <n v="2.0699999999999998"/>
    <n v="21.65"/>
    <n v="0"/>
  </r>
  <r>
    <x v="176"/>
    <x v="7"/>
    <n v="4339000"/>
    <n v="2923800"/>
    <n v="2560000"/>
    <n v="1819000"/>
    <n v="51400"/>
    <n v="1053400"/>
    <n v="0"/>
    <n v="1455200"/>
    <n v="51400"/>
    <n v="1053400"/>
    <n v="0"/>
    <n v="62.21"/>
    <n v="1.76"/>
    <n v="36.03"/>
    <n v="0"/>
    <n v="56.84"/>
    <n v="2.0099999999999998"/>
    <n v="41.15"/>
    <n v="0"/>
  </r>
  <r>
    <x v="176"/>
    <x v="8"/>
    <n v="3602000"/>
    <n v="2160400"/>
    <n v="1798480"/>
    <n v="1809600"/>
    <n v="50800"/>
    <n v="300000"/>
    <n v="0"/>
    <n v="1447680"/>
    <n v="50800"/>
    <n v="300000"/>
    <n v="0"/>
    <n v="83.76"/>
    <n v="2.35"/>
    <n v="13.89"/>
    <n v="0"/>
    <n v="80.489999999999995"/>
    <n v="2.82"/>
    <n v="16.68"/>
    <n v="0"/>
  </r>
  <r>
    <x v="177"/>
    <x v="0"/>
    <n v="9707000"/>
    <n v="9707000"/>
    <n v="9155000"/>
    <n v="2760000"/>
    <n v="6327000"/>
    <n v="620000"/>
    <n v="0"/>
    <n v="2208000"/>
    <n v="6327000"/>
    <n v="620000"/>
    <n v="0"/>
    <n v="28.43"/>
    <n v="65.180000000000007"/>
    <n v="6.39"/>
    <n v="0"/>
    <n v="24.12"/>
    <n v="69.11"/>
    <n v="6.77"/>
    <n v="0"/>
  </r>
  <r>
    <x v="177"/>
    <x v="1"/>
    <n v="9286000"/>
    <n v="9286000"/>
    <n v="8774200"/>
    <n v="2559000"/>
    <n v="6572000"/>
    <n v="155000"/>
    <n v="0"/>
    <n v="2047200"/>
    <n v="6572000"/>
    <n v="155000"/>
    <n v="0"/>
    <n v="27.56"/>
    <n v="70.77"/>
    <n v="1.67"/>
    <n v="0"/>
    <n v="23.33"/>
    <n v="74.900000000000006"/>
    <n v="1.77"/>
    <n v="0"/>
  </r>
  <r>
    <x v="177"/>
    <x v="2"/>
    <n v="10150000"/>
    <n v="10150000"/>
    <n v="9644400"/>
    <n v="2528000"/>
    <n v="6895000"/>
    <n v="727000"/>
    <n v="0"/>
    <n v="2022400"/>
    <n v="6895000"/>
    <n v="727000"/>
    <n v="0"/>
    <n v="24.91"/>
    <n v="67.930000000000007"/>
    <n v="7.16"/>
    <n v="0"/>
    <n v="20.97"/>
    <n v="71.489999999999995"/>
    <n v="7.54"/>
    <n v="0"/>
  </r>
  <r>
    <x v="177"/>
    <x v="3"/>
    <n v="10314000"/>
    <n v="10314000"/>
    <n v="9802400"/>
    <n v="2558000"/>
    <n v="7048000"/>
    <n v="708000"/>
    <n v="0"/>
    <n v="2046400"/>
    <n v="7048000"/>
    <n v="708000"/>
    <n v="0"/>
    <n v="24.8"/>
    <n v="68.33"/>
    <n v="6.86"/>
    <n v="0"/>
    <n v="20.88"/>
    <n v="71.900000000000006"/>
    <n v="7.22"/>
    <n v="0"/>
  </r>
  <r>
    <x v="177"/>
    <x v="4"/>
    <n v="11304000"/>
    <n v="11304000"/>
    <n v="10727000"/>
    <n v="2885000"/>
    <n v="7577000"/>
    <n v="842000"/>
    <n v="0"/>
    <n v="2308000"/>
    <n v="7577000"/>
    <n v="842000"/>
    <n v="0"/>
    <n v="25.52"/>
    <n v="67.03"/>
    <n v="7.45"/>
    <n v="0"/>
    <n v="21.52"/>
    <n v="70.63"/>
    <n v="7.85"/>
    <n v="0"/>
  </r>
  <r>
    <x v="177"/>
    <x v="5"/>
    <n v="10649000"/>
    <n v="10649000"/>
    <n v="10060000"/>
    <n v="2945000"/>
    <n v="6917000"/>
    <n v="787000"/>
    <n v="0"/>
    <n v="2356000"/>
    <n v="6917000"/>
    <n v="787000"/>
    <n v="0"/>
    <n v="27.66"/>
    <n v="64.95"/>
    <n v="7.39"/>
    <n v="0"/>
    <n v="23.42"/>
    <n v="68.760000000000005"/>
    <n v="7.82"/>
    <n v="0"/>
  </r>
  <r>
    <x v="177"/>
    <x v="6"/>
    <n v="10054000"/>
    <n v="10054000"/>
    <n v="9518400"/>
    <n v="2678000"/>
    <n v="6635000"/>
    <n v="741000"/>
    <n v="0"/>
    <n v="2142400"/>
    <n v="6635000"/>
    <n v="741000"/>
    <n v="0"/>
    <n v="26.64"/>
    <n v="65.989999999999995"/>
    <n v="7.37"/>
    <n v="0"/>
    <n v="22.51"/>
    <n v="69.709999999999994"/>
    <n v="7.78"/>
    <n v="0"/>
  </r>
  <r>
    <x v="177"/>
    <x v="7"/>
    <n v="10468000"/>
    <n v="10468000"/>
    <n v="9936800"/>
    <n v="2656000"/>
    <n v="7007000"/>
    <n v="805000"/>
    <n v="0"/>
    <n v="2124800"/>
    <n v="7007000"/>
    <n v="805000"/>
    <n v="0"/>
    <n v="25.37"/>
    <n v="66.94"/>
    <n v="7.69"/>
    <n v="0"/>
    <n v="21.38"/>
    <n v="70.52"/>
    <n v="8.1"/>
    <n v="0"/>
  </r>
  <r>
    <x v="177"/>
    <x v="8"/>
    <n v="9834000"/>
    <n v="9834000"/>
    <n v="9294800"/>
    <n v="2696000"/>
    <n v="6921000"/>
    <n v="217000"/>
    <n v="0"/>
    <n v="2156800"/>
    <n v="6921000"/>
    <n v="217000"/>
    <n v="0"/>
    <n v="27.42"/>
    <n v="70.38"/>
    <n v="2.21"/>
    <n v="0"/>
    <n v="23.2"/>
    <n v="74.459999999999994"/>
    <n v="2.33"/>
    <n v="0"/>
  </r>
  <r>
    <x v="178"/>
    <x v="0"/>
    <n v="14354000"/>
    <n v="14354000"/>
    <n v="13098000"/>
    <n v="6280000"/>
    <n v="2949000"/>
    <n v="5125000"/>
    <n v="0"/>
    <n v="5024000"/>
    <n v="2949000"/>
    <n v="5125000"/>
    <n v="0"/>
    <n v="43.75"/>
    <n v="20.54"/>
    <n v="35.700000000000003"/>
    <n v="0"/>
    <n v="38.36"/>
    <n v="22.51"/>
    <n v="39.130000000000003"/>
    <n v="0"/>
  </r>
  <r>
    <x v="178"/>
    <x v="1"/>
    <n v="12671000"/>
    <n v="12671000"/>
    <n v="11381340"/>
    <n v="6395000"/>
    <n v="2784000"/>
    <n v="3492000"/>
    <n v="0"/>
    <n v="5116000"/>
    <n v="2784000"/>
    <n v="3481340"/>
    <n v="0"/>
    <n v="50.47"/>
    <n v="21.97"/>
    <n v="27.56"/>
    <n v="0"/>
    <n v="44.95"/>
    <n v="24.46"/>
    <n v="30.59"/>
    <n v="0"/>
  </r>
  <r>
    <x v="178"/>
    <x v="2"/>
    <n v="16136000"/>
    <n v="16136000"/>
    <n v="14869400"/>
    <n v="6333000"/>
    <n v="3029000"/>
    <n v="6774000"/>
    <n v="0"/>
    <n v="5066400"/>
    <n v="3029000"/>
    <n v="6774000"/>
    <n v="0"/>
    <n v="39.25"/>
    <n v="18.77"/>
    <n v="41.98"/>
    <n v="0"/>
    <n v="34.07"/>
    <n v="20.37"/>
    <n v="45.56"/>
    <n v="0"/>
  </r>
  <r>
    <x v="178"/>
    <x v="3"/>
    <n v="15032000"/>
    <n v="15032000"/>
    <n v="13820400"/>
    <n v="6058000"/>
    <n v="3090000"/>
    <n v="5884000"/>
    <n v="0"/>
    <n v="4846400"/>
    <n v="3090000"/>
    <n v="5884000"/>
    <n v="0"/>
    <n v="40.299999999999997"/>
    <n v="20.56"/>
    <n v="39.14"/>
    <n v="0"/>
    <n v="35.07"/>
    <n v="22.36"/>
    <n v="42.57"/>
    <n v="0"/>
  </r>
  <r>
    <x v="178"/>
    <x v="4"/>
    <n v="15652000"/>
    <n v="15652000"/>
    <n v="14359200"/>
    <n v="6464000"/>
    <n v="3253000"/>
    <n v="5935000"/>
    <n v="0"/>
    <n v="5171200"/>
    <n v="3253000"/>
    <n v="5935000"/>
    <n v="0"/>
    <n v="41.3"/>
    <n v="20.78"/>
    <n v="37.92"/>
    <n v="0"/>
    <n v="36.01"/>
    <n v="22.65"/>
    <n v="41.33"/>
    <n v="0"/>
  </r>
  <r>
    <x v="178"/>
    <x v="5"/>
    <n v="17092000"/>
    <n v="17092000"/>
    <n v="15718000"/>
    <n v="6870000"/>
    <n v="3744000"/>
    <n v="6478000"/>
    <n v="0"/>
    <n v="5496000"/>
    <n v="3744000"/>
    <n v="6478000"/>
    <n v="0"/>
    <n v="40.19"/>
    <n v="21.9"/>
    <n v="37.9"/>
    <n v="0"/>
    <n v="34.97"/>
    <n v="23.82"/>
    <n v="41.21"/>
    <n v="0"/>
  </r>
  <r>
    <x v="178"/>
    <x v="6"/>
    <n v="15733000"/>
    <n v="15733000"/>
    <n v="14326600"/>
    <n v="7032000"/>
    <n v="3036000"/>
    <n v="5665000"/>
    <n v="0"/>
    <n v="5625600"/>
    <n v="3036000"/>
    <n v="5665000"/>
    <n v="0"/>
    <n v="44.7"/>
    <n v="19.3"/>
    <n v="36.01"/>
    <n v="0"/>
    <n v="39.270000000000003"/>
    <n v="21.19"/>
    <n v="39.54"/>
    <n v="0"/>
  </r>
  <r>
    <x v="178"/>
    <x v="7"/>
    <n v="17804000"/>
    <n v="17804000"/>
    <n v="16331800"/>
    <n v="7361000"/>
    <n v="2650000"/>
    <n v="7793000"/>
    <n v="0"/>
    <n v="5888800"/>
    <n v="2650000"/>
    <n v="7793000"/>
    <n v="0"/>
    <n v="41.34"/>
    <n v="14.88"/>
    <n v="43.77"/>
    <n v="0"/>
    <n v="36.06"/>
    <n v="16.23"/>
    <n v="47.72"/>
    <n v="0"/>
  </r>
  <r>
    <x v="178"/>
    <x v="8"/>
    <n v="12891000"/>
    <n v="12891000"/>
    <n v="11485600"/>
    <n v="7027000"/>
    <n v="2802000"/>
    <n v="3062000"/>
    <n v="0"/>
    <n v="5621600"/>
    <n v="2802000"/>
    <n v="3062000"/>
    <n v="0"/>
    <n v="54.51"/>
    <n v="21.74"/>
    <n v="23.75"/>
    <n v="0"/>
    <n v="48.94"/>
    <n v="24.4"/>
    <n v="26.66"/>
    <n v="0"/>
  </r>
  <r>
    <x v="179"/>
    <x v="0"/>
    <n v="8685000"/>
    <n v="1325000"/>
    <n v="1095600"/>
    <n v="922000"/>
    <n v="353000"/>
    <n v="0"/>
    <n v="50000"/>
    <n v="737600"/>
    <n v="353000"/>
    <n v="0"/>
    <n v="5000"/>
    <n v="69.58"/>
    <n v="26.64"/>
    <n v="0"/>
    <n v="3.77"/>
    <n v="67.319999999999993"/>
    <n v="32.22"/>
    <n v="0"/>
    <n v="0.46"/>
  </r>
  <r>
    <x v="179"/>
    <x v="1"/>
    <n v="8381000"/>
    <n v="1252000"/>
    <n v="1014500"/>
    <n v="913000"/>
    <n v="278000"/>
    <n v="0"/>
    <n v="61000"/>
    <n v="730400"/>
    <n v="278000"/>
    <n v="0"/>
    <n v="6100"/>
    <n v="72.92"/>
    <n v="22.2"/>
    <n v="0"/>
    <n v="4.87"/>
    <n v="72"/>
    <n v="27.4"/>
    <n v="0"/>
    <n v="0.6"/>
  </r>
  <r>
    <x v="179"/>
    <x v="2"/>
    <n v="9113000"/>
    <n v="1245000"/>
    <n v="1030400"/>
    <n v="830000"/>
    <n v="361000"/>
    <n v="0"/>
    <n v="54000"/>
    <n v="664000"/>
    <n v="361000"/>
    <n v="0"/>
    <n v="5400"/>
    <n v="66.67"/>
    <n v="29"/>
    <n v="0"/>
    <n v="4.34"/>
    <n v="64.44"/>
    <n v="35.03"/>
    <n v="0"/>
    <n v="0.52"/>
  </r>
  <r>
    <x v="179"/>
    <x v="3"/>
    <n v="9862000"/>
    <n v="1460000"/>
    <n v="1197300"/>
    <n v="1066000"/>
    <n v="339000"/>
    <n v="0"/>
    <n v="55000"/>
    <n v="852800"/>
    <n v="339000"/>
    <n v="0"/>
    <n v="5500"/>
    <n v="73.010000000000005"/>
    <n v="23.22"/>
    <n v="0"/>
    <n v="3.77"/>
    <n v="71.23"/>
    <n v="28.31"/>
    <n v="0"/>
    <n v="0.46"/>
  </r>
  <r>
    <x v="179"/>
    <x v="4"/>
    <n v="9127000"/>
    <n v="1607000"/>
    <n v="1360900"/>
    <n v="1010000"/>
    <n v="548000"/>
    <n v="0"/>
    <n v="49000"/>
    <n v="808000"/>
    <n v="548000"/>
    <n v="0"/>
    <n v="4900"/>
    <n v="62.85"/>
    <n v="34.1"/>
    <n v="0"/>
    <n v="3.05"/>
    <n v="59.37"/>
    <n v="40.270000000000003"/>
    <n v="0"/>
    <n v="0.36"/>
  </r>
  <r>
    <x v="179"/>
    <x v="5"/>
    <n v="7853000"/>
    <n v="1053000"/>
    <n v="859200"/>
    <n v="771000"/>
    <n v="238000"/>
    <n v="0"/>
    <n v="44000"/>
    <n v="616800"/>
    <n v="238000"/>
    <n v="0"/>
    <n v="4400"/>
    <n v="73.22"/>
    <n v="22.6"/>
    <n v="0"/>
    <n v="4.18"/>
    <n v="71.790000000000006"/>
    <n v="27.7"/>
    <n v="0"/>
    <n v="0.51"/>
  </r>
  <r>
    <x v="179"/>
    <x v="6"/>
    <n v="9064000"/>
    <n v="1130000"/>
    <n v="977200"/>
    <n v="764000"/>
    <n v="366000"/>
    <n v="0"/>
    <n v="0"/>
    <n v="611200"/>
    <n v="366000"/>
    <n v="0"/>
    <n v="0"/>
    <n v="67.61"/>
    <n v="32.39"/>
    <n v="0"/>
    <n v="0"/>
    <n v="62.55"/>
    <n v="37.450000000000003"/>
    <n v="0"/>
    <n v="0"/>
  </r>
  <r>
    <x v="179"/>
    <x v="7"/>
    <n v="9075000"/>
    <n v="1342000"/>
    <n v="1148000"/>
    <n v="970000"/>
    <n v="372000"/>
    <n v="0"/>
    <n v="0"/>
    <n v="776000"/>
    <n v="372000"/>
    <n v="0"/>
    <n v="0"/>
    <n v="72.28"/>
    <n v="27.72"/>
    <n v="0"/>
    <n v="0"/>
    <n v="67.599999999999994"/>
    <n v="32.4"/>
    <n v="0"/>
    <n v="0"/>
  </r>
  <r>
    <x v="179"/>
    <x v="8"/>
    <n v="8417000"/>
    <n v="926000"/>
    <n v="767700"/>
    <n v="634000"/>
    <n v="257000"/>
    <n v="0"/>
    <n v="35000"/>
    <n v="507200"/>
    <n v="257000"/>
    <n v="0"/>
    <n v="3500"/>
    <n v="68.47"/>
    <n v="27.75"/>
    <n v="0"/>
    <n v="3.78"/>
    <n v="66.069999999999993"/>
    <n v="33.479999999999997"/>
    <n v="0"/>
    <n v="0.46"/>
  </r>
  <r>
    <x v="180"/>
    <x v="0"/>
    <n v="1168000"/>
    <n v="821000"/>
    <n v="679400"/>
    <n v="708000"/>
    <n v="113000"/>
    <n v="0"/>
    <n v="0"/>
    <n v="566400"/>
    <n v="113000"/>
    <n v="0"/>
    <n v="0"/>
    <n v="86.24"/>
    <n v="13.76"/>
    <n v="0"/>
    <n v="0"/>
    <n v="83.37"/>
    <n v="16.63"/>
    <n v="0"/>
    <n v="0"/>
  </r>
  <r>
    <x v="180"/>
    <x v="1"/>
    <n v="1073000"/>
    <n v="770000"/>
    <n v="640000"/>
    <n v="650000"/>
    <n v="120000"/>
    <n v="0"/>
    <n v="0"/>
    <n v="520000"/>
    <n v="120000"/>
    <n v="0"/>
    <n v="0"/>
    <n v="84.42"/>
    <n v="15.58"/>
    <n v="0"/>
    <n v="0"/>
    <n v="81.25"/>
    <n v="18.75"/>
    <n v="0"/>
    <n v="0"/>
  </r>
  <r>
    <x v="180"/>
    <x v="2"/>
    <n v="1109000"/>
    <n v="777000"/>
    <n v="644800"/>
    <n v="661000"/>
    <n v="116000"/>
    <n v="0"/>
    <n v="0"/>
    <n v="528800"/>
    <n v="116000"/>
    <n v="0"/>
    <n v="0"/>
    <n v="85.07"/>
    <n v="14.93"/>
    <n v="0"/>
    <n v="0"/>
    <n v="82.01"/>
    <n v="17.989999999999998"/>
    <n v="0"/>
    <n v="0"/>
  </r>
  <r>
    <x v="180"/>
    <x v="3"/>
    <n v="1014000"/>
    <n v="686000"/>
    <n v="569600"/>
    <n v="582000"/>
    <n v="104000"/>
    <n v="0"/>
    <n v="0"/>
    <n v="465600"/>
    <n v="104000"/>
    <n v="0"/>
    <n v="0"/>
    <n v="84.84"/>
    <n v="15.16"/>
    <n v="0"/>
    <n v="0"/>
    <n v="81.739999999999995"/>
    <n v="18.260000000000002"/>
    <n v="0"/>
    <n v="0"/>
  </r>
  <r>
    <x v="180"/>
    <x v="4"/>
    <n v="887000"/>
    <n v="530000"/>
    <n v="446000"/>
    <n v="420000"/>
    <n v="110000"/>
    <n v="0"/>
    <n v="0"/>
    <n v="336000"/>
    <n v="110000"/>
    <n v="0"/>
    <n v="0"/>
    <n v="79.25"/>
    <n v="20.75"/>
    <n v="0"/>
    <n v="0"/>
    <n v="75.34"/>
    <n v="24.66"/>
    <n v="0"/>
    <n v="0"/>
  </r>
  <r>
    <x v="180"/>
    <x v="5"/>
    <n v="972000"/>
    <n v="622000"/>
    <n v="516200"/>
    <n v="529000"/>
    <n v="93000"/>
    <n v="0"/>
    <n v="0"/>
    <n v="423200"/>
    <n v="93000"/>
    <n v="0"/>
    <n v="0"/>
    <n v="85.05"/>
    <n v="14.95"/>
    <n v="0"/>
    <n v="0"/>
    <n v="81.98"/>
    <n v="18.02"/>
    <n v="0"/>
    <n v="0"/>
  </r>
  <r>
    <x v="180"/>
    <x v="6"/>
    <n v="959000"/>
    <n v="626000"/>
    <n v="521200"/>
    <n v="524000"/>
    <n v="102000"/>
    <n v="0"/>
    <n v="0"/>
    <n v="419200"/>
    <n v="102000"/>
    <n v="0"/>
    <n v="0"/>
    <n v="83.71"/>
    <n v="16.29"/>
    <n v="0"/>
    <n v="0"/>
    <n v="80.430000000000007"/>
    <n v="19.57"/>
    <n v="0"/>
    <n v="0"/>
  </r>
  <r>
    <x v="180"/>
    <x v="7"/>
    <n v="716000"/>
    <n v="435000"/>
    <n v="356200"/>
    <n v="394000"/>
    <n v="41000"/>
    <n v="0"/>
    <n v="0"/>
    <n v="315200"/>
    <n v="41000"/>
    <n v="0"/>
    <n v="0"/>
    <n v="90.57"/>
    <n v="9.43"/>
    <n v="0"/>
    <n v="0"/>
    <n v="88.49"/>
    <n v="11.51"/>
    <n v="0"/>
    <n v="0"/>
  </r>
  <r>
    <x v="180"/>
    <x v="8"/>
    <n v="813000"/>
    <n v="518000"/>
    <n v="425200"/>
    <n v="464000"/>
    <n v="54000"/>
    <n v="0"/>
    <n v="0"/>
    <n v="371200"/>
    <n v="54000"/>
    <n v="0"/>
    <n v="0"/>
    <n v="89.58"/>
    <n v="10.42"/>
    <n v="0"/>
    <n v="0"/>
    <n v="87.3"/>
    <n v="12.7"/>
    <n v="0"/>
    <n v="0"/>
  </r>
  <r>
    <x v="181"/>
    <x v="0"/>
    <n v="37011000"/>
    <n v="2020000"/>
    <n v="1944800"/>
    <n v="376000"/>
    <n v="1644000"/>
    <n v="0"/>
    <n v="0"/>
    <n v="300800"/>
    <n v="1644000"/>
    <n v="0"/>
    <n v="0"/>
    <n v="18.61"/>
    <n v="81.39"/>
    <n v="0"/>
    <n v="0"/>
    <n v="15.47"/>
    <n v="84.53"/>
    <n v="0"/>
    <n v="0"/>
  </r>
  <r>
    <x v="181"/>
    <x v="1"/>
    <n v="36257000"/>
    <n v="1994000"/>
    <n v="1925600"/>
    <n v="342000"/>
    <n v="1652000"/>
    <n v="0"/>
    <n v="0"/>
    <n v="273600"/>
    <n v="1652000"/>
    <n v="0"/>
    <n v="0"/>
    <n v="17.149999999999999"/>
    <n v="82.85"/>
    <n v="0"/>
    <n v="0"/>
    <n v="14.21"/>
    <n v="85.79"/>
    <n v="0"/>
    <n v="0"/>
  </r>
  <r>
    <x v="181"/>
    <x v="2"/>
    <n v="35391000"/>
    <n v="2460000"/>
    <n v="2375600"/>
    <n v="422000"/>
    <n v="2038000"/>
    <n v="0"/>
    <n v="0"/>
    <n v="337600"/>
    <n v="2038000"/>
    <n v="0"/>
    <n v="0"/>
    <n v="17.149999999999999"/>
    <n v="82.85"/>
    <n v="0"/>
    <n v="0"/>
    <n v="14.21"/>
    <n v="85.79"/>
    <n v="0"/>
    <n v="0"/>
  </r>
  <r>
    <x v="181"/>
    <x v="3"/>
    <n v="32278000"/>
    <n v="2812000"/>
    <n v="2727600"/>
    <n v="422000"/>
    <n v="2390000"/>
    <n v="0"/>
    <n v="0"/>
    <n v="337600"/>
    <n v="2390000"/>
    <n v="0"/>
    <n v="0"/>
    <n v="15.01"/>
    <n v="84.99"/>
    <n v="0"/>
    <n v="0"/>
    <n v="12.38"/>
    <n v="87.62"/>
    <n v="0"/>
    <n v="0"/>
  </r>
  <r>
    <x v="181"/>
    <x v="4"/>
    <n v="31960000"/>
    <n v="2844000"/>
    <n v="2745400"/>
    <n v="493000"/>
    <n v="2351000"/>
    <n v="0"/>
    <n v="0"/>
    <n v="394400"/>
    <n v="2351000"/>
    <n v="0"/>
    <n v="0"/>
    <n v="17.329999999999998"/>
    <n v="82.67"/>
    <n v="0"/>
    <n v="0"/>
    <n v="14.37"/>
    <n v="85.63"/>
    <n v="0"/>
    <n v="0"/>
  </r>
  <r>
    <x v="181"/>
    <x v="5"/>
    <n v="30959000"/>
    <n v="3015000"/>
    <n v="2930800"/>
    <n v="421000"/>
    <n v="2594000"/>
    <n v="0"/>
    <n v="0"/>
    <n v="336800"/>
    <n v="2594000"/>
    <n v="0"/>
    <n v="0"/>
    <n v="13.96"/>
    <n v="86.04"/>
    <n v="0"/>
    <n v="0"/>
    <n v="11.49"/>
    <n v="88.51"/>
    <n v="0"/>
    <n v="0"/>
  </r>
  <r>
    <x v="181"/>
    <x v="6"/>
    <n v="33938000"/>
    <n v="3176000"/>
    <n v="3096000"/>
    <n v="400000"/>
    <n v="2776000"/>
    <n v="0"/>
    <n v="0"/>
    <n v="320000"/>
    <n v="2776000"/>
    <n v="0"/>
    <n v="0"/>
    <n v="12.59"/>
    <n v="87.41"/>
    <n v="0"/>
    <n v="0"/>
    <n v="10.34"/>
    <n v="89.66"/>
    <n v="0"/>
    <n v="0"/>
  </r>
  <r>
    <x v="181"/>
    <x v="7"/>
    <n v="32210000"/>
    <n v="2506000"/>
    <n v="2430000"/>
    <n v="380000"/>
    <n v="2126000"/>
    <n v="0"/>
    <n v="0"/>
    <n v="304000"/>
    <n v="2126000"/>
    <n v="0"/>
    <n v="0"/>
    <n v="15.16"/>
    <n v="84.84"/>
    <n v="0"/>
    <n v="0"/>
    <n v="12.51"/>
    <n v="87.49"/>
    <n v="0"/>
    <n v="0"/>
  </r>
  <r>
    <x v="181"/>
    <x v="8"/>
    <n v="31548000"/>
    <n v="4345000"/>
    <n v="4290200"/>
    <n v="274000"/>
    <n v="4071000"/>
    <n v="0"/>
    <n v="0"/>
    <n v="219200"/>
    <n v="4071000"/>
    <n v="0"/>
    <n v="0"/>
    <n v="6.31"/>
    <n v="93.69"/>
    <n v="0"/>
    <n v="0"/>
    <n v="5.1100000000000003"/>
    <n v="94.89"/>
    <n v="0"/>
    <n v="0"/>
  </r>
  <r>
    <x v="182"/>
    <x v="0"/>
    <n v="14022000"/>
    <n v="1830000"/>
    <n v="1516840"/>
    <n v="1533000"/>
    <n v="280000"/>
    <n v="17000"/>
    <n v="0"/>
    <n v="1226400"/>
    <n v="280000"/>
    <n v="10440"/>
    <n v="0"/>
    <n v="83.77"/>
    <n v="15.3"/>
    <n v="0.93"/>
    <n v="0"/>
    <n v="80.849999999999994"/>
    <n v="18.46"/>
    <n v="0.69"/>
    <n v="0"/>
  </r>
  <r>
    <x v="182"/>
    <x v="1"/>
    <n v="12413000"/>
    <n v="1256000"/>
    <n v="1087600"/>
    <n v="842000"/>
    <n v="404000"/>
    <n v="10000"/>
    <n v="0"/>
    <n v="673600"/>
    <n v="404000"/>
    <n v="10000"/>
    <n v="0"/>
    <n v="67.040000000000006"/>
    <n v="32.17"/>
    <n v="0.8"/>
    <n v="0"/>
    <n v="61.93"/>
    <n v="37.15"/>
    <n v="0.92"/>
    <n v="0"/>
  </r>
  <r>
    <x v="182"/>
    <x v="2"/>
    <n v="14534000"/>
    <n v="2049000"/>
    <n v="1723000"/>
    <n v="1630000"/>
    <n v="399000"/>
    <n v="20000"/>
    <n v="0"/>
    <n v="1304000"/>
    <n v="399000"/>
    <n v="20000"/>
    <n v="0"/>
    <n v="79.55"/>
    <n v="19.47"/>
    <n v="0.98"/>
    <n v="0"/>
    <n v="75.680000000000007"/>
    <n v="23.16"/>
    <n v="1.1599999999999999"/>
    <n v="0"/>
  </r>
  <r>
    <x v="182"/>
    <x v="3"/>
    <n v="12661000"/>
    <n v="1553000"/>
    <n v="1249000"/>
    <n v="1520000"/>
    <n v="22000"/>
    <n v="11000"/>
    <n v="0"/>
    <n v="1216000"/>
    <n v="22000"/>
    <n v="11000"/>
    <n v="0"/>
    <n v="97.88"/>
    <n v="1.42"/>
    <n v="0.71"/>
    <n v="0"/>
    <n v="97.36"/>
    <n v="1.76"/>
    <n v="0.88"/>
    <n v="0"/>
  </r>
  <r>
    <x v="182"/>
    <x v="4"/>
    <n v="12464000"/>
    <n v="1590000"/>
    <n v="1278200"/>
    <n v="1559000"/>
    <n v="9000"/>
    <n v="22000"/>
    <n v="0"/>
    <n v="1247200"/>
    <n v="9000"/>
    <n v="22000"/>
    <n v="0"/>
    <n v="98.05"/>
    <n v="0.56999999999999995"/>
    <n v="1.38"/>
    <n v="0"/>
    <n v="97.57"/>
    <n v="0.7"/>
    <n v="1.72"/>
    <n v="0"/>
  </r>
  <r>
    <x v="182"/>
    <x v="5"/>
    <n v="13192000"/>
    <n v="1479000"/>
    <n v="1192200"/>
    <n v="1434000"/>
    <n v="20000"/>
    <n v="25000"/>
    <n v="0"/>
    <n v="1147200"/>
    <n v="20000"/>
    <n v="25000"/>
    <n v="0"/>
    <n v="96.96"/>
    <n v="1.35"/>
    <n v="1.69"/>
    <n v="0"/>
    <n v="96.23"/>
    <n v="1.68"/>
    <n v="2.1"/>
    <n v="0"/>
  </r>
  <r>
    <x v="182"/>
    <x v="6"/>
    <n v="12801000"/>
    <n v="1545000"/>
    <n v="1247200"/>
    <n v="1489000"/>
    <n v="10000"/>
    <n v="46000"/>
    <n v="0"/>
    <n v="1191200"/>
    <n v="10000"/>
    <n v="46000"/>
    <n v="0"/>
    <n v="96.38"/>
    <n v="0.65"/>
    <n v="2.98"/>
    <n v="0"/>
    <n v="95.51"/>
    <n v="0.8"/>
    <n v="3.69"/>
    <n v="0"/>
  </r>
  <r>
    <x v="182"/>
    <x v="7"/>
    <n v="11956000"/>
    <n v="1455000"/>
    <n v="1169200"/>
    <n v="1429000"/>
    <n v="13000"/>
    <n v="13000"/>
    <n v="0"/>
    <n v="1143200"/>
    <n v="13000"/>
    <n v="13000"/>
    <n v="0"/>
    <n v="98.21"/>
    <n v="0.89"/>
    <n v="0.89"/>
    <n v="0"/>
    <n v="97.78"/>
    <n v="1.1100000000000001"/>
    <n v="1.1100000000000001"/>
    <n v="0"/>
  </r>
  <r>
    <x v="182"/>
    <x v="8"/>
    <n v="11977000"/>
    <n v="1536000"/>
    <n v="1234000"/>
    <n v="1510000"/>
    <n v="10000"/>
    <n v="16000"/>
    <n v="0"/>
    <n v="1208000"/>
    <n v="10000"/>
    <n v="16000"/>
    <n v="0"/>
    <n v="98.31"/>
    <n v="0.65"/>
    <n v="1.04"/>
    <n v="0"/>
    <n v="97.89"/>
    <n v="0.81"/>
    <n v="1.3"/>
    <n v="0"/>
  </r>
  <r>
    <x v="183"/>
    <x v="0"/>
    <n v="14507000"/>
    <n v="1423000"/>
    <n v="1142600"/>
    <n v="1402000"/>
    <n v="21000"/>
    <n v="0"/>
    <n v="0"/>
    <n v="1121600"/>
    <n v="21000"/>
    <n v="0"/>
    <n v="0"/>
    <n v="98.52"/>
    <n v="1.48"/>
    <n v="0"/>
    <n v="0"/>
    <n v="98.16"/>
    <n v="1.84"/>
    <n v="0"/>
    <n v="0"/>
  </r>
  <r>
    <x v="183"/>
    <x v="1"/>
    <n v="13030000"/>
    <n v="1173000"/>
    <n v="939800"/>
    <n v="1166000"/>
    <n v="7000"/>
    <n v="0"/>
    <n v="0"/>
    <n v="932800"/>
    <n v="7000"/>
    <n v="0"/>
    <n v="0"/>
    <n v="99.4"/>
    <n v="0.6"/>
    <n v="0"/>
    <n v="0"/>
    <n v="99.26"/>
    <n v="0.74"/>
    <n v="0"/>
    <n v="0"/>
  </r>
  <r>
    <x v="183"/>
    <x v="2"/>
    <n v="12567000"/>
    <n v="991000"/>
    <n v="794600"/>
    <n v="982000"/>
    <n v="9000"/>
    <n v="0"/>
    <n v="0"/>
    <n v="785600"/>
    <n v="9000"/>
    <n v="0"/>
    <n v="0"/>
    <n v="99.09"/>
    <n v="0.91"/>
    <n v="0"/>
    <n v="0"/>
    <n v="98.87"/>
    <n v="1.1299999999999999"/>
    <n v="0"/>
    <n v="0"/>
  </r>
  <r>
    <x v="183"/>
    <x v="3"/>
    <n v="13157000"/>
    <n v="854000"/>
    <n v="683400"/>
    <n v="853000"/>
    <n v="1000"/>
    <n v="0"/>
    <n v="0"/>
    <n v="682400"/>
    <n v="1000"/>
    <n v="0"/>
    <n v="0"/>
    <n v="99.88"/>
    <n v="0.12"/>
    <n v="0"/>
    <n v="0"/>
    <n v="99.85"/>
    <n v="0.15"/>
    <n v="0"/>
    <n v="0"/>
  </r>
  <r>
    <x v="183"/>
    <x v="4"/>
    <n v="11009000"/>
    <n v="966000"/>
    <n v="773200"/>
    <n v="964000"/>
    <n v="2000"/>
    <n v="0"/>
    <n v="0"/>
    <n v="771200"/>
    <n v="2000"/>
    <n v="0"/>
    <n v="0"/>
    <n v="99.79"/>
    <n v="0.21"/>
    <n v="0"/>
    <n v="0"/>
    <n v="99.74"/>
    <n v="0.26"/>
    <n v="0"/>
    <n v="0"/>
  </r>
  <r>
    <x v="183"/>
    <x v="5"/>
    <n v="13316000"/>
    <n v="1047000"/>
    <n v="838000"/>
    <n v="1045000"/>
    <n v="2000"/>
    <n v="0"/>
    <n v="0"/>
    <n v="836000"/>
    <n v="2000"/>
    <n v="0"/>
    <n v="0"/>
    <n v="99.81"/>
    <n v="0.19"/>
    <n v="0"/>
    <n v="0"/>
    <n v="99.76"/>
    <n v="0.24"/>
    <n v="0"/>
    <n v="0"/>
  </r>
  <r>
    <x v="183"/>
    <x v="6"/>
    <n v="12560000"/>
    <n v="1372000"/>
    <n v="1098200"/>
    <n v="1369000"/>
    <n v="3000"/>
    <n v="0"/>
    <n v="0"/>
    <n v="1095200"/>
    <n v="3000"/>
    <n v="0"/>
    <n v="0"/>
    <n v="99.78"/>
    <n v="0.22"/>
    <n v="0"/>
    <n v="0"/>
    <n v="99.73"/>
    <n v="0.27"/>
    <n v="0"/>
    <n v="0"/>
  </r>
  <r>
    <x v="183"/>
    <x v="7"/>
    <n v="12861000"/>
    <n v="1335000"/>
    <n v="1068000"/>
    <n v="1335000"/>
    <n v="0"/>
    <n v="0"/>
    <n v="0"/>
    <n v="1068000"/>
    <n v="0"/>
    <n v="0"/>
    <n v="0"/>
    <n v="100"/>
    <n v="0"/>
    <n v="0"/>
    <n v="0"/>
    <n v="100"/>
    <n v="0"/>
    <n v="0"/>
    <n v="0"/>
  </r>
  <r>
    <x v="183"/>
    <x v="8"/>
    <n v="12293000"/>
    <n v="1176000"/>
    <n v="940800"/>
    <n v="1176000"/>
    <n v="0"/>
    <n v="0"/>
    <n v="0"/>
    <n v="940800"/>
    <n v="0"/>
    <n v="0"/>
    <n v="0"/>
    <n v="100"/>
    <n v="0"/>
    <n v="0"/>
    <n v="0"/>
    <n v="100"/>
    <n v="0"/>
    <n v="0"/>
    <n v="0"/>
  </r>
  <r>
    <x v="184"/>
    <x v="0"/>
    <n v="3680000"/>
    <n v="1156000"/>
    <n v="974200"/>
    <n v="909000"/>
    <n v="247000"/>
    <n v="0"/>
    <n v="0"/>
    <n v="727200"/>
    <n v="247000"/>
    <n v="0"/>
    <n v="0"/>
    <n v="78.63"/>
    <n v="21.37"/>
    <n v="0"/>
    <n v="0"/>
    <n v="74.650000000000006"/>
    <n v="25.35"/>
    <n v="0"/>
    <n v="0"/>
  </r>
  <r>
    <x v="184"/>
    <x v="1"/>
    <n v="3475000"/>
    <n v="1239000"/>
    <n v="1034600"/>
    <n v="1022000"/>
    <n v="217000"/>
    <n v="0"/>
    <n v="0"/>
    <n v="817600"/>
    <n v="217000"/>
    <n v="0"/>
    <n v="0"/>
    <n v="82.49"/>
    <n v="17.510000000000002"/>
    <n v="0"/>
    <n v="0"/>
    <n v="79.03"/>
    <n v="20.97"/>
    <n v="0"/>
    <n v="0"/>
  </r>
  <r>
    <x v="184"/>
    <x v="2"/>
    <n v="3527000"/>
    <n v="1356000"/>
    <n v="1118400"/>
    <n v="1188000"/>
    <n v="168000"/>
    <n v="0"/>
    <n v="0"/>
    <n v="950400"/>
    <n v="168000"/>
    <n v="0"/>
    <n v="0"/>
    <n v="87.61"/>
    <n v="12.39"/>
    <n v="0"/>
    <n v="0"/>
    <n v="84.98"/>
    <n v="15.02"/>
    <n v="0"/>
    <n v="0"/>
  </r>
  <r>
    <x v="184"/>
    <x v="3"/>
    <n v="3253000"/>
    <n v="965000"/>
    <n v="849200"/>
    <n v="579000"/>
    <n v="386000"/>
    <n v="0"/>
    <n v="0"/>
    <n v="463200"/>
    <n v="386000"/>
    <n v="0"/>
    <n v="0"/>
    <n v="60"/>
    <n v="40"/>
    <n v="0"/>
    <n v="0"/>
    <n v="54.55"/>
    <n v="45.45"/>
    <n v="0"/>
    <n v="0"/>
  </r>
  <r>
    <x v="184"/>
    <x v="4"/>
    <n v="3538000"/>
    <n v="1069000"/>
    <n v="900400"/>
    <n v="843000"/>
    <n v="226000"/>
    <n v="0"/>
    <n v="0"/>
    <n v="674400"/>
    <n v="226000"/>
    <n v="0"/>
    <n v="0"/>
    <n v="78.86"/>
    <n v="21.14"/>
    <n v="0"/>
    <n v="0"/>
    <n v="74.900000000000006"/>
    <n v="25.1"/>
    <n v="0"/>
    <n v="0"/>
  </r>
  <r>
    <x v="184"/>
    <x v="5"/>
    <n v="3971000"/>
    <n v="1461000"/>
    <n v="1209400"/>
    <n v="1258000"/>
    <n v="203000"/>
    <n v="0"/>
    <n v="0"/>
    <n v="1006400"/>
    <n v="203000"/>
    <n v="0"/>
    <n v="0"/>
    <n v="86.11"/>
    <n v="13.89"/>
    <n v="0"/>
    <n v="0"/>
    <n v="83.21"/>
    <n v="16.79"/>
    <n v="0"/>
    <n v="0"/>
  </r>
  <r>
    <x v="184"/>
    <x v="6"/>
    <n v="4014000"/>
    <n v="1524000"/>
    <n v="1257600"/>
    <n v="1332000"/>
    <n v="192000"/>
    <n v="0"/>
    <n v="0"/>
    <n v="1065600"/>
    <n v="192000"/>
    <n v="0"/>
    <n v="0"/>
    <n v="87.4"/>
    <n v="12.6"/>
    <n v="0"/>
    <n v="0"/>
    <n v="84.73"/>
    <n v="15.27"/>
    <n v="0"/>
    <n v="0"/>
  </r>
  <r>
    <x v="184"/>
    <x v="7"/>
    <n v="3769000"/>
    <n v="1350000"/>
    <n v="1116400"/>
    <n v="1168000"/>
    <n v="182000"/>
    <n v="0"/>
    <n v="0"/>
    <n v="934400"/>
    <n v="182000"/>
    <n v="0"/>
    <n v="0"/>
    <n v="86.52"/>
    <n v="13.48"/>
    <n v="0"/>
    <n v="0"/>
    <n v="83.7"/>
    <n v="16.3"/>
    <n v="0"/>
    <n v="0"/>
  </r>
  <r>
    <x v="184"/>
    <x v="8"/>
    <n v="4143000"/>
    <n v="1322000"/>
    <n v="1082200"/>
    <n v="1199000"/>
    <n v="123000"/>
    <n v="0"/>
    <n v="0"/>
    <n v="959200"/>
    <n v="123000"/>
    <n v="0"/>
    <n v="0"/>
    <n v="90.7"/>
    <n v="9.3000000000000007"/>
    <n v="0"/>
    <n v="0"/>
    <n v="88.63"/>
    <n v="11.37"/>
    <n v="0"/>
    <n v="0"/>
  </r>
  <r>
    <x v="185"/>
    <x v="0"/>
    <n v="2622000"/>
    <n v="784000"/>
    <n v="766200"/>
    <n v="89000"/>
    <n v="695000"/>
    <n v="0"/>
    <n v="0"/>
    <n v="71200"/>
    <n v="695000"/>
    <n v="0"/>
    <n v="0"/>
    <n v="11.35"/>
    <n v="88.65"/>
    <n v="0"/>
    <n v="0"/>
    <n v="9.2899999999999991"/>
    <n v="90.71"/>
    <n v="0"/>
    <n v="0"/>
  </r>
  <r>
    <x v="185"/>
    <x v="1"/>
    <n v="2461000"/>
    <n v="774000"/>
    <n v="758800"/>
    <n v="76000"/>
    <n v="698000"/>
    <n v="0"/>
    <n v="0"/>
    <n v="60800"/>
    <n v="698000"/>
    <n v="0"/>
    <n v="0"/>
    <n v="9.82"/>
    <n v="90.18"/>
    <n v="0"/>
    <n v="0"/>
    <n v="8.01"/>
    <n v="91.99"/>
    <n v="0"/>
    <n v="0"/>
  </r>
  <r>
    <x v="185"/>
    <x v="2"/>
    <n v="2496000"/>
    <n v="734000"/>
    <n v="720000"/>
    <n v="70000"/>
    <n v="664000"/>
    <n v="0"/>
    <n v="0"/>
    <n v="56000"/>
    <n v="664000"/>
    <n v="0"/>
    <n v="0"/>
    <n v="9.5399999999999991"/>
    <n v="90.46"/>
    <n v="0"/>
    <n v="0"/>
    <n v="7.78"/>
    <n v="92.22"/>
    <n v="0"/>
    <n v="0"/>
  </r>
  <r>
    <x v="185"/>
    <x v="3"/>
    <n v="2622000"/>
    <n v="774000"/>
    <n v="758600"/>
    <n v="77000"/>
    <n v="697000"/>
    <n v="0"/>
    <n v="0"/>
    <n v="61600"/>
    <n v="697000"/>
    <n v="0"/>
    <n v="0"/>
    <n v="9.9499999999999993"/>
    <n v="90.05"/>
    <n v="0"/>
    <n v="0"/>
    <n v="8.1199999999999992"/>
    <n v="91.88"/>
    <n v="0"/>
    <n v="0"/>
  </r>
  <r>
    <x v="185"/>
    <x v="4"/>
    <n v="2501000"/>
    <n v="587000"/>
    <n v="573800"/>
    <n v="66000"/>
    <n v="521000"/>
    <n v="0"/>
    <n v="0"/>
    <n v="52800"/>
    <n v="521000"/>
    <n v="0"/>
    <n v="0"/>
    <n v="11.24"/>
    <n v="88.76"/>
    <n v="0"/>
    <n v="0"/>
    <n v="9.1999999999999993"/>
    <n v="90.8"/>
    <n v="0"/>
    <n v="0"/>
  </r>
  <r>
    <x v="185"/>
    <x v="5"/>
    <n v="2771000"/>
    <n v="984000"/>
    <n v="966600"/>
    <n v="87000"/>
    <n v="897000"/>
    <n v="0"/>
    <n v="0"/>
    <n v="69600"/>
    <n v="897000"/>
    <n v="0"/>
    <n v="0"/>
    <n v="8.84"/>
    <n v="91.16"/>
    <n v="0"/>
    <n v="0"/>
    <n v="7.2"/>
    <n v="92.8"/>
    <n v="0"/>
    <n v="0"/>
  </r>
  <r>
    <x v="185"/>
    <x v="6"/>
    <n v="2572000"/>
    <n v="907000"/>
    <n v="891800"/>
    <n v="76000"/>
    <n v="831000"/>
    <n v="0"/>
    <n v="0"/>
    <n v="60800"/>
    <n v="831000"/>
    <n v="0"/>
    <n v="0"/>
    <n v="8.3800000000000008"/>
    <n v="91.62"/>
    <n v="0"/>
    <n v="0"/>
    <n v="6.82"/>
    <n v="93.18"/>
    <n v="0"/>
    <n v="0"/>
  </r>
  <r>
    <x v="185"/>
    <x v="7"/>
    <n v="2458000"/>
    <n v="750000"/>
    <n v="743600"/>
    <n v="32000"/>
    <n v="718000"/>
    <n v="0"/>
    <n v="0"/>
    <n v="25600"/>
    <n v="718000"/>
    <n v="0"/>
    <n v="0"/>
    <n v="4.2699999999999996"/>
    <n v="95.73"/>
    <n v="0"/>
    <n v="0"/>
    <n v="3.44"/>
    <n v="96.56"/>
    <n v="0"/>
    <n v="0"/>
  </r>
  <r>
    <x v="185"/>
    <x v="8"/>
    <n v="2484000"/>
    <n v="799000"/>
    <n v="785200"/>
    <n v="69000"/>
    <n v="730000"/>
    <n v="0"/>
    <n v="0"/>
    <n v="55200"/>
    <n v="730000"/>
    <n v="0"/>
    <n v="0"/>
    <n v="8.64"/>
    <n v="91.36"/>
    <n v="0"/>
    <n v="0"/>
    <n v="7.03"/>
    <n v="92.97"/>
    <n v="0"/>
    <n v="0"/>
  </r>
  <r>
    <x v="186"/>
    <x v="0"/>
    <n v="545000"/>
    <n v="454000"/>
    <n v="363200"/>
    <n v="454000"/>
    <n v="0"/>
    <n v="0"/>
    <n v="0"/>
    <n v="363200"/>
    <n v="0"/>
    <n v="0"/>
    <n v="0"/>
    <n v="100"/>
    <n v="0"/>
    <n v="0"/>
    <n v="0"/>
    <n v="100"/>
    <n v="0"/>
    <n v="0"/>
    <n v="0"/>
  </r>
  <r>
    <x v="186"/>
    <x v="1"/>
    <n v="518000"/>
    <n v="438000"/>
    <n v="350400"/>
    <n v="438000"/>
    <n v="0"/>
    <n v="0"/>
    <n v="0"/>
    <n v="350400"/>
    <n v="0"/>
    <n v="0"/>
    <n v="0"/>
    <n v="100"/>
    <n v="0"/>
    <n v="0"/>
    <n v="0"/>
    <n v="100"/>
    <n v="0"/>
    <n v="0"/>
    <n v="0"/>
  </r>
  <r>
    <x v="186"/>
    <x v="2"/>
    <n v="570000"/>
    <n v="472000"/>
    <n v="378400"/>
    <n v="468000"/>
    <n v="4000"/>
    <n v="0"/>
    <n v="0"/>
    <n v="374400"/>
    <n v="4000"/>
    <n v="0"/>
    <n v="0"/>
    <n v="99.15"/>
    <n v="0.85"/>
    <n v="0"/>
    <n v="0"/>
    <n v="98.94"/>
    <n v="1.06"/>
    <n v="0"/>
    <n v="0"/>
  </r>
  <r>
    <x v="186"/>
    <x v="3"/>
    <n v="557000"/>
    <n v="454000"/>
    <n v="364000"/>
    <n v="450000"/>
    <n v="4000"/>
    <n v="0"/>
    <n v="0"/>
    <n v="360000"/>
    <n v="4000"/>
    <n v="0"/>
    <n v="0"/>
    <n v="99.12"/>
    <n v="0.88"/>
    <n v="0"/>
    <n v="0"/>
    <n v="98.9"/>
    <n v="1.1000000000000001"/>
    <n v="0"/>
    <n v="0"/>
  </r>
  <r>
    <x v="186"/>
    <x v="4"/>
    <n v="540000"/>
    <n v="449000"/>
    <n v="360000"/>
    <n v="445000"/>
    <n v="4000"/>
    <n v="0"/>
    <n v="0"/>
    <n v="356000"/>
    <n v="4000"/>
    <n v="0"/>
    <n v="0"/>
    <n v="99.11"/>
    <n v="0.89"/>
    <n v="0"/>
    <n v="0"/>
    <n v="98.89"/>
    <n v="1.1100000000000001"/>
    <n v="0"/>
    <n v="0"/>
  </r>
  <r>
    <x v="186"/>
    <x v="5"/>
    <n v="520000"/>
    <n v="434000"/>
    <n v="348400"/>
    <n v="428000"/>
    <n v="6000"/>
    <n v="0"/>
    <n v="0"/>
    <n v="342400"/>
    <n v="6000"/>
    <n v="0"/>
    <n v="0"/>
    <n v="98.62"/>
    <n v="1.38"/>
    <n v="0"/>
    <n v="0"/>
    <n v="98.28"/>
    <n v="1.72"/>
    <n v="0"/>
    <n v="0"/>
  </r>
  <r>
    <x v="186"/>
    <x v="6"/>
    <n v="481000"/>
    <n v="395000"/>
    <n v="317400"/>
    <n v="388000"/>
    <n v="7000"/>
    <n v="0"/>
    <n v="0"/>
    <n v="310400"/>
    <n v="7000"/>
    <n v="0"/>
    <n v="0"/>
    <n v="98.23"/>
    <n v="1.77"/>
    <n v="0"/>
    <n v="0"/>
    <n v="97.79"/>
    <n v="2.21"/>
    <n v="0"/>
    <n v="0"/>
  </r>
  <r>
    <x v="186"/>
    <x v="7"/>
    <n v="477000"/>
    <n v="367000"/>
    <n v="295400"/>
    <n v="358000"/>
    <n v="9000"/>
    <n v="0"/>
    <n v="0"/>
    <n v="286400"/>
    <n v="9000"/>
    <n v="0"/>
    <n v="0"/>
    <n v="97.55"/>
    <n v="2.4500000000000002"/>
    <n v="0"/>
    <n v="0"/>
    <n v="96.95"/>
    <n v="3.05"/>
    <n v="0"/>
    <n v="0"/>
  </r>
  <r>
    <x v="186"/>
    <x v="8"/>
    <n v="568000"/>
    <n v="481000"/>
    <n v="386200"/>
    <n v="474000"/>
    <n v="7000"/>
    <n v="0"/>
    <n v="0"/>
    <n v="379200"/>
    <n v="7000"/>
    <n v="0"/>
    <n v="0"/>
    <n v="98.54"/>
    <n v="1.46"/>
    <n v="0"/>
    <n v="0"/>
    <n v="98.19"/>
    <n v="1.81"/>
    <n v="0"/>
    <n v="0"/>
  </r>
  <r>
    <x v="187"/>
    <x v="0"/>
    <n v="318000"/>
    <n v="105000"/>
    <n v="84000"/>
    <n v="105000"/>
    <n v="0"/>
    <n v="0"/>
    <n v="0"/>
    <n v="84000"/>
    <n v="0"/>
    <n v="0"/>
    <n v="0"/>
    <n v="100"/>
    <n v="0"/>
    <n v="0"/>
    <n v="0"/>
    <n v="100"/>
    <n v="0"/>
    <n v="0"/>
    <n v="0"/>
  </r>
  <r>
    <x v="187"/>
    <x v="1"/>
    <n v="438000"/>
    <n v="224000"/>
    <n v="179200"/>
    <n v="224000"/>
    <n v="0"/>
    <n v="0"/>
    <n v="0"/>
    <n v="179200"/>
    <n v="0"/>
    <n v="0"/>
    <n v="0"/>
    <n v="100"/>
    <n v="0"/>
    <n v="0"/>
    <n v="0"/>
    <n v="100"/>
    <n v="0"/>
    <n v="0"/>
    <n v="0"/>
  </r>
  <r>
    <x v="187"/>
    <x v="2"/>
    <n v="425000"/>
    <n v="169000"/>
    <n v="135200"/>
    <n v="169000"/>
    <n v="0"/>
    <n v="0"/>
    <n v="0"/>
    <n v="135200"/>
    <n v="0"/>
    <n v="0"/>
    <n v="0"/>
    <n v="100"/>
    <n v="0"/>
    <n v="0"/>
    <n v="0"/>
    <n v="100"/>
    <n v="0"/>
    <n v="0"/>
    <n v="0"/>
  </r>
  <r>
    <x v="187"/>
    <x v="3"/>
    <n v="358000"/>
    <n v="141000"/>
    <n v="112800"/>
    <n v="141000"/>
    <n v="0"/>
    <n v="0"/>
    <n v="0"/>
    <n v="112800"/>
    <n v="0"/>
    <n v="0"/>
    <n v="0"/>
    <n v="100"/>
    <n v="0"/>
    <n v="0"/>
    <n v="0"/>
    <n v="100"/>
    <n v="0"/>
    <n v="0"/>
    <n v="0"/>
  </r>
  <r>
    <x v="187"/>
    <x v="4"/>
    <n v="417000"/>
    <n v="215000"/>
    <n v="172000"/>
    <n v="215000"/>
    <n v="0"/>
    <n v="0"/>
    <n v="0"/>
    <n v="172000"/>
    <n v="0"/>
    <n v="0"/>
    <n v="0"/>
    <n v="100"/>
    <n v="0"/>
    <n v="0"/>
    <n v="0"/>
    <n v="100"/>
    <n v="0"/>
    <n v="0"/>
    <n v="0"/>
  </r>
  <r>
    <x v="187"/>
    <x v="5"/>
    <n v="370000"/>
    <n v="172000"/>
    <n v="137600"/>
    <n v="172000"/>
    <n v="0"/>
    <n v="0"/>
    <n v="0"/>
    <n v="137600"/>
    <n v="0"/>
    <n v="0"/>
    <n v="0"/>
    <n v="100"/>
    <n v="0"/>
    <n v="0"/>
    <n v="0"/>
    <n v="100"/>
    <n v="0"/>
    <n v="0"/>
    <n v="0"/>
  </r>
  <r>
    <x v="187"/>
    <x v="6"/>
    <n v="390000"/>
    <n v="186000"/>
    <n v="148800"/>
    <n v="186000"/>
    <n v="0"/>
    <n v="0"/>
    <n v="0"/>
    <n v="148800"/>
    <n v="0"/>
    <n v="0"/>
    <n v="0"/>
    <n v="100"/>
    <n v="0"/>
    <n v="0"/>
    <n v="0"/>
    <n v="100"/>
    <n v="0"/>
    <n v="0"/>
    <n v="0"/>
  </r>
  <r>
    <x v="187"/>
    <x v="7"/>
    <n v="361000"/>
    <n v="178000"/>
    <n v="142400"/>
    <n v="178000"/>
    <n v="0"/>
    <n v="0"/>
    <n v="0"/>
    <n v="142400"/>
    <n v="0"/>
    <n v="0"/>
    <n v="0"/>
    <n v="100"/>
    <n v="0"/>
    <n v="0"/>
    <n v="0"/>
    <n v="100"/>
    <n v="0"/>
    <n v="0"/>
    <n v="0"/>
  </r>
  <r>
    <x v="187"/>
    <x v="8"/>
    <n v="370000"/>
    <n v="183000"/>
    <n v="146400"/>
    <n v="183000"/>
    <n v="0"/>
    <n v="0"/>
    <n v="0"/>
    <n v="146400"/>
    <n v="0"/>
    <n v="0"/>
    <n v="0"/>
    <n v="100"/>
    <n v="0"/>
    <n v="0"/>
    <n v="0"/>
    <n v="100"/>
    <n v="0"/>
    <n v="0"/>
    <n v="0"/>
  </r>
  <r>
    <x v="188"/>
    <x v="0"/>
    <n v="370000"/>
    <n v="354000"/>
    <n v="283200"/>
    <n v="354000"/>
    <n v="0"/>
    <n v="0"/>
    <n v="0"/>
    <n v="283200"/>
    <n v="0"/>
    <n v="0"/>
    <n v="0"/>
    <n v="100"/>
    <n v="0"/>
    <n v="0"/>
    <n v="0"/>
    <n v="100"/>
    <n v="0"/>
    <n v="0"/>
    <n v="0"/>
  </r>
  <r>
    <x v="188"/>
    <x v="1"/>
    <n v="289000"/>
    <n v="273000"/>
    <n v="218400"/>
    <n v="273000"/>
    <n v="0"/>
    <n v="0"/>
    <n v="0"/>
    <n v="218400"/>
    <n v="0"/>
    <n v="0"/>
    <n v="0"/>
    <n v="100"/>
    <n v="0"/>
    <n v="0"/>
    <n v="0"/>
    <n v="100"/>
    <n v="0"/>
    <n v="0"/>
    <n v="0"/>
  </r>
  <r>
    <x v="188"/>
    <x v="2"/>
    <n v="312000"/>
    <n v="296000"/>
    <n v="236800"/>
    <n v="296000"/>
    <n v="0"/>
    <n v="0"/>
    <n v="0"/>
    <n v="236800"/>
    <n v="0"/>
    <n v="0"/>
    <n v="0"/>
    <n v="100"/>
    <n v="0"/>
    <n v="0"/>
    <n v="0"/>
    <n v="100"/>
    <n v="0"/>
    <n v="0"/>
    <n v="0"/>
  </r>
  <r>
    <x v="188"/>
    <x v="3"/>
    <n v="210000"/>
    <n v="194000"/>
    <n v="155200"/>
    <n v="194000"/>
    <n v="0"/>
    <n v="0"/>
    <n v="0"/>
    <n v="155200"/>
    <n v="0"/>
    <n v="0"/>
    <n v="0"/>
    <n v="100"/>
    <n v="0"/>
    <n v="0"/>
    <n v="0"/>
    <n v="100"/>
    <n v="0"/>
    <n v="0"/>
    <n v="0"/>
  </r>
  <r>
    <x v="188"/>
    <x v="4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8"/>
    <x v="5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8"/>
    <x v="6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8"/>
    <x v="7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8"/>
    <x v="8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9"/>
    <x v="0"/>
    <n v="1313000"/>
    <n v="43000"/>
    <n v="34400"/>
    <n v="43000"/>
    <n v="0"/>
    <n v="0"/>
    <n v="0"/>
    <n v="34400"/>
    <n v="0"/>
    <n v="0"/>
    <n v="0"/>
    <n v="100"/>
    <n v="0"/>
    <n v="0"/>
    <n v="0"/>
    <n v="100"/>
    <n v="0"/>
    <n v="0"/>
    <n v="0"/>
  </r>
  <r>
    <x v="189"/>
    <x v="1"/>
    <n v="2435000"/>
    <n v="54000"/>
    <n v="43200"/>
    <n v="54000"/>
    <n v="0"/>
    <n v="0"/>
    <n v="0"/>
    <n v="43200"/>
    <n v="0"/>
    <n v="0"/>
    <n v="0"/>
    <n v="100"/>
    <n v="0"/>
    <n v="0"/>
    <n v="0"/>
    <n v="100"/>
    <n v="0"/>
    <n v="0"/>
    <n v="0"/>
  </r>
  <r>
    <x v="189"/>
    <x v="2"/>
    <n v="2450000"/>
    <n v="40000"/>
    <n v="32000"/>
    <n v="40000"/>
    <n v="0"/>
    <n v="0"/>
    <n v="0"/>
    <n v="32000"/>
    <n v="0"/>
    <n v="0"/>
    <n v="0"/>
    <n v="100"/>
    <n v="0"/>
    <n v="0"/>
    <n v="0"/>
    <n v="100"/>
    <n v="0"/>
    <n v="0"/>
    <n v="0"/>
  </r>
  <r>
    <x v="189"/>
    <x v="3"/>
    <n v="2302000"/>
    <n v="39000"/>
    <n v="31200"/>
    <n v="39000"/>
    <n v="0"/>
    <n v="0"/>
    <n v="0"/>
    <n v="31200"/>
    <n v="0"/>
    <n v="0"/>
    <n v="0"/>
    <n v="100"/>
    <n v="0"/>
    <n v="0"/>
    <n v="0"/>
    <n v="100"/>
    <n v="0"/>
    <n v="0"/>
    <n v="0"/>
  </r>
  <r>
    <x v="189"/>
    <x v="4"/>
    <n v="2277000"/>
    <n v="44000"/>
    <n v="35200"/>
    <n v="44000"/>
    <n v="0"/>
    <n v="0"/>
    <n v="0"/>
    <n v="35200"/>
    <n v="0"/>
    <n v="0"/>
    <n v="0"/>
    <n v="100"/>
    <n v="0"/>
    <n v="0"/>
    <n v="0"/>
    <n v="100"/>
    <n v="0"/>
    <n v="0"/>
    <n v="0"/>
  </r>
  <r>
    <x v="189"/>
    <x v="5"/>
    <n v="2397000"/>
    <n v="53000"/>
    <n v="42400"/>
    <n v="53000"/>
    <n v="0"/>
    <n v="0"/>
    <n v="0"/>
    <n v="42400"/>
    <n v="0"/>
    <n v="0"/>
    <n v="0"/>
    <n v="100"/>
    <n v="0"/>
    <n v="0"/>
    <n v="0"/>
    <n v="100"/>
    <n v="0"/>
    <n v="0"/>
    <n v="0"/>
  </r>
  <r>
    <x v="189"/>
    <x v="6"/>
    <n v="2089000"/>
    <n v="37000"/>
    <n v="29600"/>
    <n v="37000"/>
    <n v="0"/>
    <n v="0"/>
    <n v="0"/>
    <n v="29600"/>
    <n v="0"/>
    <n v="0"/>
    <n v="0"/>
    <n v="100"/>
    <n v="0"/>
    <n v="0"/>
    <n v="0"/>
    <n v="100"/>
    <n v="0"/>
    <n v="0"/>
    <n v="0"/>
  </r>
  <r>
    <x v="189"/>
    <x v="7"/>
    <n v="2031000"/>
    <n v="25000"/>
    <n v="20000"/>
    <n v="25000"/>
    <n v="0"/>
    <n v="0"/>
    <n v="0"/>
    <n v="20000"/>
    <n v="0"/>
    <n v="0"/>
    <n v="0"/>
    <n v="100"/>
    <n v="0"/>
    <n v="0"/>
    <n v="0"/>
    <n v="100"/>
    <n v="0"/>
    <n v="0"/>
    <n v="0"/>
  </r>
  <r>
    <x v="189"/>
    <x v="8"/>
    <n v="1973000"/>
    <n v="40000"/>
    <n v="32000"/>
    <n v="40000"/>
    <n v="0"/>
    <n v="0"/>
    <n v="0"/>
    <n v="32000"/>
    <n v="0"/>
    <n v="0"/>
    <n v="0"/>
    <n v="100"/>
    <n v="0"/>
    <n v="0"/>
    <n v="0"/>
    <n v="100"/>
    <n v="0"/>
    <n v="0"/>
    <n v="0"/>
  </r>
  <r>
    <x v="190"/>
    <x v="0"/>
    <n v="20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1"/>
    <n v="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2"/>
    <n v="19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3"/>
    <n v="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4"/>
    <n v="2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5"/>
    <n v="2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6"/>
    <n v="19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7"/>
    <n v="1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x v="8"/>
    <n v="19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1"/>
    <x v="0"/>
    <n v="23715000"/>
    <n v="6611000"/>
    <n v="4987200"/>
    <n v="3394000"/>
    <n v="1140000"/>
    <n v="1027000"/>
    <n v="1050000"/>
    <n v="2715200"/>
    <n v="1140000"/>
    <n v="1027000"/>
    <n v="105000"/>
    <n v="51.34"/>
    <n v="17.239999999999998"/>
    <n v="15.53"/>
    <n v="15.88"/>
    <n v="54.44"/>
    <n v="22.86"/>
    <n v="20.59"/>
    <n v="2.11"/>
  </r>
  <r>
    <x v="191"/>
    <x v="1"/>
    <n v="23678000"/>
    <n v="6152000"/>
    <n v="4536600"/>
    <n v="2866000"/>
    <n v="1144000"/>
    <n v="984000"/>
    <n v="1158000"/>
    <n v="2292800"/>
    <n v="1144000"/>
    <n v="984000"/>
    <n v="115800"/>
    <n v="46.59"/>
    <n v="18.600000000000001"/>
    <n v="15.99"/>
    <n v="18.82"/>
    <n v="50.54"/>
    <n v="25.22"/>
    <n v="21.69"/>
    <n v="2.5499999999999998"/>
  </r>
  <r>
    <x v="191"/>
    <x v="2"/>
    <n v="22851000"/>
    <n v="6490000"/>
    <n v="4807600"/>
    <n v="2760000"/>
    <n v="1180000"/>
    <n v="1294000"/>
    <n v="1256000"/>
    <n v="2208000"/>
    <n v="1180000"/>
    <n v="1294000"/>
    <n v="125600"/>
    <n v="42.53"/>
    <n v="18.18"/>
    <n v="19.940000000000001"/>
    <n v="19.350000000000001"/>
    <n v="45.93"/>
    <n v="24.54"/>
    <n v="26.92"/>
    <n v="2.61"/>
  </r>
  <r>
    <x v="191"/>
    <x v="3"/>
    <n v="22107000"/>
    <n v="5290000"/>
    <n v="4359800"/>
    <n v="2824000"/>
    <n v="1206000"/>
    <n v="854000"/>
    <n v="406000"/>
    <n v="2259200"/>
    <n v="1206000"/>
    <n v="854000"/>
    <n v="40600"/>
    <n v="53.38"/>
    <n v="22.8"/>
    <n v="16.14"/>
    <n v="7.67"/>
    <n v="51.82"/>
    <n v="27.66"/>
    <n v="19.59"/>
    <n v="0.93"/>
  </r>
  <r>
    <x v="191"/>
    <x v="4"/>
    <n v="25307000"/>
    <n v="6678000"/>
    <n v="5450900"/>
    <n v="4826000"/>
    <n v="1086000"/>
    <n v="475000"/>
    <n v="291000"/>
    <n v="3860800"/>
    <n v="1086000"/>
    <n v="475000"/>
    <n v="29100"/>
    <n v="72.27"/>
    <n v="16.260000000000002"/>
    <n v="7.11"/>
    <n v="4.3600000000000003"/>
    <n v="70.83"/>
    <n v="19.920000000000002"/>
    <n v="8.7100000000000009"/>
    <n v="0.53"/>
  </r>
  <r>
    <x v="191"/>
    <x v="5"/>
    <n v="25888000"/>
    <n v="7058000"/>
    <n v="5801100"/>
    <n v="5092000"/>
    <n v="931000"/>
    <n v="770000"/>
    <n v="265000"/>
    <n v="4073600"/>
    <n v="931000"/>
    <n v="770000"/>
    <n v="26500"/>
    <n v="72.150000000000006"/>
    <n v="13.19"/>
    <n v="10.91"/>
    <n v="3.75"/>
    <n v="70.22"/>
    <n v="16.05"/>
    <n v="13.27"/>
    <n v="0.46"/>
  </r>
  <r>
    <x v="191"/>
    <x v="6"/>
    <n v="26725000"/>
    <n v="6333000"/>
    <n v="5444800"/>
    <n v="4441000"/>
    <n v="883000"/>
    <n v="1009000"/>
    <n v="0"/>
    <n v="3552800"/>
    <n v="883000"/>
    <n v="1009000"/>
    <n v="0"/>
    <n v="70.12"/>
    <n v="13.94"/>
    <n v="15.93"/>
    <n v="0"/>
    <n v="65.25"/>
    <n v="16.22"/>
    <n v="18.53"/>
    <n v="0"/>
  </r>
  <r>
    <x v="191"/>
    <x v="7"/>
    <n v="31710000"/>
    <n v="7709000"/>
    <n v="6502200"/>
    <n v="6034000"/>
    <n v="822000"/>
    <n v="853000"/>
    <n v="0"/>
    <n v="4827200"/>
    <n v="822000"/>
    <n v="853000"/>
    <n v="0"/>
    <n v="78.27"/>
    <n v="10.66"/>
    <n v="11.06"/>
    <n v="0"/>
    <n v="74.239999999999995"/>
    <n v="12.64"/>
    <n v="13.12"/>
    <n v="0"/>
  </r>
  <r>
    <x v="191"/>
    <x v="8"/>
    <n v="30146000"/>
    <n v="7594000"/>
    <n v="6442200"/>
    <n v="5759000"/>
    <n v="1162000"/>
    <n v="673000"/>
    <n v="0"/>
    <n v="4607200"/>
    <n v="1162000"/>
    <n v="673000"/>
    <n v="0"/>
    <n v="75.84"/>
    <n v="15.3"/>
    <n v="8.86"/>
    <n v="0"/>
    <n v="71.52"/>
    <n v="18.04"/>
    <n v="10.45"/>
    <n v="0"/>
  </r>
  <r>
    <x v="192"/>
    <x v="0"/>
    <n v="3164000"/>
    <n v="1414000"/>
    <n v="1089300"/>
    <n v="1275000"/>
    <n v="0"/>
    <n v="139000"/>
    <n v="0"/>
    <n v="1020000"/>
    <n v="0"/>
    <n v="69300"/>
    <n v="0"/>
    <n v="90.17"/>
    <n v="0"/>
    <n v="9.83"/>
    <n v="0"/>
    <n v="93.64"/>
    <n v="0"/>
    <n v="6.36"/>
    <n v="0"/>
  </r>
  <r>
    <x v="192"/>
    <x v="1"/>
    <n v="2769000"/>
    <n v="1113000"/>
    <n v="847800"/>
    <n v="957000"/>
    <n v="0"/>
    <n v="156000"/>
    <n v="0"/>
    <n v="765600"/>
    <n v="0"/>
    <n v="82200"/>
    <n v="0"/>
    <n v="85.98"/>
    <n v="0"/>
    <n v="14.02"/>
    <n v="0"/>
    <n v="90.3"/>
    <n v="0"/>
    <n v="9.6999999999999993"/>
    <n v="0"/>
  </r>
  <r>
    <x v="192"/>
    <x v="2"/>
    <n v="3336000"/>
    <n v="1229000"/>
    <n v="947100"/>
    <n v="1061000"/>
    <n v="0"/>
    <n v="168000"/>
    <n v="0"/>
    <n v="848800"/>
    <n v="0"/>
    <n v="98300"/>
    <n v="0"/>
    <n v="86.33"/>
    <n v="0"/>
    <n v="13.67"/>
    <n v="0"/>
    <n v="89.62"/>
    <n v="0"/>
    <n v="10.38"/>
    <n v="0"/>
  </r>
  <r>
    <x v="192"/>
    <x v="3"/>
    <n v="3017000"/>
    <n v="1221000"/>
    <n v="961200"/>
    <n v="1094000"/>
    <n v="0"/>
    <n v="127000"/>
    <n v="0"/>
    <n v="875200"/>
    <n v="0"/>
    <n v="86000"/>
    <n v="0"/>
    <n v="89.6"/>
    <n v="0"/>
    <n v="10.4"/>
    <n v="0"/>
    <n v="91.05"/>
    <n v="0"/>
    <n v="8.9499999999999993"/>
    <n v="0"/>
  </r>
  <r>
    <x v="192"/>
    <x v="4"/>
    <n v="3565000"/>
    <n v="1189000"/>
    <n v="972000"/>
    <n v="1085000"/>
    <n v="0"/>
    <n v="104000"/>
    <n v="0"/>
    <n v="868000"/>
    <n v="0"/>
    <n v="104000"/>
    <n v="0"/>
    <n v="91.25"/>
    <n v="0"/>
    <n v="8.75"/>
    <n v="0"/>
    <n v="89.3"/>
    <n v="0"/>
    <n v="10.7"/>
    <n v="0"/>
  </r>
  <r>
    <x v="192"/>
    <x v="5"/>
    <n v="3774000"/>
    <n v="1286000"/>
    <n v="1040200"/>
    <n v="1229000"/>
    <n v="0"/>
    <n v="57000"/>
    <n v="0"/>
    <n v="983200"/>
    <n v="0"/>
    <n v="57000"/>
    <n v="0"/>
    <n v="95.57"/>
    <n v="0"/>
    <n v="4.43"/>
    <n v="0"/>
    <n v="94.52"/>
    <n v="0"/>
    <n v="5.48"/>
    <n v="0"/>
  </r>
  <r>
    <x v="192"/>
    <x v="6"/>
    <n v="3715000"/>
    <n v="1270000"/>
    <n v="1030200"/>
    <n v="1199000"/>
    <n v="0"/>
    <n v="71000"/>
    <n v="0"/>
    <n v="959200"/>
    <n v="0"/>
    <n v="71000"/>
    <n v="0"/>
    <n v="94.41"/>
    <n v="0"/>
    <n v="5.59"/>
    <n v="0"/>
    <n v="93.11"/>
    <n v="0"/>
    <n v="6.89"/>
    <n v="0"/>
  </r>
  <r>
    <x v="192"/>
    <x v="7"/>
    <n v="3381000"/>
    <n v="918000"/>
    <n v="751600"/>
    <n v="832000"/>
    <n v="0"/>
    <n v="86000"/>
    <n v="0"/>
    <n v="665600"/>
    <n v="0"/>
    <n v="86000"/>
    <n v="0"/>
    <n v="90.63"/>
    <n v="0"/>
    <n v="9.3699999999999992"/>
    <n v="0"/>
    <n v="88.56"/>
    <n v="0"/>
    <n v="11.44"/>
    <n v="0"/>
  </r>
  <r>
    <x v="192"/>
    <x v="8"/>
    <n v="3521000"/>
    <n v="1116000"/>
    <n v="909200"/>
    <n v="1034000"/>
    <n v="0"/>
    <n v="82000"/>
    <n v="0"/>
    <n v="827200"/>
    <n v="0"/>
    <n v="82000"/>
    <n v="0"/>
    <n v="92.65"/>
    <n v="0"/>
    <n v="7.35"/>
    <n v="0"/>
    <n v="90.98"/>
    <n v="0"/>
    <n v="9.02"/>
    <n v="0"/>
  </r>
  <r>
    <x v="193"/>
    <x v="0"/>
    <n v="4416000"/>
    <n v="344000"/>
    <n v="261200"/>
    <n v="324000"/>
    <n v="0"/>
    <n v="0"/>
    <n v="20000"/>
    <n v="259200"/>
    <n v="0"/>
    <n v="0"/>
    <n v="2000"/>
    <n v="94.19"/>
    <n v="0"/>
    <n v="0"/>
    <n v="5.81"/>
    <n v="99"/>
    <n v="0"/>
    <n v="0"/>
    <n v="0"/>
  </r>
  <r>
    <x v="193"/>
    <x v="1"/>
    <n v="3479000"/>
    <n v="375000"/>
    <n v="300000"/>
    <n v="375000"/>
    <n v="0"/>
    <n v="0"/>
    <n v="0"/>
    <n v="300000"/>
    <n v="0"/>
    <n v="0"/>
    <n v="0"/>
    <n v="100"/>
    <n v="0"/>
    <n v="0"/>
    <n v="0"/>
    <n v="100"/>
    <n v="0"/>
    <n v="0"/>
    <n v="0"/>
  </r>
  <r>
    <x v="193"/>
    <x v="2"/>
    <n v="3908000"/>
    <n v="352000"/>
    <n v="281600"/>
    <n v="352000"/>
    <n v="0"/>
    <n v="0"/>
    <n v="0"/>
    <n v="281600"/>
    <n v="0"/>
    <n v="0"/>
    <n v="0"/>
    <n v="100"/>
    <n v="0"/>
    <n v="0"/>
    <n v="0"/>
    <n v="100"/>
    <n v="0"/>
    <n v="0"/>
    <n v="0"/>
  </r>
  <r>
    <x v="193"/>
    <x v="3"/>
    <n v="3323000"/>
    <n v="370000"/>
    <n v="296000"/>
    <n v="370000"/>
    <n v="0"/>
    <n v="0"/>
    <n v="0"/>
    <n v="296000"/>
    <n v="0"/>
    <n v="0"/>
    <n v="0"/>
    <n v="100"/>
    <n v="0"/>
    <n v="0"/>
    <n v="0"/>
    <n v="100"/>
    <n v="0"/>
    <n v="0"/>
    <n v="0"/>
  </r>
  <r>
    <x v="193"/>
    <x v="4"/>
    <n v="3150000"/>
    <n v="366000"/>
    <n v="292800"/>
    <n v="366000"/>
    <n v="0"/>
    <n v="0"/>
    <n v="0"/>
    <n v="292800"/>
    <n v="0"/>
    <n v="0"/>
    <n v="0"/>
    <n v="100"/>
    <n v="0"/>
    <n v="0"/>
    <n v="0"/>
    <n v="100"/>
    <n v="0"/>
    <n v="0"/>
    <n v="0"/>
  </r>
  <r>
    <x v="193"/>
    <x v="5"/>
    <n v="3387000"/>
    <n v="326000"/>
    <n v="260800"/>
    <n v="326000"/>
    <n v="0"/>
    <n v="0"/>
    <n v="0"/>
    <n v="260800"/>
    <n v="0"/>
    <n v="0"/>
    <n v="0"/>
    <n v="100"/>
    <n v="0"/>
    <n v="0"/>
    <n v="0"/>
    <n v="100"/>
    <n v="0"/>
    <n v="0"/>
    <n v="0"/>
  </r>
  <r>
    <x v="193"/>
    <x v="6"/>
    <n v="3589000"/>
    <n v="329000"/>
    <n v="263200"/>
    <n v="329000"/>
    <n v="0"/>
    <n v="0"/>
    <n v="0"/>
    <n v="263200"/>
    <n v="0"/>
    <n v="0"/>
    <n v="0"/>
    <n v="100"/>
    <n v="0"/>
    <n v="0"/>
    <n v="0"/>
    <n v="100"/>
    <n v="0"/>
    <n v="0"/>
    <n v="0"/>
  </r>
  <r>
    <x v="193"/>
    <x v="7"/>
    <n v="3533000"/>
    <n v="311000"/>
    <n v="248800"/>
    <n v="311000"/>
    <n v="0"/>
    <n v="0"/>
    <n v="0"/>
    <n v="248800"/>
    <n v="0"/>
    <n v="0"/>
    <n v="0"/>
    <n v="100"/>
    <n v="0"/>
    <n v="0"/>
    <n v="0"/>
    <n v="100"/>
    <n v="0"/>
    <n v="0"/>
    <n v="0"/>
  </r>
  <r>
    <x v="193"/>
    <x v="8"/>
    <n v="3047000"/>
    <n v="402000"/>
    <n v="321600"/>
    <n v="402000"/>
    <n v="0"/>
    <n v="0"/>
    <n v="0"/>
    <n v="321600"/>
    <n v="0"/>
    <n v="0"/>
    <n v="0"/>
    <n v="100"/>
    <n v="0"/>
    <n v="0"/>
    <n v="0"/>
    <n v="100"/>
    <n v="0"/>
    <n v="0"/>
    <n v="0"/>
  </r>
  <r>
    <x v="194"/>
    <x v="0"/>
    <n v="80000"/>
    <n v="80000"/>
    <n v="80000"/>
    <n v="0"/>
    <n v="80000"/>
    <n v="0"/>
    <n v="0"/>
    <n v="0"/>
    <n v="80000"/>
    <n v="0"/>
    <n v="0"/>
    <n v="0"/>
    <n v="100"/>
    <n v="0"/>
    <n v="0"/>
    <n v="0"/>
    <n v="100"/>
    <n v="0"/>
    <n v="0"/>
  </r>
  <r>
    <x v="194"/>
    <x v="1"/>
    <n v="77000"/>
    <n v="77000"/>
    <n v="77000"/>
    <n v="0"/>
    <n v="77000"/>
    <n v="0"/>
    <n v="0"/>
    <n v="0"/>
    <n v="77000"/>
    <n v="0"/>
    <n v="0"/>
    <n v="0"/>
    <n v="100"/>
    <n v="0"/>
    <n v="0"/>
    <n v="0"/>
    <n v="100"/>
    <n v="0"/>
    <n v="0"/>
  </r>
  <r>
    <x v="194"/>
    <x v="2"/>
    <n v="75000"/>
    <n v="75000"/>
    <n v="75000"/>
    <n v="0"/>
    <n v="75000"/>
    <n v="0"/>
    <n v="0"/>
    <n v="0"/>
    <n v="75000"/>
    <n v="0"/>
    <n v="0"/>
    <n v="0"/>
    <n v="100"/>
    <n v="0"/>
    <n v="0"/>
    <n v="0"/>
    <n v="100"/>
    <n v="0"/>
    <n v="0"/>
  </r>
  <r>
    <x v="194"/>
    <x v="3"/>
    <n v="67000"/>
    <n v="67000"/>
    <n v="67000"/>
    <n v="0"/>
    <n v="67000"/>
    <n v="0"/>
    <n v="0"/>
    <n v="0"/>
    <n v="67000"/>
    <n v="0"/>
    <n v="0"/>
    <n v="0"/>
    <n v="100"/>
    <n v="0"/>
    <n v="0"/>
    <n v="0"/>
    <n v="100"/>
    <n v="0"/>
    <n v="0"/>
  </r>
  <r>
    <x v="194"/>
    <x v="4"/>
    <n v="23000"/>
    <n v="23000"/>
    <n v="23000"/>
    <n v="0"/>
    <n v="23000"/>
    <n v="0"/>
    <n v="0"/>
    <n v="0"/>
    <n v="23000"/>
    <n v="0"/>
    <n v="0"/>
    <n v="0"/>
    <n v="100"/>
    <n v="0"/>
    <n v="0"/>
    <n v="0"/>
    <n v="100"/>
    <n v="0"/>
    <n v="0"/>
  </r>
  <r>
    <x v="194"/>
    <x v="5"/>
    <n v="10000"/>
    <n v="10000"/>
    <n v="10000"/>
    <n v="0"/>
    <n v="10000"/>
    <n v="0"/>
    <n v="0"/>
    <n v="0"/>
    <n v="10000"/>
    <n v="0"/>
    <n v="0"/>
    <n v="0"/>
    <n v="100"/>
    <n v="0"/>
    <n v="0"/>
    <n v="0"/>
    <n v="100"/>
    <n v="0"/>
    <n v="0"/>
  </r>
  <r>
    <x v="194"/>
    <x v="6"/>
    <n v="10000"/>
    <n v="10000"/>
    <n v="10000"/>
    <n v="0"/>
    <n v="10000"/>
    <n v="0"/>
    <n v="0"/>
    <n v="0"/>
    <n v="10000"/>
    <n v="0"/>
    <n v="0"/>
    <n v="0"/>
    <n v="100"/>
    <n v="0"/>
    <n v="0"/>
    <n v="0"/>
    <n v="100"/>
    <n v="0"/>
    <n v="0"/>
  </r>
  <r>
    <x v="194"/>
    <x v="7"/>
    <n v="4000"/>
    <n v="4000"/>
    <n v="4000"/>
    <n v="0"/>
    <n v="4000"/>
    <n v="0"/>
    <n v="0"/>
    <n v="0"/>
    <n v="4000"/>
    <n v="0"/>
    <n v="0"/>
    <n v="0"/>
    <n v="100"/>
    <n v="0"/>
    <n v="0"/>
    <n v="0"/>
    <n v="100"/>
    <n v="0"/>
    <n v="0"/>
  </r>
  <r>
    <x v="194"/>
    <x v="8"/>
    <n v="3000"/>
    <n v="3000"/>
    <n v="3000"/>
    <n v="0"/>
    <n v="3000"/>
    <n v="0"/>
    <n v="0"/>
    <n v="0"/>
    <n v="3000"/>
    <n v="0"/>
    <n v="0"/>
    <n v="0"/>
    <n v="100"/>
    <n v="0"/>
    <n v="0"/>
    <n v="0"/>
    <n v="100"/>
    <n v="0"/>
    <n v="0"/>
  </r>
  <r>
    <x v="195"/>
    <x v="0"/>
    <n v="4077000"/>
    <n v="137000"/>
    <n v="109600"/>
    <n v="137000"/>
    <n v="0"/>
    <n v="0"/>
    <n v="0"/>
    <n v="109600"/>
    <n v="0"/>
    <n v="0"/>
    <n v="0"/>
    <n v="100"/>
    <n v="0"/>
    <n v="0"/>
    <n v="0"/>
    <n v="100"/>
    <n v="0"/>
    <n v="0"/>
    <n v="0"/>
  </r>
  <r>
    <x v="195"/>
    <x v="1"/>
    <n v="4497000"/>
    <n v="115000"/>
    <n v="92000"/>
    <n v="115000"/>
    <n v="0"/>
    <n v="0"/>
    <n v="0"/>
    <n v="92000"/>
    <n v="0"/>
    <n v="0"/>
    <n v="0"/>
    <n v="100"/>
    <n v="0"/>
    <n v="0"/>
    <n v="0"/>
    <n v="100"/>
    <n v="0"/>
    <n v="0"/>
    <n v="0"/>
  </r>
  <r>
    <x v="195"/>
    <x v="2"/>
    <n v="4729000"/>
    <n v="102000"/>
    <n v="81600"/>
    <n v="102000"/>
    <n v="0"/>
    <n v="0"/>
    <n v="0"/>
    <n v="81600"/>
    <n v="0"/>
    <n v="0"/>
    <n v="0"/>
    <n v="100"/>
    <n v="0"/>
    <n v="0"/>
    <n v="0"/>
    <n v="100"/>
    <n v="0"/>
    <n v="0"/>
    <n v="0"/>
  </r>
  <r>
    <x v="195"/>
    <x v="3"/>
    <n v="3915000"/>
    <n v="76000"/>
    <n v="60800"/>
    <n v="76000"/>
    <n v="0"/>
    <n v="0"/>
    <n v="0"/>
    <n v="60800"/>
    <n v="0"/>
    <n v="0"/>
    <n v="0"/>
    <n v="100"/>
    <n v="0"/>
    <n v="0"/>
    <n v="0"/>
    <n v="100"/>
    <n v="0"/>
    <n v="0"/>
    <n v="0"/>
  </r>
  <r>
    <x v="195"/>
    <x v="4"/>
    <n v="3217000"/>
    <n v="115000"/>
    <n v="92000"/>
    <n v="115000"/>
    <n v="0"/>
    <n v="0"/>
    <n v="0"/>
    <n v="92000"/>
    <n v="0"/>
    <n v="0"/>
    <n v="0"/>
    <n v="100"/>
    <n v="0"/>
    <n v="0"/>
    <n v="0"/>
    <n v="100"/>
    <n v="0"/>
    <n v="0"/>
    <n v="0"/>
  </r>
  <r>
    <x v="195"/>
    <x v="5"/>
    <n v="3223000"/>
    <n v="105000"/>
    <n v="84000"/>
    <n v="105000"/>
    <n v="0"/>
    <n v="0"/>
    <n v="0"/>
    <n v="84000"/>
    <n v="0"/>
    <n v="0"/>
    <n v="0"/>
    <n v="100"/>
    <n v="0"/>
    <n v="0"/>
    <n v="0"/>
    <n v="100"/>
    <n v="0"/>
    <n v="0"/>
    <n v="0"/>
  </r>
  <r>
    <x v="195"/>
    <x v="6"/>
    <n v="3624000"/>
    <n v="85000"/>
    <n v="68000"/>
    <n v="85000"/>
    <n v="0"/>
    <n v="0"/>
    <n v="0"/>
    <n v="68000"/>
    <n v="0"/>
    <n v="0"/>
    <n v="0"/>
    <n v="100"/>
    <n v="0"/>
    <n v="0"/>
    <n v="0"/>
    <n v="100"/>
    <n v="0"/>
    <n v="0"/>
    <n v="0"/>
  </r>
  <r>
    <x v="195"/>
    <x v="7"/>
    <n v="3192000"/>
    <n v="168000"/>
    <n v="134400"/>
    <n v="168000"/>
    <n v="0"/>
    <n v="0"/>
    <n v="0"/>
    <n v="134400"/>
    <n v="0"/>
    <n v="0"/>
    <n v="0"/>
    <n v="100"/>
    <n v="0"/>
    <n v="0"/>
    <n v="0"/>
    <n v="100"/>
    <n v="0"/>
    <n v="0"/>
    <n v="0"/>
  </r>
  <r>
    <x v="195"/>
    <x v="8"/>
    <n v="2564000"/>
    <n v="123000"/>
    <n v="98400"/>
    <n v="123000"/>
    <n v="0"/>
    <n v="0"/>
    <n v="0"/>
    <n v="98400"/>
    <n v="0"/>
    <n v="0"/>
    <n v="0"/>
    <n v="100"/>
    <n v="0"/>
    <n v="0"/>
    <n v="0"/>
    <n v="100"/>
    <n v="0"/>
    <n v="0"/>
    <n v="0"/>
  </r>
  <r>
    <x v="196"/>
    <x v="0"/>
    <n v="1275000"/>
    <n v="342000"/>
    <n v="255000"/>
    <n v="312000"/>
    <n v="0"/>
    <n v="30000"/>
    <n v="0"/>
    <n v="249600"/>
    <n v="0"/>
    <n v="5400"/>
    <n v="0"/>
    <n v="91.23"/>
    <n v="0"/>
    <n v="8.77"/>
    <n v="0"/>
    <n v="97.88"/>
    <n v="0"/>
    <n v="2.12"/>
    <n v="0"/>
  </r>
  <r>
    <x v="196"/>
    <x v="1"/>
    <n v="1129000"/>
    <n v="291000"/>
    <n v="214200"/>
    <n v="261000"/>
    <n v="0"/>
    <n v="30000"/>
    <n v="0"/>
    <n v="208800"/>
    <n v="0"/>
    <n v="5400"/>
    <n v="0"/>
    <n v="89.69"/>
    <n v="0"/>
    <n v="10.31"/>
    <n v="0"/>
    <n v="97.48"/>
    <n v="0"/>
    <n v="2.52"/>
    <n v="0"/>
  </r>
  <r>
    <x v="196"/>
    <x v="2"/>
    <n v="1302000"/>
    <n v="222000"/>
    <n v="159000"/>
    <n v="192000"/>
    <n v="0"/>
    <n v="30000"/>
    <n v="0"/>
    <n v="153600"/>
    <n v="0"/>
    <n v="5400"/>
    <n v="0"/>
    <n v="86.49"/>
    <n v="0"/>
    <n v="13.51"/>
    <n v="0"/>
    <n v="96.6"/>
    <n v="0"/>
    <n v="3.4"/>
    <n v="0"/>
  </r>
  <r>
    <x v="196"/>
    <x v="3"/>
    <n v="1108000"/>
    <n v="236000"/>
    <n v="170200"/>
    <n v="206000"/>
    <n v="0"/>
    <n v="30000"/>
    <n v="0"/>
    <n v="164800"/>
    <n v="0"/>
    <n v="5400"/>
    <n v="0"/>
    <n v="87.29"/>
    <n v="0"/>
    <n v="12.71"/>
    <n v="0"/>
    <n v="96.83"/>
    <n v="0"/>
    <n v="3.17"/>
    <n v="0"/>
  </r>
  <r>
    <x v="196"/>
    <x v="4"/>
    <n v="1254000"/>
    <n v="241000"/>
    <n v="174200"/>
    <n v="211000"/>
    <n v="0"/>
    <n v="30000"/>
    <n v="0"/>
    <n v="168800"/>
    <n v="0"/>
    <n v="5400"/>
    <n v="0"/>
    <n v="87.55"/>
    <n v="0"/>
    <n v="12.45"/>
    <n v="0"/>
    <n v="96.9"/>
    <n v="0"/>
    <n v="3.1"/>
    <n v="0"/>
  </r>
  <r>
    <x v="196"/>
    <x v="5"/>
    <n v="1123000"/>
    <n v="165000"/>
    <n v="113400"/>
    <n v="135000"/>
    <n v="0"/>
    <n v="30000"/>
    <n v="0"/>
    <n v="108000"/>
    <n v="0"/>
    <n v="5400"/>
    <n v="0"/>
    <n v="81.819999999999993"/>
    <n v="0"/>
    <n v="18.18"/>
    <n v="0"/>
    <n v="95"/>
    <n v="0"/>
    <n v="4"/>
    <n v="0"/>
  </r>
  <r>
    <x v="196"/>
    <x v="6"/>
    <n v="1138000"/>
    <n v="185000"/>
    <n v="129400"/>
    <n v="155000"/>
    <n v="0"/>
    <n v="30000"/>
    <n v="0"/>
    <n v="124000"/>
    <n v="0"/>
    <n v="5400"/>
    <n v="0"/>
    <n v="83.78"/>
    <n v="0"/>
    <n v="16.22"/>
    <n v="0"/>
    <n v="95"/>
    <n v="0"/>
    <n v="4"/>
    <n v="0"/>
  </r>
  <r>
    <x v="196"/>
    <x v="7"/>
    <n v="1309000"/>
    <n v="169000"/>
    <n v="135200"/>
    <n v="169000"/>
    <n v="0"/>
    <n v="0"/>
    <n v="0"/>
    <n v="135200"/>
    <n v="0"/>
    <n v="0"/>
    <n v="0"/>
    <n v="100"/>
    <n v="0"/>
    <n v="0"/>
    <n v="0"/>
    <n v="100"/>
    <n v="0"/>
    <n v="0"/>
    <n v="0"/>
  </r>
  <r>
    <x v="196"/>
    <x v="8"/>
    <n v="1275000"/>
    <n v="257000"/>
    <n v="205600"/>
    <n v="257000"/>
    <n v="0"/>
    <n v="0"/>
    <n v="0"/>
    <n v="205600"/>
    <n v="0"/>
    <n v="0"/>
    <n v="0"/>
    <n v="100"/>
    <n v="0"/>
    <n v="0"/>
    <n v="0"/>
    <n v="100"/>
    <n v="0"/>
    <n v="0"/>
    <n v="0"/>
  </r>
  <r>
    <x v="197"/>
    <x v="0"/>
    <n v="3402000"/>
    <n v="12000"/>
    <n v="9600"/>
    <n v="12000"/>
    <n v="0"/>
    <n v="0"/>
    <n v="0"/>
    <n v="9600"/>
    <n v="0"/>
    <n v="0"/>
    <n v="0"/>
    <n v="100"/>
    <n v="0"/>
    <n v="0"/>
    <n v="0"/>
    <n v="100"/>
    <n v="0"/>
    <n v="0"/>
    <n v="0"/>
  </r>
  <r>
    <x v="197"/>
    <x v="1"/>
    <n v="2860000"/>
    <n v="12000"/>
    <n v="9600"/>
    <n v="12000"/>
    <n v="0"/>
    <n v="0"/>
    <n v="0"/>
    <n v="9600"/>
    <n v="0"/>
    <n v="0"/>
    <n v="0"/>
    <n v="100"/>
    <n v="0"/>
    <n v="0"/>
    <n v="0"/>
    <n v="100"/>
    <n v="0"/>
    <n v="0"/>
    <n v="0"/>
  </r>
  <r>
    <x v="197"/>
    <x v="2"/>
    <n v="2512000"/>
    <n v="14000"/>
    <n v="11200"/>
    <n v="14000"/>
    <n v="0"/>
    <n v="0"/>
    <n v="0"/>
    <n v="11200"/>
    <n v="0"/>
    <n v="0"/>
    <n v="0"/>
    <n v="100"/>
    <n v="0"/>
    <n v="0"/>
    <n v="0"/>
    <n v="100"/>
    <n v="0"/>
    <n v="0"/>
    <n v="0"/>
  </r>
  <r>
    <x v="197"/>
    <x v="3"/>
    <n v="2130000"/>
    <n v="12000"/>
    <n v="9600"/>
    <n v="12000"/>
    <n v="0"/>
    <n v="0"/>
    <n v="0"/>
    <n v="9600"/>
    <n v="0"/>
    <n v="0"/>
    <n v="0"/>
    <n v="100"/>
    <n v="0"/>
    <n v="0"/>
    <n v="0"/>
    <n v="100"/>
    <n v="0"/>
    <n v="0"/>
    <n v="0"/>
  </r>
  <r>
    <x v="197"/>
    <x v="4"/>
    <n v="2150000"/>
    <n v="27000"/>
    <n v="21600"/>
    <n v="27000"/>
    <n v="0"/>
    <n v="0"/>
    <n v="0"/>
    <n v="21600"/>
    <n v="0"/>
    <n v="0"/>
    <n v="0"/>
    <n v="100"/>
    <n v="0"/>
    <n v="0"/>
    <n v="0"/>
    <n v="100"/>
    <n v="0"/>
    <n v="0"/>
    <n v="0"/>
  </r>
  <r>
    <x v="197"/>
    <x v="5"/>
    <n v="2105000"/>
    <n v="16000"/>
    <n v="12800"/>
    <n v="16000"/>
    <n v="0"/>
    <n v="0"/>
    <n v="0"/>
    <n v="12800"/>
    <n v="0"/>
    <n v="0"/>
    <n v="0"/>
    <n v="100"/>
    <n v="0"/>
    <n v="0"/>
    <n v="0"/>
    <n v="100"/>
    <n v="0"/>
    <n v="0"/>
    <n v="0"/>
  </r>
  <r>
    <x v="197"/>
    <x v="6"/>
    <n v="2922000"/>
    <n v="21000"/>
    <n v="16800"/>
    <n v="21000"/>
    <n v="0"/>
    <n v="0"/>
    <n v="0"/>
    <n v="16800"/>
    <n v="0"/>
    <n v="0"/>
    <n v="0"/>
    <n v="100"/>
    <n v="0"/>
    <n v="0"/>
    <n v="0"/>
    <n v="100"/>
    <n v="0"/>
    <n v="0"/>
    <n v="0"/>
  </r>
  <r>
    <x v="197"/>
    <x v="7"/>
    <n v="1923000"/>
    <n v="13000"/>
    <n v="10400"/>
    <n v="13000"/>
    <n v="0"/>
    <n v="0"/>
    <n v="0"/>
    <n v="10400"/>
    <n v="0"/>
    <n v="0"/>
    <n v="0"/>
    <n v="100"/>
    <n v="0"/>
    <n v="0"/>
    <n v="0"/>
    <n v="100"/>
    <n v="0"/>
    <n v="0"/>
    <n v="0"/>
  </r>
  <r>
    <x v="197"/>
    <x v="8"/>
    <n v="2317000"/>
    <n v="25000"/>
    <n v="20000"/>
    <n v="25000"/>
    <n v="0"/>
    <n v="0"/>
    <n v="0"/>
    <n v="20000"/>
    <n v="0"/>
    <n v="0"/>
    <n v="0"/>
    <n v="100"/>
    <n v="0"/>
    <n v="0"/>
    <n v="0"/>
    <n v="100"/>
    <n v="0"/>
    <n v="0"/>
    <n v="0"/>
  </r>
  <r>
    <x v="198"/>
    <x v="0"/>
    <n v="62281000"/>
    <n v="12456200"/>
    <n v="12278500"/>
    <n v="448400"/>
    <n v="11234800"/>
    <n v="675200"/>
    <n v="97800"/>
    <n v="358720"/>
    <n v="11234800"/>
    <n v="675200"/>
    <n v="9780"/>
    <n v="3"/>
    <n v="90"/>
    <n v="5"/>
    <n v="0"/>
    <n v="2"/>
    <n v="91"/>
    <n v="5"/>
    <n v="0"/>
  </r>
  <r>
    <x v="198"/>
    <x v="1"/>
    <n v="58507000"/>
    <n v="11701400"/>
    <n v="11523560"/>
    <n v="471600"/>
    <n v="10557800"/>
    <n v="579200"/>
    <n v="92800"/>
    <n v="377280"/>
    <n v="10557800"/>
    <n v="579200"/>
    <n v="9280"/>
    <n v="4"/>
    <n v="90"/>
    <n v="4"/>
    <n v="0"/>
    <n v="3"/>
    <n v="91"/>
    <n v="5"/>
    <n v="0"/>
  </r>
  <r>
    <x v="198"/>
    <x v="2"/>
    <n v="58666000"/>
    <n v="11733200"/>
    <n v="11530400"/>
    <n v="641400"/>
    <n v="10070800"/>
    <n v="938200"/>
    <n v="82800"/>
    <n v="513120"/>
    <n v="10070800"/>
    <n v="938200"/>
    <n v="8280"/>
    <n v="5"/>
    <n v="85"/>
    <n v="7"/>
    <n v="0"/>
    <n v="4"/>
    <n v="87"/>
    <n v="8"/>
    <n v="0"/>
  </r>
  <r>
    <x v="198"/>
    <x v="3"/>
    <n v="55659000"/>
    <n v="11131800"/>
    <n v="11000700"/>
    <n v="604200"/>
    <n v="9705800"/>
    <n v="810400"/>
    <n v="11400"/>
    <n v="483360"/>
    <n v="9705800"/>
    <n v="810400"/>
    <n v="1140"/>
    <n v="5"/>
    <n v="87"/>
    <n v="7"/>
    <n v="0"/>
    <n v="4"/>
    <n v="88"/>
    <n v="7"/>
    <n v="0"/>
  </r>
  <r>
    <x v="198"/>
    <x v="4"/>
    <n v="56897000"/>
    <n v="11379400"/>
    <n v="11172820"/>
    <n v="664800"/>
    <n v="9782800"/>
    <n v="850000"/>
    <n v="81800"/>
    <n v="531840"/>
    <n v="9782800"/>
    <n v="850000"/>
    <n v="8180"/>
    <n v="5"/>
    <n v="85"/>
    <n v="7"/>
    <n v="0"/>
    <n v="4"/>
    <n v="87"/>
    <n v="7"/>
    <n v="0"/>
  </r>
  <r>
    <x v="198"/>
    <x v="5"/>
    <n v="54542000"/>
    <n v="10908400"/>
    <n v="10797860"/>
    <n v="154000"/>
    <n v="9893600"/>
    <n v="772200"/>
    <n v="88600"/>
    <n v="123200"/>
    <n v="9893600"/>
    <n v="772200"/>
    <n v="8860"/>
    <n v="1"/>
    <n v="90"/>
    <n v="7"/>
    <n v="0"/>
    <n v="1"/>
    <n v="91"/>
    <n v="7"/>
    <n v="0"/>
  </r>
  <r>
    <x v="198"/>
    <x v="6"/>
    <n v="54132000"/>
    <n v="10826400"/>
    <n v="10634680"/>
    <n v="575200"/>
    <n v="9130400"/>
    <n v="1035600"/>
    <n v="85200"/>
    <n v="460160"/>
    <n v="9130400"/>
    <n v="1035600"/>
    <n v="8520"/>
    <n v="5"/>
    <n v="84"/>
    <n v="9"/>
    <n v="0"/>
    <n v="4"/>
    <n v="85"/>
    <n v="9"/>
    <n v="0"/>
  </r>
  <r>
    <x v="198"/>
    <x v="7"/>
    <n v="49037000"/>
    <n v="9807400"/>
    <n v="9626540"/>
    <n v="597400"/>
    <n v="8384600"/>
    <n v="757200"/>
    <n v="68200"/>
    <n v="477920"/>
    <n v="8384600"/>
    <n v="757200"/>
    <n v="6820"/>
    <n v="6"/>
    <n v="85"/>
    <n v="7"/>
    <n v="0"/>
    <n v="4"/>
    <n v="87"/>
    <n v="7"/>
    <n v="0"/>
  </r>
  <r>
    <x v="198"/>
    <x v="8"/>
    <n v="40359000"/>
    <n v="8071800"/>
    <n v="7913600"/>
    <n v="623600"/>
    <n v="7141200"/>
    <n v="269800"/>
    <n v="37200"/>
    <n v="498880"/>
    <n v="7141200"/>
    <n v="269800"/>
    <n v="3720"/>
    <n v="7"/>
    <n v="88"/>
    <n v="3"/>
    <n v="0"/>
    <n v="6"/>
    <n v="90"/>
    <n v="3"/>
    <n v="0"/>
  </r>
  <r>
    <x v="199"/>
    <x v="0"/>
    <n v="1036000"/>
    <n v="59000"/>
    <n v="47200"/>
    <n v="59000"/>
    <n v="0"/>
    <n v="0"/>
    <n v="0"/>
    <n v="47200"/>
    <n v="0"/>
    <n v="0"/>
    <n v="0"/>
    <n v="100"/>
    <n v="0"/>
    <n v="0"/>
    <n v="0"/>
    <n v="100"/>
    <n v="0"/>
    <n v="0"/>
    <n v="0"/>
  </r>
  <r>
    <x v="199"/>
    <x v="1"/>
    <n v="1035000"/>
    <n v="71000"/>
    <n v="56800"/>
    <n v="71000"/>
    <n v="0"/>
    <n v="0"/>
    <n v="0"/>
    <n v="56800"/>
    <n v="0"/>
    <n v="0"/>
    <n v="0"/>
    <n v="100"/>
    <n v="0"/>
    <n v="0"/>
    <n v="0"/>
    <n v="100"/>
    <n v="0"/>
    <n v="0"/>
    <n v="0"/>
  </r>
  <r>
    <x v="199"/>
    <x v="2"/>
    <n v="1019000"/>
    <n v="75000"/>
    <n v="60000"/>
    <n v="75000"/>
    <n v="0"/>
    <n v="0"/>
    <n v="0"/>
    <n v="60000"/>
    <n v="0"/>
    <n v="0"/>
    <n v="0"/>
    <n v="100"/>
    <n v="0"/>
    <n v="0"/>
    <n v="0"/>
    <n v="100"/>
    <n v="0"/>
    <n v="0"/>
    <n v="0"/>
  </r>
  <r>
    <x v="199"/>
    <x v="3"/>
    <n v="945000"/>
    <n v="51000"/>
    <n v="40800"/>
    <n v="51000"/>
    <n v="0"/>
    <n v="0"/>
    <n v="0"/>
    <n v="40800"/>
    <n v="0"/>
    <n v="0"/>
    <n v="0"/>
    <n v="100"/>
    <n v="0"/>
    <n v="0"/>
    <n v="0"/>
    <n v="100"/>
    <n v="0"/>
    <n v="0"/>
    <n v="0"/>
  </r>
  <r>
    <x v="199"/>
    <x v="4"/>
    <n v="896000"/>
    <n v="68000"/>
    <n v="54400"/>
    <n v="68000"/>
    <n v="0"/>
    <n v="0"/>
    <n v="0"/>
    <n v="54400"/>
    <n v="0"/>
    <n v="0"/>
    <n v="0"/>
    <n v="100"/>
    <n v="0"/>
    <n v="0"/>
    <n v="0"/>
    <n v="100"/>
    <n v="0"/>
    <n v="0"/>
    <n v="0"/>
  </r>
  <r>
    <x v="199"/>
    <x v="5"/>
    <n v="878000"/>
    <n v="57000"/>
    <n v="45600"/>
    <n v="57000"/>
    <n v="0"/>
    <n v="0"/>
    <n v="0"/>
    <n v="45600"/>
    <n v="0"/>
    <n v="0"/>
    <n v="0"/>
    <n v="100"/>
    <n v="0"/>
    <n v="0"/>
    <n v="0"/>
    <n v="100"/>
    <n v="0"/>
    <n v="0"/>
    <n v="0"/>
  </r>
  <r>
    <x v="199"/>
    <x v="6"/>
    <n v="900000"/>
    <n v="63000"/>
    <n v="50400"/>
    <n v="63000"/>
    <n v="0"/>
    <n v="0"/>
    <n v="0"/>
    <n v="50400"/>
    <n v="0"/>
    <n v="0"/>
    <n v="0"/>
    <n v="100"/>
    <n v="0"/>
    <n v="0"/>
    <n v="0"/>
    <n v="100"/>
    <n v="0"/>
    <n v="0"/>
    <n v="0"/>
  </r>
  <r>
    <x v="199"/>
    <x v="7"/>
    <n v="891000"/>
    <n v="55000"/>
    <n v="44000"/>
    <n v="55000"/>
    <n v="0"/>
    <n v="0"/>
    <n v="0"/>
    <n v="44000"/>
    <n v="0"/>
    <n v="0"/>
    <n v="0"/>
    <n v="100"/>
    <n v="0"/>
    <n v="0"/>
    <n v="0"/>
    <n v="100"/>
    <n v="0"/>
    <n v="0"/>
    <n v="0"/>
  </r>
  <r>
    <x v="199"/>
    <x v="8"/>
    <n v="921000"/>
    <n v="43000"/>
    <n v="34400"/>
    <n v="43000"/>
    <n v="0"/>
    <n v="0"/>
    <n v="0"/>
    <n v="34400"/>
    <n v="0"/>
    <n v="0"/>
    <n v="0"/>
    <n v="100"/>
    <n v="0"/>
    <n v="0"/>
    <n v="0"/>
    <n v="100"/>
    <n v="0"/>
    <n v="0"/>
    <n v="0"/>
  </r>
  <r>
    <x v="20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1"/>
    <x v="0"/>
    <n v="1977000"/>
    <n v="29000"/>
    <n v="23200"/>
    <n v="29000"/>
    <n v="0"/>
    <n v="0"/>
    <n v="0"/>
    <n v="23200"/>
    <n v="0"/>
    <n v="0"/>
    <n v="0"/>
    <n v="100"/>
    <n v="0"/>
    <n v="0"/>
    <n v="0"/>
    <n v="100"/>
    <n v="0"/>
    <n v="0"/>
    <n v="0"/>
  </r>
  <r>
    <x v="201"/>
    <x v="1"/>
    <n v="2083000"/>
    <n v="41000"/>
    <n v="32800"/>
    <n v="41000"/>
    <n v="0"/>
    <n v="0"/>
    <n v="0"/>
    <n v="32800"/>
    <n v="0"/>
    <n v="0"/>
    <n v="0"/>
    <n v="100"/>
    <n v="0"/>
    <n v="0"/>
    <n v="0"/>
    <n v="100"/>
    <n v="0"/>
    <n v="0"/>
    <n v="0"/>
  </r>
  <r>
    <x v="201"/>
    <x v="2"/>
    <n v="2110000"/>
    <n v="70000"/>
    <n v="56000"/>
    <n v="70000"/>
    <n v="0"/>
    <n v="0"/>
    <n v="0"/>
    <n v="56000"/>
    <n v="0"/>
    <n v="0"/>
    <n v="0"/>
    <n v="100"/>
    <n v="0"/>
    <n v="0"/>
    <n v="0"/>
    <n v="100"/>
    <n v="0"/>
    <n v="0"/>
    <n v="0"/>
  </r>
  <r>
    <x v="201"/>
    <x v="3"/>
    <n v="1967000"/>
    <n v="59000"/>
    <n v="47200"/>
    <n v="59000"/>
    <n v="0"/>
    <n v="0"/>
    <n v="0"/>
    <n v="47200"/>
    <n v="0"/>
    <n v="0"/>
    <n v="0"/>
    <n v="100"/>
    <n v="0"/>
    <n v="0"/>
    <n v="0"/>
    <n v="100"/>
    <n v="0"/>
    <n v="0"/>
    <n v="0"/>
  </r>
  <r>
    <x v="201"/>
    <x v="4"/>
    <n v="2122000"/>
    <n v="47000"/>
    <n v="37600"/>
    <n v="47000"/>
    <n v="0"/>
    <n v="0"/>
    <n v="0"/>
    <n v="37600"/>
    <n v="0"/>
    <n v="0"/>
    <n v="0"/>
    <n v="100"/>
    <n v="0"/>
    <n v="0"/>
    <n v="0"/>
    <n v="100"/>
    <n v="0"/>
    <n v="0"/>
    <n v="0"/>
  </r>
  <r>
    <x v="201"/>
    <x v="5"/>
    <n v="2097000"/>
    <n v="55000"/>
    <n v="44000"/>
    <n v="55000"/>
    <n v="0"/>
    <n v="0"/>
    <n v="0"/>
    <n v="44000"/>
    <n v="0"/>
    <n v="0"/>
    <n v="0"/>
    <n v="100"/>
    <n v="0"/>
    <n v="0"/>
    <n v="0"/>
    <n v="100"/>
    <n v="0"/>
    <n v="0"/>
    <n v="0"/>
  </r>
  <r>
    <x v="201"/>
    <x v="6"/>
    <n v="1998000"/>
    <n v="54000"/>
    <n v="43200"/>
    <n v="54000"/>
    <n v="0"/>
    <n v="0"/>
    <n v="0"/>
    <n v="43200"/>
    <n v="0"/>
    <n v="0"/>
    <n v="0"/>
    <n v="100"/>
    <n v="0"/>
    <n v="0"/>
    <n v="0"/>
    <n v="100"/>
    <n v="0"/>
    <n v="0"/>
    <n v="0"/>
  </r>
  <r>
    <x v="201"/>
    <x v="7"/>
    <n v="2390000"/>
    <n v="73000"/>
    <n v="58400"/>
    <n v="73000"/>
    <n v="0"/>
    <n v="0"/>
    <n v="0"/>
    <n v="58400"/>
    <n v="0"/>
    <n v="0"/>
    <n v="0"/>
    <n v="100"/>
    <n v="0"/>
    <n v="0"/>
    <n v="0"/>
    <n v="100"/>
    <n v="0"/>
    <n v="0"/>
    <n v="0"/>
  </r>
  <r>
    <x v="201"/>
    <x v="8"/>
    <n v="2188000"/>
    <n v="73000"/>
    <n v="58400"/>
    <n v="73000"/>
    <n v="0"/>
    <n v="0"/>
    <n v="0"/>
    <n v="58400"/>
    <n v="0"/>
    <n v="0"/>
    <n v="0"/>
    <n v="100"/>
    <n v="0"/>
    <n v="0"/>
    <n v="0"/>
    <n v="100"/>
    <n v="0"/>
    <n v="0"/>
    <n v="0"/>
  </r>
  <r>
    <x v="202"/>
    <x v="0"/>
    <n v="884000"/>
    <n v="789000"/>
    <n v="783200"/>
    <n v="29000"/>
    <n v="736000"/>
    <n v="24000"/>
    <n v="0"/>
    <n v="23200"/>
    <n v="736000"/>
    <n v="24000"/>
    <n v="0"/>
    <n v="3.68"/>
    <n v="93.28"/>
    <n v="3.04"/>
    <n v="0"/>
    <n v="2.96"/>
    <n v="93.97"/>
    <n v="3.06"/>
    <n v="0"/>
  </r>
  <r>
    <x v="202"/>
    <x v="1"/>
    <n v="897000"/>
    <n v="817000"/>
    <n v="811800"/>
    <n v="26000"/>
    <n v="750000"/>
    <n v="41000"/>
    <n v="0"/>
    <n v="20800"/>
    <n v="750000"/>
    <n v="41000"/>
    <n v="0"/>
    <n v="3.18"/>
    <n v="91.8"/>
    <n v="5.0199999999999996"/>
    <n v="0"/>
    <n v="2.56"/>
    <n v="92.39"/>
    <n v="5.05"/>
    <n v="0"/>
  </r>
  <r>
    <x v="202"/>
    <x v="2"/>
    <n v="874000"/>
    <n v="776000"/>
    <n v="776000"/>
    <n v="0"/>
    <n v="745000"/>
    <n v="31000"/>
    <n v="0"/>
    <n v="0"/>
    <n v="745000"/>
    <n v="31000"/>
    <n v="0"/>
    <n v="0"/>
    <n v="96.01"/>
    <n v="3.99"/>
    <n v="0"/>
    <n v="0"/>
    <n v="96.01"/>
    <n v="3.99"/>
    <n v="0"/>
  </r>
  <r>
    <x v="202"/>
    <x v="3"/>
    <n v="776000"/>
    <n v="689000"/>
    <n v="689000"/>
    <n v="0"/>
    <n v="664000"/>
    <n v="25000"/>
    <n v="0"/>
    <n v="0"/>
    <n v="664000"/>
    <n v="25000"/>
    <n v="0"/>
    <n v="0"/>
    <n v="96.37"/>
    <n v="3.63"/>
    <n v="0"/>
    <n v="0"/>
    <n v="96.37"/>
    <n v="3.63"/>
    <n v="0"/>
  </r>
  <r>
    <x v="202"/>
    <x v="4"/>
    <n v="788000"/>
    <n v="742000"/>
    <n v="742000"/>
    <n v="0"/>
    <n v="732000"/>
    <n v="10000"/>
    <n v="0"/>
    <n v="0"/>
    <n v="732000"/>
    <n v="10000"/>
    <n v="0"/>
    <n v="0"/>
    <n v="98.65"/>
    <n v="1.35"/>
    <n v="0"/>
    <n v="0"/>
    <n v="98.65"/>
    <n v="1.35"/>
    <n v="0"/>
  </r>
  <r>
    <x v="202"/>
    <x v="5"/>
    <n v="757000"/>
    <n v="682000"/>
    <n v="682000"/>
    <n v="0"/>
    <n v="657000"/>
    <n v="25000"/>
    <n v="0"/>
    <n v="0"/>
    <n v="657000"/>
    <n v="25000"/>
    <n v="0"/>
    <n v="0"/>
    <n v="96.33"/>
    <n v="3.67"/>
    <n v="0"/>
    <n v="0"/>
    <n v="96.33"/>
    <n v="3.67"/>
    <n v="0"/>
  </r>
  <r>
    <x v="202"/>
    <x v="6"/>
    <n v="753000"/>
    <n v="641000"/>
    <n v="641000"/>
    <n v="0"/>
    <n v="599000"/>
    <n v="42000"/>
    <n v="0"/>
    <n v="0"/>
    <n v="599000"/>
    <n v="42000"/>
    <n v="0"/>
    <n v="0"/>
    <n v="93.45"/>
    <n v="6.55"/>
    <n v="0"/>
    <n v="0"/>
    <n v="93.45"/>
    <n v="6.55"/>
    <n v="0"/>
  </r>
  <r>
    <x v="202"/>
    <x v="7"/>
    <n v="877000"/>
    <n v="767000"/>
    <n v="767000"/>
    <n v="0"/>
    <n v="714000"/>
    <n v="53000"/>
    <n v="0"/>
    <n v="0"/>
    <n v="714000"/>
    <n v="53000"/>
    <n v="0"/>
    <n v="0"/>
    <n v="93.09"/>
    <n v="6.91"/>
    <n v="0"/>
    <n v="0"/>
    <n v="93.09"/>
    <n v="6.91"/>
    <n v="0"/>
  </r>
  <r>
    <x v="202"/>
    <x v="8"/>
    <n v="776000"/>
    <n v="671000"/>
    <n v="671000"/>
    <n v="0"/>
    <n v="665000"/>
    <n v="6000"/>
    <n v="0"/>
    <n v="0"/>
    <n v="665000"/>
    <n v="6000"/>
    <n v="0"/>
    <n v="0"/>
    <n v="99.11"/>
    <n v="0.89"/>
    <n v="0"/>
    <n v="0"/>
    <n v="99.11"/>
    <n v="0.89"/>
    <n v="0"/>
  </r>
  <r>
    <x v="203"/>
    <x v="0"/>
    <n v="311000"/>
    <n v="311000"/>
    <n v="229820"/>
    <n v="0"/>
    <n v="143000"/>
    <n v="168000"/>
    <n v="0"/>
    <n v="0"/>
    <n v="143000"/>
    <n v="86820"/>
    <n v="0"/>
    <n v="0"/>
    <n v="45.98"/>
    <n v="54.02"/>
    <n v="0"/>
    <n v="0"/>
    <n v="62.22"/>
    <n v="37.78"/>
    <n v="0"/>
  </r>
  <r>
    <x v="203"/>
    <x v="1"/>
    <n v="330000"/>
    <n v="330000"/>
    <n v="248820"/>
    <n v="0"/>
    <n v="151000"/>
    <n v="179000"/>
    <n v="0"/>
    <n v="0"/>
    <n v="151000"/>
    <n v="97820"/>
    <n v="0"/>
    <n v="0"/>
    <n v="45.76"/>
    <n v="54.24"/>
    <n v="0"/>
    <n v="0"/>
    <n v="60.69"/>
    <n v="39.31"/>
    <n v="0"/>
  </r>
  <r>
    <x v="203"/>
    <x v="2"/>
    <n v="147000"/>
    <n v="147000"/>
    <n v="147000"/>
    <n v="0"/>
    <n v="75000"/>
    <n v="72000"/>
    <n v="0"/>
    <n v="0"/>
    <n v="75000"/>
    <n v="72000"/>
    <n v="0"/>
    <n v="0"/>
    <n v="51.02"/>
    <n v="48.98"/>
    <n v="0"/>
    <n v="0"/>
    <n v="51.02"/>
    <n v="48.98"/>
    <n v="0"/>
  </r>
  <r>
    <x v="203"/>
    <x v="3"/>
    <n v="109000"/>
    <n v="109000"/>
    <n v="109000"/>
    <n v="0"/>
    <n v="67000"/>
    <n v="42000"/>
    <n v="0"/>
    <n v="0"/>
    <n v="67000"/>
    <n v="42000"/>
    <n v="0"/>
    <n v="0"/>
    <n v="61.47"/>
    <n v="38.53"/>
    <n v="0"/>
    <n v="0"/>
    <n v="61.47"/>
    <n v="38.53"/>
    <n v="0"/>
  </r>
  <r>
    <x v="203"/>
    <x v="4"/>
    <n v="185000"/>
    <n v="185000"/>
    <n v="89880"/>
    <n v="0"/>
    <n v="69000"/>
    <n v="116000"/>
    <n v="0"/>
    <n v="0"/>
    <n v="69000"/>
    <n v="20880"/>
    <n v="0"/>
    <n v="0"/>
    <n v="37.299999999999997"/>
    <n v="62.7"/>
    <n v="0"/>
    <n v="0"/>
    <n v="76.77"/>
    <n v="23.23"/>
    <n v="0"/>
  </r>
  <r>
    <x v="203"/>
    <x v="5"/>
    <n v="438000"/>
    <n v="438000"/>
    <n v="142800"/>
    <n v="0"/>
    <n v="69000"/>
    <n v="369000"/>
    <n v="0"/>
    <n v="0"/>
    <n v="69000"/>
    <n v="73800"/>
    <n v="0"/>
    <n v="0"/>
    <n v="15.75"/>
    <n v="84.25"/>
    <n v="0"/>
    <n v="0"/>
    <n v="48.32"/>
    <n v="51.68"/>
    <n v="0"/>
  </r>
  <r>
    <x v="203"/>
    <x v="6"/>
    <n v="481000"/>
    <n v="481000"/>
    <n v="153000"/>
    <n v="0"/>
    <n v="72000"/>
    <n v="409000"/>
    <n v="0"/>
    <n v="0"/>
    <n v="72000"/>
    <n v="81000"/>
    <n v="0"/>
    <n v="0"/>
    <n v="14.97"/>
    <n v="85.03"/>
    <n v="0"/>
    <n v="0"/>
    <n v="47.06"/>
    <n v="52.94"/>
    <n v="0"/>
  </r>
  <r>
    <x v="203"/>
    <x v="7"/>
    <n v="514000"/>
    <n v="514000"/>
    <n v="177800"/>
    <n v="0"/>
    <n v="95000"/>
    <n v="419000"/>
    <n v="0"/>
    <n v="0"/>
    <n v="95000"/>
    <n v="82800"/>
    <n v="0"/>
    <n v="0"/>
    <n v="18.48"/>
    <n v="81.52"/>
    <n v="0"/>
    <n v="0"/>
    <n v="53.43"/>
    <n v="46.57"/>
    <n v="0"/>
  </r>
  <r>
    <x v="203"/>
    <x v="8"/>
    <n v="352000"/>
    <n v="352000"/>
    <n v="154380"/>
    <n v="0"/>
    <n v="89000"/>
    <n v="263000"/>
    <n v="0"/>
    <n v="0"/>
    <n v="89000"/>
    <n v="65380"/>
    <n v="0"/>
    <n v="0"/>
    <n v="25.28"/>
    <n v="74.72"/>
    <n v="0"/>
    <n v="0"/>
    <n v="57.65"/>
    <n v="42.35"/>
    <n v="0"/>
  </r>
  <r>
    <x v="204"/>
    <x v="0"/>
    <n v="1052000"/>
    <n v="532000"/>
    <n v="437000"/>
    <n v="475000"/>
    <n v="1000"/>
    <n v="56000"/>
    <n v="0"/>
    <n v="380000"/>
    <n v="1000"/>
    <n v="56000"/>
    <n v="0"/>
    <n v="89.29"/>
    <n v="0.19"/>
    <n v="10.53"/>
    <n v="0"/>
    <n v="86.96"/>
    <n v="0.23"/>
    <n v="12.81"/>
    <n v="0"/>
  </r>
  <r>
    <x v="204"/>
    <x v="1"/>
    <n v="1061000"/>
    <n v="547000"/>
    <n v="443600"/>
    <n v="517000"/>
    <n v="1000"/>
    <n v="29000"/>
    <n v="0"/>
    <n v="413600"/>
    <n v="1000"/>
    <n v="29000"/>
    <n v="0"/>
    <n v="94.52"/>
    <n v="0.18"/>
    <n v="5.3"/>
    <n v="0"/>
    <n v="93.24"/>
    <n v="0.23"/>
    <n v="6.54"/>
    <n v="0"/>
  </r>
  <r>
    <x v="204"/>
    <x v="2"/>
    <n v="1158000"/>
    <n v="566000"/>
    <n v="466200"/>
    <n v="499000"/>
    <n v="1000"/>
    <n v="66000"/>
    <n v="0"/>
    <n v="399200"/>
    <n v="1000"/>
    <n v="66000"/>
    <n v="0"/>
    <n v="88.16"/>
    <n v="0.18"/>
    <n v="11.66"/>
    <n v="0"/>
    <n v="85.63"/>
    <n v="0.21"/>
    <n v="14.16"/>
    <n v="0"/>
  </r>
  <r>
    <x v="204"/>
    <x v="3"/>
    <n v="1055000"/>
    <n v="459000"/>
    <n v="372400"/>
    <n v="433000"/>
    <n v="0"/>
    <n v="26000"/>
    <n v="0"/>
    <n v="346400"/>
    <n v="0"/>
    <n v="26000"/>
    <n v="0"/>
    <n v="94.34"/>
    <n v="0"/>
    <n v="5.66"/>
    <n v="0"/>
    <n v="93.02"/>
    <n v="0"/>
    <n v="6.98"/>
    <n v="0"/>
  </r>
  <r>
    <x v="204"/>
    <x v="4"/>
    <n v="1110000"/>
    <n v="533000"/>
    <n v="435200"/>
    <n v="489000"/>
    <n v="0"/>
    <n v="44000"/>
    <n v="0"/>
    <n v="391200"/>
    <n v="0"/>
    <n v="44000"/>
    <n v="0"/>
    <n v="91.74"/>
    <n v="0"/>
    <n v="8.26"/>
    <n v="0"/>
    <n v="89.89"/>
    <n v="0"/>
    <n v="10.11"/>
    <n v="0"/>
  </r>
  <r>
    <x v="204"/>
    <x v="5"/>
    <n v="1061000"/>
    <n v="497000"/>
    <n v="410200"/>
    <n v="434000"/>
    <n v="0"/>
    <n v="63000"/>
    <n v="0"/>
    <n v="347200"/>
    <n v="0"/>
    <n v="63000"/>
    <n v="0"/>
    <n v="87.32"/>
    <n v="0"/>
    <n v="12.68"/>
    <n v="0"/>
    <n v="84.64"/>
    <n v="0"/>
    <n v="15.36"/>
    <n v="0"/>
  </r>
  <r>
    <x v="204"/>
    <x v="6"/>
    <n v="1059000"/>
    <n v="551000"/>
    <n v="450400"/>
    <n v="503000"/>
    <n v="0"/>
    <n v="48000"/>
    <n v="0"/>
    <n v="402400"/>
    <n v="0"/>
    <n v="48000"/>
    <n v="0"/>
    <n v="91.29"/>
    <n v="0"/>
    <n v="8.7100000000000009"/>
    <n v="0"/>
    <n v="89.34"/>
    <n v="0"/>
    <n v="10.66"/>
    <n v="0"/>
  </r>
  <r>
    <x v="204"/>
    <x v="7"/>
    <n v="1155000"/>
    <n v="552000"/>
    <n v="450600"/>
    <n v="507000"/>
    <n v="0"/>
    <n v="45000"/>
    <n v="0"/>
    <n v="405600"/>
    <n v="0"/>
    <n v="45000"/>
    <n v="0"/>
    <n v="91.85"/>
    <n v="0"/>
    <n v="8.15"/>
    <n v="0"/>
    <n v="90.01"/>
    <n v="0"/>
    <n v="9.99"/>
    <n v="0"/>
  </r>
  <r>
    <x v="204"/>
    <x v="8"/>
    <n v="955000"/>
    <n v="411000"/>
    <n v="328800"/>
    <n v="411000"/>
    <n v="0"/>
    <n v="0"/>
    <n v="0"/>
    <n v="328800"/>
    <n v="0"/>
    <n v="0"/>
    <n v="0"/>
    <n v="100"/>
    <n v="0"/>
    <n v="0"/>
    <n v="0"/>
    <n v="100"/>
    <n v="0"/>
    <n v="0"/>
    <n v="0"/>
  </r>
  <r>
    <x v="205"/>
    <x v="0"/>
    <n v="1996000"/>
    <n v="1893000"/>
    <n v="1590000"/>
    <n v="1515000"/>
    <n v="140000"/>
    <n v="238000"/>
    <n v="0"/>
    <n v="1212000"/>
    <n v="140000"/>
    <n v="238000"/>
    <n v="0"/>
    <n v="80.03"/>
    <n v="7.4"/>
    <n v="12.57"/>
    <n v="0"/>
    <n v="76.23"/>
    <n v="8.81"/>
    <n v="14.97"/>
    <n v="0"/>
  </r>
  <r>
    <x v="205"/>
    <x v="1"/>
    <n v="2047000"/>
    <n v="1952000"/>
    <n v="1651800"/>
    <n v="1501000"/>
    <n v="144000"/>
    <n v="307000"/>
    <n v="0"/>
    <n v="1200800"/>
    <n v="144000"/>
    <n v="307000"/>
    <n v="0"/>
    <n v="76.900000000000006"/>
    <n v="7.38"/>
    <n v="15.73"/>
    <n v="0"/>
    <n v="72.7"/>
    <n v="8.7200000000000006"/>
    <n v="18.59"/>
    <n v="0"/>
  </r>
  <r>
    <x v="205"/>
    <x v="2"/>
    <n v="1961000"/>
    <n v="1857000"/>
    <n v="1564200"/>
    <n v="1464000"/>
    <n v="174000"/>
    <n v="219000"/>
    <n v="0"/>
    <n v="1171200"/>
    <n v="174000"/>
    <n v="219000"/>
    <n v="0"/>
    <n v="78.84"/>
    <n v="9.3699999999999992"/>
    <n v="11.79"/>
    <n v="0"/>
    <n v="74.88"/>
    <n v="11.12"/>
    <n v="14"/>
    <n v="0"/>
  </r>
  <r>
    <x v="205"/>
    <x v="3"/>
    <n v="1950000"/>
    <n v="1869000"/>
    <n v="1567000"/>
    <n v="1510000"/>
    <n v="180000"/>
    <n v="179000"/>
    <n v="0"/>
    <n v="1208000"/>
    <n v="180000"/>
    <n v="179000"/>
    <n v="0"/>
    <n v="80.790000000000006"/>
    <n v="9.6300000000000008"/>
    <n v="9.58"/>
    <n v="0"/>
    <n v="77.09"/>
    <n v="11.49"/>
    <n v="11.42"/>
    <n v="0"/>
  </r>
  <r>
    <x v="205"/>
    <x v="4"/>
    <n v="1632000"/>
    <n v="1549000"/>
    <n v="1303200"/>
    <n v="1229000"/>
    <n v="202000"/>
    <n v="118000"/>
    <n v="0"/>
    <n v="983200"/>
    <n v="202000"/>
    <n v="118000"/>
    <n v="0"/>
    <n v="79.34"/>
    <n v="13.04"/>
    <n v="7.62"/>
    <n v="0"/>
    <n v="75.45"/>
    <n v="15.5"/>
    <n v="9.0500000000000007"/>
    <n v="0"/>
  </r>
  <r>
    <x v="205"/>
    <x v="5"/>
    <n v="1649000"/>
    <n v="1566000"/>
    <n v="1318000"/>
    <n v="1240000"/>
    <n v="207000"/>
    <n v="119000"/>
    <n v="0"/>
    <n v="992000"/>
    <n v="207000"/>
    <n v="119000"/>
    <n v="0"/>
    <n v="79.180000000000007"/>
    <n v="13.22"/>
    <n v="7.6"/>
    <n v="0"/>
    <n v="75.27"/>
    <n v="15.71"/>
    <n v="9.0299999999999994"/>
    <n v="0"/>
  </r>
  <r>
    <x v="205"/>
    <x v="6"/>
    <n v="1736000"/>
    <n v="1644000"/>
    <n v="1380100"/>
    <n v="1288000"/>
    <n v="204000"/>
    <n v="145000"/>
    <n v="7000"/>
    <n v="1030400"/>
    <n v="204000"/>
    <n v="145000"/>
    <n v="700"/>
    <n v="78.349999999999994"/>
    <n v="12.41"/>
    <n v="8.82"/>
    <n v="0.43"/>
    <n v="74.66"/>
    <n v="14.78"/>
    <n v="10.51"/>
    <n v="0.05"/>
  </r>
  <r>
    <x v="205"/>
    <x v="7"/>
    <n v="1712000"/>
    <n v="1604000"/>
    <n v="1340300"/>
    <n v="1287000"/>
    <n v="175000"/>
    <n v="135000"/>
    <n v="7000"/>
    <n v="1029600"/>
    <n v="175000"/>
    <n v="135000"/>
    <n v="700"/>
    <n v="80.239999999999995"/>
    <n v="10.91"/>
    <n v="8.42"/>
    <n v="0.44"/>
    <n v="76.819999999999993"/>
    <n v="13.06"/>
    <n v="10.07"/>
    <n v="0.05"/>
  </r>
  <r>
    <x v="205"/>
    <x v="8"/>
    <n v="1864000"/>
    <n v="1768000"/>
    <n v="1498000"/>
    <n v="1314000"/>
    <n v="290000"/>
    <n v="156000"/>
    <n v="8000"/>
    <n v="1051200"/>
    <n v="290000"/>
    <n v="156000"/>
    <n v="800"/>
    <n v="74.319999999999993"/>
    <n v="16.399999999999999"/>
    <n v="8.82"/>
    <n v="0.45"/>
    <n v="70.17"/>
    <n v="19.36"/>
    <n v="10.41"/>
    <n v="0.05"/>
  </r>
  <r>
    <x v="206"/>
    <x v="0"/>
    <n v="24934000"/>
    <n v="4626000"/>
    <n v="3798000"/>
    <n v="4140000"/>
    <n v="454000"/>
    <n v="32000"/>
    <n v="0"/>
    <n v="3312000"/>
    <n v="454000"/>
    <n v="32000"/>
    <n v="0"/>
    <n v="89.49"/>
    <n v="9.81"/>
    <n v="0.69"/>
    <n v="0"/>
    <n v="87.2"/>
    <n v="11.95"/>
    <n v="0.84"/>
    <n v="0"/>
  </r>
  <r>
    <x v="206"/>
    <x v="1"/>
    <n v="25328000"/>
    <n v="5629000"/>
    <n v="4591200"/>
    <n v="5189000"/>
    <n v="438000"/>
    <n v="2000"/>
    <n v="0"/>
    <n v="4151200"/>
    <n v="438000"/>
    <n v="2000"/>
    <n v="0"/>
    <n v="92.18"/>
    <n v="7.78"/>
    <n v="0.04"/>
    <n v="0"/>
    <n v="90.42"/>
    <n v="9.5399999999999991"/>
    <n v="0.04"/>
    <n v="0"/>
  </r>
  <r>
    <x v="206"/>
    <x v="2"/>
    <n v="24910000"/>
    <n v="6402000"/>
    <n v="5246400"/>
    <n v="5778000"/>
    <n v="564000"/>
    <n v="60000"/>
    <n v="0"/>
    <n v="4622400"/>
    <n v="564000"/>
    <n v="60000"/>
    <n v="0"/>
    <n v="90.25"/>
    <n v="8.81"/>
    <n v="0.94"/>
    <n v="0"/>
    <n v="88.11"/>
    <n v="10.75"/>
    <n v="1.1399999999999999"/>
    <n v="0"/>
  </r>
  <r>
    <x v="206"/>
    <x v="3"/>
    <n v="25001000"/>
    <n v="7209000"/>
    <n v="5900800"/>
    <n v="6541000"/>
    <n v="630000"/>
    <n v="38000"/>
    <n v="0"/>
    <n v="5232800"/>
    <n v="630000"/>
    <n v="38000"/>
    <n v="0"/>
    <n v="90.73"/>
    <n v="8.74"/>
    <n v="0.53"/>
    <n v="0"/>
    <n v="88.68"/>
    <n v="10.68"/>
    <n v="0.64"/>
    <n v="0"/>
  </r>
  <r>
    <x v="206"/>
    <x v="4"/>
    <n v="24580000"/>
    <n v="9000000"/>
    <n v="7336000"/>
    <n v="8320000"/>
    <n v="610000"/>
    <n v="70000"/>
    <n v="0"/>
    <n v="6656000"/>
    <n v="610000"/>
    <n v="70000"/>
    <n v="0"/>
    <n v="92.44"/>
    <n v="6.78"/>
    <n v="0.78"/>
    <n v="0"/>
    <n v="90.73"/>
    <n v="8.32"/>
    <n v="0.95"/>
    <n v="0"/>
  </r>
  <r>
    <x v="206"/>
    <x v="5"/>
    <n v="23450000"/>
    <n v="7488000"/>
    <n v="6142600"/>
    <n v="6727000"/>
    <n v="638000"/>
    <n v="123000"/>
    <n v="0"/>
    <n v="5381600"/>
    <n v="638000"/>
    <n v="123000"/>
    <n v="0"/>
    <n v="89.84"/>
    <n v="8.52"/>
    <n v="1.64"/>
    <n v="0"/>
    <n v="87.61"/>
    <n v="10.39"/>
    <n v="2"/>
    <n v="0"/>
  </r>
  <r>
    <x v="206"/>
    <x v="6"/>
    <n v="24582000"/>
    <n v="7989000"/>
    <n v="6536400"/>
    <n v="7263000"/>
    <n v="637000"/>
    <n v="89000"/>
    <n v="0"/>
    <n v="5810400"/>
    <n v="637000"/>
    <n v="89000"/>
    <n v="0"/>
    <n v="90.91"/>
    <n v="7.97"/>
    <n v="1.1100000000000001"/>
    <n v="0"/>
    <n v="88.89"/>
    <n v="9.75"/>
    <n v="1.36"/>
    <n v="0"/>
  </r>
  <r>
    <x v="206"/>
    <x v="7"/>
    <n v="26071000"/>
    <n v="7101000"/>
    <n v="5821600"/>
    <n v="6397000"/>
    <n v="623000"/>
    <n v="81000"/>
    <n v="0"/>
    <n v="5117600"/>
    <n v="623000"/>
    <n v="81000"/>
    <n v="0"/>
    <n v="90.09"/>
    <n v="8.77"/>
    <n v="1.1399999999999999"/>
    <n v="0"/>
    <n v="87.91"/>
    <n v="10.7"/>
    <n v="1.39"/>
    <n v="0"/>
  </r>
  <r>
    <x v="206"/>
    <x v="8"/>
    <n v="24491000"/>
    <n v="6341000"/>
    <n v="5205800"/>
    <n v="5676000"/>
    <n v="620000"/>
    <n v="45000"/>
    <n v="0"/>
    <n v="4540800"/>
    <n v="620000"/>
    <n v="45000"/>
    <n v="0"/>
    <n v="89.51"/>
    <n v="9.7799999999999994"/>
    <n v="0.71"/>
    <n v="0"/>
    <n v="87.23"/>
    <n v="11.91"/>
    <n v="0.86"/>
    <n v="0"/>
  </r>
  <r>
    <x v="207"/>
    <x v="0"/>
    <n v="4000"/>
    <n v="4000"/>
    <n v="4000"/>
    <n v="0"/>
    <n v="4000"/>
    <n v="0"/>
    <n v="0"/>
    <n v="0"/>
    <n v="4000"/>
    <n v="0"/>
    <n v="0"/>
    <n v="0"/>
    <n v="100"/>
    <n v="0"/>
    <n v="0"/>
    <n v="0"/>
    <n v="100"/>
    <n v="0"/>
    <n v="0"/>
  </r>
  <r>
    <x v="208"/>
    <x v="0"/>
    <n v="1086000"/>
    <n v="794000"/>
    <n v="687400"/>
    <n v="533000"/>
    <n v="54000"/>
    <n v="207000"/>
    <n v="0"/>
    <n v="426400"/>
    <n v="54000"/>
    <n v="207000"/>
    <n v="0"/>
    <n v="67.13"/>
    <n v="6.8"/>
    <n v="26.07"/>
    <n v="0"/>
    <n v="62.03"/>
    <n v="7.86"/>
    <n v="30.11"/>
    <n v="0"/>
  </r>
  <r>
    <x v="208"/>
    <x v="1"/>
    <n v="2835000"/>
    <n v="2299000"/>
    <n v="1844800"/>
    <n v="2271000"/>
    <n v="23000"/>
    <n v="5000"/>
    <n v="0"/>
    <n v="1816800"/>
    <n v="23000"/>
    <n v="5000"/>
    <n v="0"/>
    <n v="98.78"/>
    <n v="1"/>
    <n v="0.22"/>
    <n v="0"/>
    <n v="98.48"/>
    <n v="1.25"/>
    <n v="0.27"/>
    <n v="0"/>
  </r>
  <r>
    <x v="208"/>
    <x v="2"/>
    <n v="2645000"/>
    <n v="2035000"/>
    <n v="1635400"/>
    <n v="1998000"/>
    <n v="30000"/>
    <n v="7000"/>
    <n v="0"/>
    <n v="1598400"/>
    <n v="30000"/>
    <n v="7000"/>
    <n v="0"/>
    <n v="98.18"/>
    <n v="1.47"/>
    <n v="0.34"/>
    <n v="0"/>
    <n v="97.74"/>
    <n v="1.83"/>
    <n v="0.43"/>
    <n v="0"/>
  </r>
  <r>
    <x v="208"/>
    <x v="3"/>
    <n v="2353000"/>
    <n v="1704000"/>
    <n v="1371600"/>
    <n v="1662000"/>
    <n v="33000"/>
    <n v="9000"/>
    <n v="0"/>
    <n v="1329600"/>
    <n v="33000"/>
    <n v="9000"/>
    <n v="0"/>
    <n v="97.54"/>
    <n v="1.94"/>
    <n v="0.53"/>
    <n v="0"/>
    <n v="96.94"/>
    <n v="2.41"/>
    <n v="0.66"/>
    <n v="0"/>
  </r>
  <r>
    <x v="208"/>
    <x v="4"/>
    <n v="1850000"/>
    <n v="1077000"/>
    <n v="869600"/>
    <n v="1037000"/>
    <n v="29000"/>
    <n v="11000"/>
    <n v="0"/>
    <n v="829600"/>
    <n v="29000"/>
    <n v="11000"/>
    <n v="0"/>
    <n v="96.29"/>
    <n v="2.69"/>
    <n v="1.02"/>
    <n v="0"/>
    <n v="95.4"/>
    <n v="3.33"/>
    <n v="1.26"/>
    <n v="0"/>
  </r>
  <r>
    <x v="208"/>
    <x v="5"/>
    <n v="2055000"/>
    <n v="1297000"/>
    <n v="1052400"/>
    <n v="1223000"/>
    <n v="66000"/>
    <n v="8000"/>
    <n v="0"/>
    <n v="978400"/>
    <n v="66000"/>
    <n v="8000"/>
    <n v="0"/>
    <n v="94.29"/>
    <n v="5.09"/>
    <n v="0.62"/>
    <n v="0"/>
    <n v="92.97"/>
    <n v="6.27"/>
    <n v="0.76"/>
    <n v="0"/>
  </r>
  <r>
    <x v="208"/>
    <x v="6"/>
    <n v="2064000"/>
    <n v="1292000"/>
    <n v="1047600"/>
    <n v="1222000"/>
    <n v="63000"/>
    <n v="7000"/>
    <n v="0"/>
    <n v="977600"/>
    <n v="63000"/>
    <n v="7000"/>
    <n v="0"/>
    <n v="94.58"/>
    <n v="4.88"/>
    <n v="0.54"/>
    <n v="0"/>
    <n v="93.32"/>
    <n v="6.01"/>
    <n v="0.67"/>
    <n v="0"/>
  </r>
  <r>
    <x v="208"/>
    <x v="7"/>
    <n v="2196000"/>
    <n v="1432000"/>
    <n v="1154000"/>
    <n v="1390000"/>
    <n v="35000"/>
    <n v="7000"/>
    <n v="0"/>
    <n v="1112000"/>
    <n v="35000"/>
    <n v="7000"/>
    <n v="0"/>
    <n v="97.07"/>
    <n v="2.44"/>
    <n v="0.49"/>
    <n v="0"/>
    <n v="96.36"/>
    <n v="3.03"/>
    <n v="0.61"/>
    <n v="0"/>
  </r>
  <r>
    <x v="208"/>
    <x v="8"/>
    <n v="1835000"/>
    <n v="981000"/>
    <n v="793600"/>
    <n v="937000"/>
    <n v="33000"/>
    <n v="11000"/>
    <n v="0"/>
    <n v="749600"/>
    <n v="33000"/>
    <n v="11000"/>
    <n v="0"/>
    <n v="95.51"/>
    <n v="3.36"/>
    <n v="1.1200000000000001"/>
    <n v="0"/>
    <n v="94.46"/>
    <n v="4.16"/>
    <n v="1.39"/>
    <n v="0"/>
  </r>
  <r>
    <x v="209"/>
    <x v="0"/>
    <n v="5223000"/>
    <n v="5198000"/>
    <n v="4160000"/>
    <n v="5190000"/>
    <n v="8000"/>
    <n v="0"/>
    <n v="0"/>
    <n v="4152000"/>
    <n v="8000"/>
    <n v="0"/>
    <n v="0"/>
    <n v="99.85"/>
    <n v="0.15"/>
    <n v="0"/>
    <n v="0"/>
    <n v="99.81"/>
    <n v="0.19"/>
    <n v="0"/>
    <n v="0"/>
  </r>
  <r>
    <x v="209"/>
    <x v="1"/>
    <n v="4771000"/>
    <n v="4747000"/>
    <n v="3822000"/>
    <n v="4625000"/>
    <n v="122000"/>
    <n v="0"/>
    <n v="0"/>
    <n v="3700000"/>
    <n v="122000"/>
    <n v="0"/>
    <n v="0"/>
    <n v="97.43"/>
    <n v="2.57"/>
    <n v="0"/>
    <n v="0"/>
    <n v="96.81"/>
    <n v="3.19"/>
    <n v="0"/>
    <n v="0"/>
  </r>
  <r>
    <x v="209"/>
    <x v="2"/>
    <n v="4764000"/>
    <n v="4739000"/>
    <n v="3791200"/>
    <n v="4739000"/>
    <n v="0"/>
    <n v="0"/>
    <n v="0"/>
    <n v="3791200"/>
    <n v="0"/>
    <n v="0"/>
    <n v="0"/>
    <n v="100"/>
    <n v="0"/>
    <n v="0"/>
    <n v="0"/>
    <n v="100"/>
    <n v="0"/>
    <n v="0"/>
    <n v="0"/>
  </r>
  <r>
    <x v="209"/>
    <x v="3"/>
    <n v="4064000"/>
    <n v="4042000"/>
    <n v="3233600"/>
    <n v="4042000"/>
    <n v="0"/>
    <n v="0"/>
    <n v="0"/>
    <n v="3233600"/>
    <n v="0"/>
    <n v="0"/>
    <n v="0"/>
    <n v="100"/>
    <n v="0"/>
    <n v="0"/>
    <n v="0"/>
    <n v="100"/>
    <n v="0"/>
    <n v="0"/>
    <n v="0"/>
  </r>
  <r>
    <x v="209"/>
    <x v="4"/>
    <n v="4695000"/>
    <n v="4674000"/>
    <n v="3739200"/>
    <n v="4674000"/>
    <n v="0"/>
    <n v="0"/>
    <n v="0"/>
    <n v="3739200"/>
    <n v="0"/>
    <n v="0"/>
    <n v="0"/>
    <n v="100"/>
    <n v="0"/>
    <n v="0"/>
    <n v="0"/>
    <n v="100"/>
    <n v="0"/>
    <n v="0"/>
    <n v="0"/>
  </r>
  <r>
    <x v="209"/>
    <x v="5"/>
    <n v="4244000"/>
    <n v="4225000"/>
    <n v="3380000"/>
    <n v="4225000"/>
    <n v="0"/>
    <n v="0"/>
    <n v="0"/>
    <n v="3380000"/>
    <n v="0"/>
    <n v="0"/>
    <n v="0"/>
    <n v="100"/>
    <n v="0"/>
    <n v="0"/>
    <n v="0"/>
    <n v="100"/>
    <n v="0"/>
    <n v="0"/>
    <n v="0"/>
  </r>
  <r>
    <x v="209"/>
    <x v="6"/>
    <n v="4707000"/>
    <n v="4687000"/>
    <n v="3749600"/>
    <n v="4687000"/>
    <n v="0"/>
    <n v="0"/>
    <n v="0"/>
    <n v="3749600"/>
    <n v="0"/>
    <n v="0"/>
    <n v="0"/>
    <n v="100"/>
    <n v="0"/>
    <n v="0"/>
    <n v="0"/>
    <n v="100"/>
    <n v="0"/>
    <n v="0"/>
    <n v="0"/>
  </r>
  <r>
    <x v="209"/>
    <x v="7"/>
    <n v="4333000"/>
    <n v="4319000"/>
    <n v="3455200"/>
    <n v="4319000"/>
    <n v="0"/>
    <n v="0"/>
    <n v="0"/>
    <n v="3455200"/>
    <n v="0"/>
    <n v="0"/>
    <n v="0"/>
    <n v="100"/>
    <n v="0"/>
    <n v="0"/>
    <n v="0"/>
    <n v="100"/>
    <n v="0"/>
    <n v="0"/>
    <n v="0"/>
  </r>
  <r>
    <x v="209"/>
    <x v="8"/>
    <n v="4591000"/>
    <n v="4574000"/>
    <n v="3659200"/>
    <n v="4574000"/>
    <n v="0"/>
    <n v="0"/>
    <n v="0"/>
    <n v="3659200"/>
    <n v="0"/>
    <n v="0"/>
    <n v="0"/>
    <n v="100"/>
    <n v="0"/>
    <n v="0"/>
    <n v="0"/>
    <n v="100"/>
    <n v="0"/>
    <n v="0"/>
    <n v="0"/>
  </r>
  <r>
    <x v="210"/>
    <x v="0"/>
    <n v="2198000"/>
    <n v="79000"/>
    <n v="77600"/>
    <n v="7000"/>
    <n v="72000"/>
    <n v="0"/>
    <n v="0"/>
    <n v="5600"/>
    <n v="72000"/>
    <n v="0"/>
    <n v="0"/>
    <n v="8.86"/>
    <n v="91.14"/>
    <n v="0"/>
    <n v="0"/>
    <n v="7.22"/>
    <n v="92.78"/>
    <n v="0"/>
    <n v="0"/>
  </r>
  <r>
    <x v="210"/>
    <x v="1"/>
    <n v="3468000"/>
    <n v="13000"/>
    <n v="10800"/>
    <n v="11000"/>
    <n v="0"/>
    <n v="2000"/>
    <n v="0"/>
    <n v="8800"/>
    <n v="0"/>
    <n v="2000"/>
    <n v="0"/>
    <n v="84.62"/>
    <n v="0"/>
    <n v="15.38"/>
    <n v="0"/>
    <n v="81.48"/>
    <n v="0"/>
    <n v="18.52"/>
    <n v="0"/>
  </r>
  <r>
    <x v="210"/>
    <x v="2"/>
    <n v="3233000"/>
    <n v="74000"/>
    <n v="72400"/>
    <n v="8000"/>
    <n v="53000"/>
    <n v="13000"/>
    <n v="0"/>
    <n v="6400"/>
    <n v="53000"/>
    <n v="13000"/>
    <n v="0"/>
    <n v="10.81"/>
    <n v="71.62"/>
    <n v="17.57"/>
    <n v="0"/>
    <n v="8.84"/>
    <n v="73.2"/>
    <n v="17.96"/>
    <n v="0"/>
  </r>
  <r>
    <x v="210"/>
    <x v="3"/>
    <n v="3229000"/>
    <n v="30000"/>
    <n v="28600"/>
    <n v="7000"/>
    <n v="10000"/>
    <n v="13000"/>
    <n v="0"/>
    <n v="5600"/>
    <n v="10000"/>
    <n v="13000"/>
    <n v="0"/>
    <n v="23.33"/>
    <n v="33.33"/>
    <n v="43.33"/>
    <n v="0"/>
    <n v="19.579999999999998"/>
    <n v="34.97"/>
    <n v="45.45"/>
    <n v="0"/>
  </r>
  <r>
    <x v="210"/>
    <x v="4"/>
    <n v="2793000"/>
    <n v="71000"/>
    <n v="60800"/>
    <n v="51000"/>
    <n v="0"/>
    <n v="20000"/>
    <n v="0"/>
    <n v="40800"/>
    <n v="0"/>
    <n v="20000"/>
    <n v="0"/>
    <n v="71.83"/>
    <n v="0"/>
    <n v="28.17"/>
    <n v="0"/>
    <n v="67.11"/>
    <n v="0"/>
    <n v="32.89"/>
    <n v="0"/>
  </r>
  <r>
    <x v="210"/>
    <x v="5"/>
    <n v="3256000"/>
    <n v="105000"/>
    <n v="91800"/>
    <n v="66000"/>
    <n v="0"/>
    <n v="39000"/>
    <n v="0"/>
    <n v="52800"/>
    <n v="0"/>
    <n v="39000"/>
    <n v="0"/>
    <n v="62.86"/>
    <n v="0"/>
    <n v="37.14"/>
    <n v="0"/>
    <n v="57.52"/>
    <n v="0"/>
    <n v="42.48"/>
    <n v="0"/>
  </r>
  <r>
    <x v="210"/>
    <x v="6"/>
    <n v="3640000"/>
    <n v="104000"/>
    <n v="91800"/>
    <n v="61000"/>
    <n v="0"/>
    <n v="43000"/>
    <n v="0"/>
    <n v="48800"/>
    <n v="0"/>
    <n v="43000"/>
    <n v="0"/>
    <n v="58.65"/>
    <n v="0"/>
    <n v="41.35"/>
    <n v="0"/>
    <n v="53.16"/>
    <n v="0"/>
    <n v="46.84"/>
    <n v="0"/>
  </r>
  <r>
    <x v="210"/>
    <x v="7"/>
    <n v="3883000"/>
    <n v="50000"/>
    <n v="40200"/>
    <n v="49000"/>
    <n v="0"/>
    <n v="1000"/>
    <n v="0"/>
    <n v="39200"/>
    <n v="0"/>
    <n v="1000"/>
    <n v="0"/>
    <n v="98"/>
    <n v="0"/>
    <n v="2"/>
    <n v="0"/>
    <n v="97.51"/>
    <n v="0"/>
    <n v="2.4900000000000002"/>
    <n v="0"/>
  </r>
  <r>
    <x v="210"/>
    <x v="8"/>
    <n v="2761000"/>
    <n v="83000"/>
    <n v="66600"/>
    <n v="82000"/>
    <n v="0"/>
    <n v="1000"/>
    <n v="0"/>
    <n v="65600"/>
    <n v="0"/>
    <n v="1000"/>
    <n v="0"/>
    <n v="98.8"/>
    <n v="0"/>
    <n v="1.2"/>
    <n v="0"/>
    <n v="98.5"/>
    <n v="0"/>
    <n v="1.5"/>
    <n v="0"/>
  </r>
  <r>
    <x v="211"/>
    <x v="0"/>
    <n v="969000"/>
    <n v="891000"/>
    <n v="762600"/>
    <n v="642000"/>
    <n v="249000"/>
    <n v="0"/>
    <n v="0"/>
    <n v="513600"/>
    <n v="249000"/>
    <n v="0"/>
    <n v="0"/>
    <n v="72.05"/>
    <n v="27.95"/>
    <n v="0"/>
    <n v="0"/>
    <n v="67.349999999999994"/>
    <n v="32.65"/>
    <n v="0"/>
    <n v="0"/>
  </r>
  <r>
    <x v="211"/>
    <x v="1"/>
    <n v="1091000"/>
    <n v="1017000"/>
    <n v="884600"/>
    <n v="662000"/>
    <n v="355000"/>
    <n v="0"/>
    <n v="0"/>
    <n v="529600"/>
    <n v="355000"/>
    <n v="0"/>
    <n v="0"/>
    <n v="65.09"/>
    <n v="34.909999999999997"/>
    <n v="0"/>
    <n v="0"/>
    <n v="59.87"/>
    <n v="40.130000000000003"/>
    <n v="0"/>
    <n v="0"/>
  </r>
  <r>
    <x v="211"/>
    <x v="2"/>
    <n v="1219000"/>
    <n v="1136000"/>
    <n v="1000600"/>
    <n v="677000"/>
    <n v="459000"/>
    <n v="0"/>
    <n v="0"/>
    <n v="541600"/>
    <n v="459000"/>
    <n v="0"/>
    <n v="0"/>
    <n v="59.6"/>
    <n v="40.4"/>
    <n v="0"/>
    <n v="0"/>
    <n v="54.13"/>
    <n v="45.87"/>
    <n v="0"/>
    <n v="0"/>
  </r>
  <r>
    <x v="211"/>
    <x v="3"/>
    <n v="1004000"/>
    <n v="919000"/>
    <n v="777200"/>
    <n v="709000"/>
    <n v="210000"/>
    <n v="0"/>
    <n v="0"/>
    <n v="567200"/>
    <n v="210000"/>
    <n v="0"/>
    <n v="0"/>
    <n v="77.150000000000006"/>
    <n v="22.85"/>
    <n v="0"/>
    <n v="0"/>
    <n v="72.98"/>
    <n v="27.02"/>
    <n v="0"/>
    <n v="0"/>
  </r>
  <r>
    <x v="211"/>
    <x v="4"/>
    <n v="1179000"/>
    <n v="1085000"/>
    <n v="945800"/>
    <n v="696000"/>
    <n v="389000"/>
    <n v="0"/>
    <n v="0"/>
    <n v="556800"/>
    <n v="389000"/>
    <n v="0"/>
    <n v="0"/>
    <n v="64.150000000000006"/>
    <n v="35.85"/>
    <n v="0"/>
    <n v="0"/>
    <n v="58.87"/>
    <n v="41.13"/>
    <n v="0"/>
    <n v="0"/>
  </r>
  <r>
    <x v="211"/>
    <x v="5"/>
    <n v="993000"/>
    <n v="914000"/>
    <n v="776600"/>
    <n v="687000"/>
    <n v="227000"/>
    <n v="0"/>
    <n v="0"/>
    <n v="549600"/>
    <n v="227000"/>
    <n v="0"/>
    <n v="0"/>
    <n v="75.16"/>
    <n v="24.84"/>
    <n v="0"/>
    <n v="0"/>
    <n v="70.77"/>
    <n v="29.23"/>
    <n v="0"/>
    <n v="0"/>
  </r>
  <r>
    <x v="211"/>
    <x v="6"/>
    <n v="779000"/>
    <n v="697000"/>
    <n v="570000"/>
    <n v="635000"/>
    <n v="62000"/>
    <n v="0"/>
    <n v="0"/>
    <n v="508000"/>
    <n v="62000"/>
    <n v="0"/>
    <n v="0"/>
    <n v="91.1"/>
    <n v="8.9"/>
    <n v="0"/>
    <n v="0"/>
    <n v="89.12"/>
    <n v="10.88"/>
    <n v="0"/>
    <n v="0"/>
  </r>
  <r>
    <x v="211"/>
    <x v="7"/>
    <n v="839000"/>
    <n v="753000"/>
    <n v="611200"/>
    <n v="709000"/>
    <n v="44000"/>
    <n v="0"/>
    <n v="0"/>
    <n v="567200"/>
    <n v="44000"/>
    <n v="0"/>
    <n v="0"/>
    <n v="94.16"/>
    <n v="5.84"/>
    <n v="0"/>
    <n v="0"/>
    <n v="92.8"/>
    <n v="7.2"/>
    <n v="0"/>
    <n v="0"/>
  </r>
  <r>
    <x v="211"/>
    <x v="8"/>
    <n v="802000"/>
    <n v="728000"/>
    <n v="599200"/>
    <n v="644000"/>
    <n v="84000"/>
    <n v="0"/>
    <n v="0"/>
    <n v="515200"/>
    <n v="84000"/>
    <n v="0"/>
    <n v="0"/>
    <n v="88.46"/>
    <n v="11.54"/>
    <n v="0"/>
    <n v="0"/>
    <n v="85.98"/>
    <n v="14.02"/>
    <n v="0"/>
    <n v="0"/>
  </r>
  <r>
    <x v="212"/>
    <x v="0"/>
    <n v="2675000"/>
    <n v="1343000"/>
    <n v="1113400"/>
    <n v="1148000"/>
    <n v="195000"/>
    <n v="0"/>
    <n v="0"/>
    <n v="918400"/>
    <n v="195000"/>
    <n v="0"/>
    <n v="0"/>
    <n v="85.48"/>
    <n v="14.52"/>
    <n v="0"/>
    <n v="0"/>
    <n v="82.49"/>
    <n v="17.510000000000002"/>
    <n v="0"/>
    <n v="0"/>
  </r>
  <r>
    <x v="212"/>
    <x v="1"/>
    <n v="2972000"/>
    <n v="1564000"/>
    <n v="1299000"/>
    <n v="1325000"/>
    <n v="239000"/>
    <n v="0"/>
    <n v="0"/>
    <n v="1060000"/>
    <n v="239000"/>
    <n v="0"/>
    <n v="0"/>
    <n v="84.72"/>
    <n v="15.28"/>
    <n v="0"/>
    <n v="0"/>
    <n v="81.599999999999994"/>
    <n v="18.399999999999999"/>
    <n v="0"/>
    <n v="0"/>
  </r>
  <r>
    <x v="212"/>
    <x v="2"/>
    <n v="3264000"/>
    <n v="1918000"/>
    <n v="1594400"/>
    <n v="1618000"/>
    <n v="300000"/>
    <n v="0"/>
    <n v="0"/>
    <n v="1294400"/>
    <n v="300000"/>
    <n v="0"/>
    <n v="0"/>
    <n v="84.36"/>
    <n v="15.64"/>
    <n v="0"/>
    <n v="0"/>
    <n v="81.180000000000007"/>
    <n v="18.82"/>
    <n v="0"/>
    <n v="0"/>
  </r>
  <r>
    <x v="212"/>
    <x v="3"/>
    <n v="3545000"/>
    <n v="2374000"/>
    <n v="1946000"/>
    <n v="2140000"/>
    <n v="234000"/>
    <n v="0"/>
    <n v="0"/>
    <n v="1712000"/>
    <n v="234000"/>
    <n v="0"/>
    <n v="0"/>
    <n v="90.14"/>
    <n v="9.86"/>
    <n v="0"/>
    <n v="0"/>
    <n v="87.98"/>
    <n v="12.02"/>
    <n v="0"/>
    <n v="0"/>
  </r>
  <r>
    <x v="212"/>
    <x v="4"/>
    <n v="3429000"/>
    <n v="2395000"/>
    <n v="1955000"/>
    <n v="2200000"/>
    <n v="195000"/>
    <n v="0"/>
    <n v="0"/>
    <n v="1760000"/>
    <n v="195000"/>
    <n v="0"/>
    <n v="0"/>
    <n v="91.86"/>
    <n v="8.14"/>
    <n v="0"/>
    <n v="0"/>
    <n v="90.03"/>
    <n v="9.9700000000000006"/>
    <n v="0"/>
    <n v="0"/>
  </r>
  <r>
    <x v="212"/>
    <x v="5"/>
    <n v="3294000"/>
    <n v="2190000"/>
    <n v="1793800"/>
    <n v="1981000"/>
    <n v="209000"/>
    <n v="0"/>
    <n v="0"/>
    <n v="1584800"/>
    <n v="209000"/>
    <n v="0"/>
    <n v="0"/>
    <n v="90.46"/>
    <n v="9.5399999999999991"/>
    <n v="0"/>
    <n v="0"/>
    <n v="88.35"/>
    <n v="11.65"/>
    <n v="0"/>
    <n v="0"/>
  </r>
  <r>
    <x v="212"/>
    <x v="6"/>
    <n v="2939000"/>
    <n v="1917000"/>
    <n v="1565200"/>
    <n v="1759000"/>
    <n v="158000"/>
    <n v="0"/>
    <n v="0"/>
    <n v="1407200"/>
    <n v="158000"/>
    <n v="0"/>
    <n v="0"/>
    <n v="91.76"/>
    <n v="8.24"/>
    <n v="0"/>
    <n v="0"/>
    <n v="89.91"/>
    <n v="10.09"/>
    <n v="0"/>
    <n v="0"/>
  </r>
  <r>
    <x v="212"/>
    <x v="7"/>
    <n v="2686000"/>
    <n v="1591000"/>
    <n v="1310800"/>
    <n v="1401000"/>
    <n v="134000"/>
    <n v="56000"/>
    <n v="0"/>
    <n v="1120800"/>
    <n v="134000"/>
    <n v="56000"/>
    <n v="0"/>
    <n v="88.06"/>
    <n v="8.42"/>
    <n v="3.52"/>
    <n v="0"/>
    <n v="85.51"/>
    <n v="10.220000000000001"/>
    <n v="4.2699999999999996"/>
    <n v="0"/>
  </r>
  <r>
    <x v="212"/>
    <x v="8"/>
    <n v="3148000"/>
    <n v="2019000"/>
    <n v="1640000"/>
    <n v="1895000"/>
    <n v="68000"/>
    <n v="56000"/>
    <n v="0"/>
    <n v="1516000"/>
    <n v="68000"/>
    <n v="56000"/>
    <n v="0"/>
    <n v="93.86"/>
    <n v="3.37"/>
    <n v="2.77"/>
    <n v="0"/>
    <n v="92.44"/>
    <n v="4.1500000000000004"/>
    <n v="3.41"/>
    <n v="0"/>
  </r>
  <r>
    <x v="213"/>
    <x v="0"/>
    <n v="1637000"/>
    <n v="1260000"/>
    <n v="1037400"/>
    <n v="1113000"/>
    <n v="56000"/>
    <n v="91000"/>
    <n v="0"/>
    <n v="890400"/>
    <n v="56000"/>
    <n v="91000"/>
    <n v="0"/>
    <n v="88.33"/>
    <n v="4.4400000000000004"/>
    <n v="7.22"/>
    <n v="0"/>
    <n v="85.83"/>
    <n v="5.4"/>
    <n v="8.77"/>
    <n v="0"/>
  </r>
  <r>
    <x v="213"/>
    <x v="1"/>
    <n v="1720000"/>
    <n v="1324000"/>
    <n v="1100200"/>
    <n v="1110000"/>
    <n v="60000"/>
    <n v="152000"/>
    <n v="2000"/>
    <n v="888000"/>
    <n v="60000"/>
    <n v="152000"/>
    <n v="200"/>
    <n v="83.84"/>
    <n v="4.53"/>
    <n v="11.48"/>
    <n v="0.15"/>
    <n v="80.709999999999994"/>
    <n v="5.45"/>
    <n v="13.82"/>
    <n v="0.02"/>
  </r>
  <r>
    <x v="213"/>
    <x v="2"/>
    <n v="1846000"/>
    <n v="1517000"/>
    <n v="1259100"/>
    <n v="1285000"/>
    <n v="81000"/>
    <n v="150000"/>
    <n v="1000"/>
    <n v="1028000"/>
    <n v="81000"/>
    <n v="150000"/>
    <n v="100"/>
    <n v="84.71"/>
    <n v="5.34"/>
    <n v="9.89"/>
    <n v="7.0000000000000007E-2"/>
    <n v="81.650000000000006"/>
    <n v="6.43"/>
    <n v="11.91"/>
    <n v="0.01"/>
  </r>
  <r>
    <x v="213"/>
    <x v="3"/>
    <n v="1904000"/>
    <n v="1603000"/>
    <n v="1337500"/>
    <n v="1323000"/>
    <n v="89000"/>
    <n v="190000"/>
    <n v="1000"/>
    <n v="1058400"/>
    <n v="89000"/>
    <n v="190000"/>
    <n v="100"/>
    <n v="82.53"/>
    <n v="5.55"/>
    <n v="11.85"/>
    <n v="0.06"/>
    <n v="79.13"/>
    <n v="6.65"/>
    <n v="14.21"/>
    <n v="0.01"/>
  </r>
  <r>
    <x v="213"/>
    <x v="4"/>
    <n v="2024000"/>
    <n v="1857000"/>
    <n v="1550300"/>
    <n v="1529000"/>
    <n v="82000"/>
    <n v="245000"/>
    <n v="1000"/>
    <n v="1223200"/>
    <n v="82000"/>
    <n v="245000"/>
    <n v="100"/>
    <n v="82.34"/>
    <n v="4.42"/>
    <n v="13.19"/>
    <n v="0.05"/>
    <n v="78.900000000000006"/>
    <n v="5.29"/>
    <n v="15.8"/>
    <n v="0.01"/>
  </r>
  <r>
    <x v="213"/>
    <x v="5"/>
    <n v="1700000"/>
    <n v="1586000"/>
    <n v="1318700"/>
    <n v="1332000"/>
    <n v="76000"/>
    <n v="177000"/>
    <n v="1000"/>
    <n v="1065600"/>
    <n v="76000"/>
    <n v="177000"/>
    <n v="100"/>
    <n v="83.98"/>
    <n v="4.79"/>
    <n v="11.16"/>
    <n v="0.06"/>
    <n v="80.81"/>
    <n v="5.76"/>
    <n v="13.42"/>
    <n v="0.01"/>
  </r>
  <r>
    <x v="213"/>
    <x v="6"/>
    <n v="1908000"/>
    <n v="1704000"/>
    <n v="1437200"/>
    <n v="1334000"/>
    <n v="142000"/>
    <n v="228000"/>
    <n v="0"/>
    <n v="1067200"/>
    <n v="142000"/>
    <n v="228000"/>
    <n v="0"/>
    <n v="78.290000000000006"/>
    <n v="8.33"/>
    <n v="13.38"/>
    <n v="0"/>
    <n v="74.260000000000005"/>
    <n v="9.8800000000000008"/>
    <n v="15.86"/>
    <n v="0"/>
  </r>
  <r>
    <x v="213"/>
    <x v="7"/>
    <n v="1988000"/>
    <n v="1772000"/>
    <n v="1507000"/>
    <n v="1325000"/>
    <n v="83000"/>
    <n v="364000"/>
    <n v="0"/>
    <n v="1060000"/>
    <n v="83000"/>
    <n v="364000"/>
    <n v="0"/>
    <n v="74.77"/>
    <n v="4.68"/>
    <n v="20.54"/>
    <n v="0"/>
    <n v="70.34"/>
    <n v="5.51"/>
    <n v="24.15"/>
    <n v="0"/>
  </r>
  <r>
    <x v="213"/>
    <x v="8"/>
    <n v="1814000"/>
    <n v="1612000"/>
    <n v="1346600"/>
    <n v="1327000"/>
    <n v="73000"/>
    <n v="212000"/>
    <n v="0"/>
    <n v="1061600"/>
    <n v="73000"/>
    <n v="212000"/>
    <n v="0"/>
    <n v="82.32"/>
    <n v="4.53"/>
    <n v="13.15"/>
    <n v="0"/>
    <n v="78.84"/>
    <n v="5.42"/>
    <n v="15.74"/>
    <n v="0"/>
  </r>
  <r>
    <x v="214"/>
    <x v="0"/>
    <n v="14000"/>
    <n v="14000"/>
    <n v="11200"/>
    <n v="14000"/>
    <n v="0"/>
    <n v="0"/>
    <n v="0"/>
    <n v="11200"/>
    <n v="0"/>
    <n v="0"/>
    <n v="0"/>
    <n v="100"/>
    <n v="0"/>
    <n v="0"/>
    <n v="0"/>
    <n v="100"/>
    <n v="0"/>
    <n v="0"/>
    <n v="0"/>
  </r>
  <r>
    <x v="214"/>
    <x v="1"/>
    <n v="15000"/>
    <n v="15000"/>
    <n v="12000"/>
    <n v="15000"/>
    <n v="0"/>
    <n v="0"/>
    <n v="0"/>
    <n v="12000"/>
    <n v="0"/>
    <n v="0"/>
    <n v="0"/>
    <n v="100"/>
    <n v="0"/>
    <n v="0"/>
    <n v="0"/>
    <n v="100"/>
    <n v="0"/>
    <n v="0"/>
    <n v="0"/>
  </r>
  <r>
    <x v="214"/>
    <x v="2"/>
    <n v="17000"/>
    <n v="17000"/>
    <n v="13600"/>
    <n v="17000"/>
    <n v="0"/>
    <n v="0"/>
    <n v="0"/>
    <n v="13600"/>
    <n v="0"/>
    <n v="0"/>
    <n v="0"/>
    <n v="100"/>
    <n v="0"/>
    <n v="0"/>
    <n v="0"/>
    <n v="100"/>
    <n v="0"/>
    <n v="0"/>
    <n v="0"/>
  </r>
  <r>
    <x v="214"/>
    <x v="3"/>
    <n v="16000"/>
    <n v="16000"/>
    <n v="12800"/>
    <n v="16000"/>
    <n v="0"/>
    <n v="0"/>
    <n v="0"/>
    <n v="12800"/>
    <n v="0"/>
    <n v="0"/>
    <n v="0"/>
    <n v="100"/>
    <n v="0"/>
    <n v="0"/>
    <n v="0"/>
    <n v="100"/>
    <n v="0"/>
    <n v="0"/>
    <n v="0"/>
  </r>
  <r>
    <x v="214"/>
    <x v="4"/>
    <n v="17000"/>
    <n v="17000"/>
    <n v="13600"/>
    <n v="17000"/>
    <n v="0"/>
    <n v="0"/>
    <n v="0"/>
    <n v="13600"/>
    <n v="0"/>
    <n v="0"/>
    <n v="0"/>
    <n v="100"/>
    <n v="0"/>
    <n v="0"/>
    <n v="0"/>
    <n v="100"/>
    <n v="0"/>
    <n v="0"/>
    <n v="0"/>
  </r>
  <r>
    <x v="214"/>
    <x v="5"/>
    <n v="13000"/>
    <n v="13000"/>
    <n v="10400"/>
    <n v="13000"/>
    <n v="0"/>
    <n v="0"/>
    <n v="0"/>
    <n v="10400"/>
    <n v="0"/>
    <n v="0"/>
    <n v="0"/>
    <n v="100"/>
    <n v="0"/>
    <n v="0"/>
    <n v="0"/>
    <n v="100"/>
    <n v="0"/>
    <n v="0"/>
    <n v="0"/>
  </r>
  <r>
    <x v="214"/>
    <x v="6"/>
    <n v="13000"/>
    <n v="13000"/>
    <n v="10400"/>
    <n v="13000"/>
    <n v="0"/>
    <n v="0"/>
    <n v="0"/>
    <n v="10400"/>
    <n v="0"/>
    <n v="0"/>
    <n v="0"/>
    <n v="100"/>
    <n v="0"/>
    <n v="0"/>
    <n v="0"/>
    <n v="100"/>
    <n v="0"/>
    <n v="0"/>
    <n v="0"/>
  </r>
  <r>
    <x v="214"/>
    <x v="7"/>
    <n v="13000"/>
    <n v="13000"/>
    <n v="10400"/>
    <n v="13000"/>
    <n v="0"/>
    <n v="0"/>
    <n v="0"/>
    <n v="10400"/>
    <n v="0"/>
    <n v="0"/>
    <n v="0"/>
    <n v="100"/>
    <n v="0"/>
    <n v="0"/>
    <n v="0"/>
    <n v="100"/>
    <n v="0"/>
    <n v="0"/>
    <n v="0"/>
  </r>
  <r>
    <x v="214"/>
    <x v="8"/>
    <n v="15000"/>
    <n v="15000"/>
    <n v="12000"/>
    <n v="15000"/>
    <n v="0"/>
    <n v="0"/>
    <n v="0"/>
    <n v="12000"/>
    <n v="0"/>
    <n v="0"/>
    <n v="0"/>
    <n v="100"/>
    <n v="0"/>
    <n v="0"/>
    <n v="0"/>
    <n v="100"/>
    <n v="0"/>
    <n v="0"/>
    <n v="0"/>
  </r>
  <r>
    <x v="215"/>
    <x v="0"/>
    <n v="6583000"/>
    <n v="5115000"/>
    <n v="4140400"/>
    <n v="4873000"/>
    <n v="242000"/>
    <n v="0"/>
    <n v="0"/>
    <n v="3898400"/>
    <n v="242000"/>
    <n v="0"/>
    <n v="0"/>
    <n v="95.27"/>
    <n v="4.7300000000000004"/>
    <n v="0"/>
    <n v="0"/>
    <n v="94.16"/>
    <n v="5.84"/>
    <n v="0"/>
    <n v="0"/>
  </r>
  <r>
    <x v="215"/>
    <x v="1"/>
    <n v="6142000"/>
    <n v="5486000"/>
    <n v="4503600"/>
    <n v="4912000"/>
    <n v="574000"/>
    <n v="0"/>
    <n v="0"/>
    <n v="3929600"/>
    <n v="574000"/>
    <n v="0"/>
    <n v="0"/>
    <n v="89.54"/>
    <n v="10.46"/>
    <n v="0"/>
    <n v="0"/>
    <n v="87.25"/>
    <n v="12.75"/>
    <n v="0"/>
    <n v="0"/>
  </r>
  <r>
    <x v="215"/>
    <x v="2"/>
    <n v="6542000"/>
    <n v="5566000"/>
    <n v="4543000"/>
    <n v="5115000"/>
    <n v="451000"/>
    <n v="0"/>
    <n v="0"/>
    <n v="4092000"/>
    <n v="451000"/>
    <n v="0"/>
    <n v="0"/>
    <n v="91.9"/>
    <n v="8.1"/>
    <n v="0"/>
    <n v="0"/>
    <n v="90.07"/>
    <n v="9.93"/>
    <n v="0"/>
    <n v="0"/>
  </r>
  <r>
    <x v="215"/>
    <x v="3"/>
    <n v="6398000"/>
    <n v="5198000"/>
    <n v="4255200"/>
    <n v="4714000"/>
    <n v="484000"/>
    <n v="0"/>
    <n v="0"/>
    <n v="3771200"/>
    <n v="484000"/>
    <n v="0"/>
    <n v="0"/>
    <n v="90.69"/>
    <n v="9.31"/>
    <n v="0"/>
    <n v="0"/>
    <n v="88.63"/>
    <n v="11.37"/>
    <n v="0"/>
    <n v="0"/>
  </r>
  <r>
    <x v="215"/>
    <x v="4"/>
    <n v="6733000"/>
    <n v="5223000"/>
    <n v="4257200"/>
    <n v="4829000"/>
    <n v="394000"/>
    <n v="0"/>
    <n v="0"/>
    <n v="3863200"/>
    <n v="394000"/>
    <n v="0"/>
    <n v="0"/>
    <n v="92.46"/>
    <n v="7.54"/>
    <n v="0"/>
    <n v="0"/>
    <n v="90.75"/>
    <n v="9.25"/>
    <n v="0"/>
    <n v="0"/>
  </r>
  <r>
    <x v="215"/>
    <x v="5"/>
    <n v="6610000"/>
    <n v="5128000"/>
    <n v="4162800"/>
    <n v="4826000"/>
    <n v="302000"/>
    <n v="0"/>
    <n v="0"/>
    <n v="3860800"/>
    <n v="302000"/>
    <n v="0"/>
    <n v="0"/>
    <n v="94.11"/>
    <n v="5.89"/>
    <n v="0"/>
    <n v="0"/>
    <n v="92.75"/>
    <n v="7.25"/>
    <n v="0"/>
    <n v="0"/>
  </r>
  <r>
    <x v="215"/>
    <x v="6"/>
    <n v="7403000"/>
    <n v="5824000"/>
    <n v="4740000"/>
    <n v="5420000"/>
    <n v="404000"/>
    <n v="0"/>
    <n v="0"/>
    <n v="4336000"/>
    <n v="404000"/>
    <n v="0"/>
    <n v="0"/>
    <n v="93.06"/>
    <n v="6.94"/>
    <n v="0"/>
    <n v="0"/>
    <n v="91.48"/>
    <n v="8.52"/>
    <n v="0"/>
    <n v="0"/>
  </r>
  <r>
    <x v="215"/>
    <x v="7"/>
    <n v="6331000"/>
    <n v="5677000"/>
    <n v="4614600"/>
    <n v="5312000"/>
    <n v="365000"/>
    <n v="0"/>
    <n v="0"/>
    <n v="4249600"/>
    <n v="365000"/>
    <n v="0"/>
    <n v="0"/>
    <n v="93.57"/>
    <n v="6.43"/>
    <n v="0"/>
    <n v="0"/>
    <n v="92.09"/>
    <n v="7.91"/>
    <n v="0"/>
    <n v="0"/>
  </r>
  <r>
    <x v="215"/>
    <x v="8"/>
    <n v="6721000"/>
    <n v="6045000"/>
    <n v="4902400"/>
    <n v="5713000"/>
    <n v="332000"/>
    <n v="0"/>
    <n v="0"/>
    <n v="4570400"/>
    <n v="332000"/>
    <n v="0"/>
    <n v="0"/>
    <n v="94.51"/>
    <n v="5.49"/>
    <n v="0"/>
    <n v="0"/>
    <n v="93.23"/>
    <n v="6.77"/>
    <n v="0"/>
    <n v="0"/>
  </r>
  <r>
    <x v="216"/>
    <x v="0"/>
    <n v="200000"/>
    <n v="5000"/>
    <n v="4000"/>
    <n v="5000"/>
    <n v="0"/>
    <n v="0"/>
    <n v="0"/>
    <n v="4000"/>
    <n v="0"/>
    <n v="0"/>
    <n v="0"/>
    <n v="100"/>
    <n v="0"/>
    <n v="0"/>
    <n v="0"/>
    <n v="100"/>
    <n v="0"/>
    <n v="0"/>
    <n v="0"/>
  </r>
  <r>
    <x v="216"/>
    <x v="1"/>
    <n v="175000"/>
    <n v="4000"/>
    <n v="3200"/>
    <n v="4000"/>
    <n v="0"/>
    <n v="0"/>
    <n v="0"/>
    <n v="3200"/>
    <n v="0"/>
    <n v="0"/>
    <n v="0"/>
    <n v="100"/>
    <n v="0"/>
    <n v="0"/>
    <n v="0"/>
    <n v="100"/>
    <n v="0"/>
    <n v="0"/>
    <n v="0"/>
  </r>
  <r>
    <x v="216"/>
    <x v="2"/>
    <n v="183000"/>
    <n v="5000"/>
    <n v="4000"/>
    <n v="5000"/>
    <n v="0"/>
    <n v="0"/>
    <n v="0"/>
    <n v="4000"/>
    <n v="0"/>
    <n v="0"/>
    <n v="0"/>
    <n v="100"/>
    <n v="0"/>
    <n v="0"/>
    <n v="0"/>
    <n v="100"/>
    <n v="0"/>
    <n v="0"/>
    <n v="0"/>
  </r>
  <r>
    <x v="216"/>
    <x v="3"/>
    <n v="187000"/>
    <n v="3000"/>
    <n v="2400"/>
    <n v="3000"/>
    <n v="0"/>
    <n v="0"/>
    <n v="0"/>
    <n v="2400"/>
    <n v="0"/>
    <n v="0"/>
    <n v="0"/>
    <n v="100"/>
    <n v="0"/>
    <n v="0"/>
    <n v="0"/>
    <n v="100"/>
    <n v="0"/>
    <n v="0"/>
    <n v="0"/>
  </r>
  <r>
    <x v="216"/>
    <x v="4"/>
    <n v="160000"/>
    <n v="3000"/>
    <n v="2400"/>
    <n v="3000"/>
    <n v="0"/>
    <n v="0"/>
    <n v="0"/>
    <n v="2400"/>
    <n v="0"/>
    <n v="0"/>
    <n v="0"/>
    <n v="100"/>
    <n v="0"/>
    <n v="0"/>
    <n v="0"/>
    <n v="100"/>
    <n v="0"/>
    <n v="0"/>
    <n v="0"/>
  </r>
  <r>
    <x v="216"/>
    <x v="5"/>
    <n v="159000"/>
    <n v="3000"/>
    <n v="2400"/>
    <n v="3000"/>
    <n v="0"/>
    <n v="0"/>
    <n v="0"/>
    <n v="2400"/>
    <n v="0"/>
    <n v="0"/>
    <n v="0"/>
    <n v="100"/>
    <n v="0"/>
    <n v="0"/>
    <n v="0"/>
    <n v="100"/>
    <n v="0"/>
    <n v="0"/>
    <n v="0"/>
  </r>
  <r>
    <x v="216"/>
    <x v="6"/>
    <n v="105000"/>
    <n v="1000"/>
    <n v="800"/>
    <n v="1000"/>
    <n v="0"/>
    <n v="0"/>
    <n v="0"/>
    <n v="800"/>
    <n v="0"/>
    <n v="0"/>
    <n v="0"/>
    <n v="100"/>
    <n v="0"/>
    <n v="0"/>
    <n v="0"/>
    <n v="100"/>
    <n v="0"/>
    <n v="0"/>
    <n v="0"/>
  </r>
  <r>
    <x v="216"/>
    <x v="7"/>
    <n v="48000"/>
    <n v="3000"/>
    <n v="2400"/>
    <n v="3000"/>
    <n v="0"/>
    <n v="0"/>
    <n v="0"/>
    <n v="2400"/>
    <n v="0"/>
    <n v="0"/>
    <n v="0"/>
    <n v="100"/>
    <n v="0"/>
    <n v="0"/>
    <n v="0"/>
    <n v="100"/>
    <n v="0"/>
    <n v="0"/>
    <n v="0"/>
  </r>
  <r>
    <x v="216"/>
    <x v="8"/>
    <n v="208000"/>
    <n v="3000"/>
    <n v="2400"/>
    <n v="3000"/>
    <n v="0"/>
    <n v="0"/>
    <n v="0"/>
    <n v="2400"/>
    <n v="0"/>
    <n v="0"/>
    <n v="0"/>
    <n v="100"/>
    <n v="0"/>
    <n v="0"/>
    <n v="0"/>
    <n v="100"/>
    <n v="0"/>
    <n v="0"/>
    <n v="0"/>
  </r>
  <r>
    <x v="217"/>
    <x v="0"/>
    <n v="801000"/>
    <n v="410000"/>
    <n v="406000"/>
    <n v="20000"/>
    <n v="197000"/>
    <n v="193000"/>
    <n v="0"/>
    <n v="16000"/>
    <n v="197000"/>
    <n v="193000"/>
    <n v="0"/>
    <n v="4.88"/>
    <n v="48.05"/>
    <n v="47.07"/>
    <n v="0"/>
    <n v="3.94"/>
    <n v="48.52"/>
    <n v="47.54"/>
    <n v="0"/>
  </r>
  <r>
    <x v="217"/>
    <x v="1"/>
    <n v="800000"/>
    <n v="368000"/>
    <n v="363200"/>
    <n v="24000"/>
    <n v="119000"/>
    <n v="225000"/>
    <n v="0"/>
    <n v="19200"/>
    <n v="119000"/>
    <n v="225000"/>
    <n v="0"/>
    <n v="6.52"/>
    <n v="32.340000000000003"/>
    <n v="61.14"/>
    <n v="0"/>
    <n v="5.29"/>
    <n v="32.76"/>
    <n v="61.95"/>
    <n v="0"/>
  </r>
  <r>
    <x v="217"/>
    <x v="2"/>
    <n v="898000"/>
    <n v="471000"/>
    <n v="466600"/>
    <n v="22000"/>
    <n v="100000"/>
    <n v="349000"/>
    <n v="0"/>
    <n v="17600"/>
    <n v="100000"/>
    <n v="349000"/>
    <n v="0"/>
    <n v="4.67"/>
    <n v="21.23"/>
    <n v="74.099999999999994"/>
    <n v="0"/>
    <n v="3.77"/>
    <n v="21.43"/>
    <n v="74.8"/>
    <n v="0"/>
  </r>
  <r>
    <x v="217"/>
    <x v="3"/>
    <n v="814000"/>
    <n v="375000"/>
    <n v="370800"/>
    <n v="21000"/>
    <n v="84000"/>
    <n v="270000"/>
    <n v="0"/>
    <n v="16800"/>
    <n v="84000"/>
    <n v="270000"/>
    <n v="0"/>
    <n v="5.6"/>
    <n v="22.4"/>
    <n v="72"/>
    <n v="0"/>
    <n v="4.53"/>
    <n v="22.65"/>
    <n v="72.819999999999993"/>
    <n v="0"/>
  </r>
  <r>
    <x v="217"/>
    <x v="4"/>
    <n v="593000"/>
    <n v="284000"/>
    <n v="279200"/>
    <n v="24000"/>
    <n v="111000"/>
    <n v="149000"/>
    <n v="0"/>
    <n v="19200"/>
    <n v="111000"/>
    <n v="149000"/>
    <n v="0"/>
    <n v="8.4499999999999993"/>
    <n v="39.08"/>
    <n v="52.46"/>
    <n v="0"/>
    <n v="6.88"/>
    <n v="39.76"/>
    <n v="53.37"/>
    <n v="0"/>
  </r>
  <r>
    <x v="217"/>
    <x v="5"/>
    <n v="812000"/>
    <n v="474000"/>
    <n v="469400"/>
    <n v="23000"/>
    <n v="100000"/>
    <n v="351000"/>
    <n v="0"/>
    <n v="18400"/>
    <n v="100000"/>
    <n v="351000"/>
    <n v="0"/>
    <n v="4.8499999999999996"/>
    <n v="21.1"/>
    <n v="74.05"/>
    <n v="0"/>
    <n v="3.92"/>
    <n v="21.3"/>
    <n v="74.78"/>
    <n v="0"/>
  </r>
  <r>
    <x v="217"/>
    <x v="6"/>
    <n v="840000"/>
    <n v="533000"/>
    <n v="528000"/>
    <n v="25000"/>
    <n v="91000"/>
    <n v="417000"/>
    <n v="0"/>
    <n v="20000"/>
    <n v="91000"/>
    <n v="417000"/>
    <n v="0"/>
    <n v="4.6900000000000004"/>
    <n v="17.07"/>
    <n v="78.239999999999995"/>
    <n v="0"/>
    <n v="3.79"/>
    <n v="17.23"/>
    <n v="78.98"/>
    <n v="0"/>
  </r>
  <r>
    <x v="217"/>
    <x v="7"/>
    <n v="831000"/>
    <n v="490000"/>
    <n v="485600"/>
    <n v="22000"/>
    <n v="68000"/>
    <n v="400000"/>
    <n v="0"/>
    <n v="17600"/>
    <n v="68000"/>
    <n v="400000"/>
    <n v="0"/>
    <n v="4.49"/>
    <n v="13.88"/>
    <n v="81.63"/>
    <n v="0"/>
    <n v="3.62"/>
    <n v="14"/>
    <n v="82.37"/>
    <n v="0"/>
  </r>
  <r>
    <x v="217"/>
    <x v="8"/>
    <n v="610000"/>
    <n v="275000"/>
    <n v="270600"/>
    <n v="22000"/>
    <n v="77000"/>
    <n v="176000"/>
    <n v="0"/>
    <n v="17600"/>
    <n v="77000"/>
    <n v="176000"/>
    <n v="0"/>
    <n v="8"/>
    <n v="28"/>
    <n v="64"/>
    <n v="0"/>
    <n v="6.5"/>
    <n v="28.46"/>
    <n v="65.040000000000006"/>
    <n v="0"/>
  </r>
  <r>
    <x v="218"/>
    <x v="0"/>
    <n v="3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1"/>
    <n v="3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2"/>
    <n v="7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3"/>
    <n v="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4"/>
    <n v="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5"/>
    <n v="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6"/>
    <n v="5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7"/>
    <n v="4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8"/>
    <x v="8"/>
    <n v="4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9"/>
    <x v="0"/>
    <n v="738000"/>
    <n v="8000"/>
    <n v="8000"/>
    <n v="0"/>
    <n v="0"/>
    <n v="8000"/>
    <n v="0"/>
    <n v="0"/>
    <n v="0"/>
    <n v="8000"/>
    <n v="0"/>
    <n v="0"/>
    <n v="0"/>
    <n v="100"/>
    <n v="0"/>
    <n v="0"/>
    <n v="0"/>
    <n v="100"/>
    <n v="0"/>
  </r>
  <r>
    <x v="219"/>
    <x v="1"/>
    <n v="746000"/>
    <n v="16000"/>
    <n v="16000"/>
    <n v="0"/>
    <n v="0"/>
    <n v="16000"/>
    <n v="0"/>
    <n v="0"/>
    <n v="0"/>
    <n v="16000"/>
    <n v="0"/>
    <n v="0"/>
    <n v="0"/>
    <n v="100"/>
    <n v="0"/>
    <n v="0"/>
    <n v="0"/>
    <n v="100"/>
    <n v="0"/>
  </r>
  <r>
    <x v="219"/>
    <x v="2"/>
    <n v="583000"/>
    <n v="9000"/>
    <n v="9000"/>
    <n v="0"/>
    <n v="0"/>
    <n v="9000"/>
    <n v="0"/>
    <n v="0"/>
    <n v="0"/>
    <n v="9000"/>
    <n v="0"/>
    <n v="0"/>
    <n v="0"/>
    <n v="100"/>
    <n v="0"/>
    <n v="0"/>
    <n v="0"/>
    <n v="100"/>
    <n v="0"/>
  </r>
  <r>
    <x v="219"/>
    <x v="3"/>
    <n v="50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9"/>
    <x v="4"/>
    <n v="405000"/>
    <n v="2000"/>
    <n v="2000"/>
    <n v="0"/>
    <n v="0"/>
    <n v="2000"/>
    <n v="0"/>
    <n v="0"/>
    <n v="0"/>
    <n v="2000"/>
    <n v="0"/>
    <n v="0"/>
    <n v="0"/>
    <n v="100"/>
    <n v="0"/>
    <n v="0"/>
    <n v="0"/>
    <n v="100"/>
    <n v="0"/>
  </r>
  <r>
    <x v="219"/>
    <x v="5"/>
    <n v="392000"/>
    <n v="4000"/>
    <n v="4000"/>
    <n v="0"/>
    <n v="0"/>
    <n v="4000"/>
    <n v="0"/>
    <n v="0"/>
    <n v="0"/>
    <n v="4000"/>
    <n v="0"/>
    <n v="0"/>
    <n v="0"/>
    <n v="100"/>
    <n v="0"/>
    <n v="0"/>
    <n v="0"/>
    <n v="100"/>
    <n v="0"/>
  </r>
  <r>
    <x v="219"/>
    <x v="6"/>
    <n v="418000"/>
    <n v="4000"/>
    <n v="4000"/>
    <n v="0"/>
    <n v="0"/>
    <n v="4000"/>
    <n v="0"/>
    <n v="0"/>
    <n v="0"/>
    <n v="4000"/>
    <n v="0"/>
    <n v="0"/>
    <n v="0"/>
    <n v="100"/>
    <n v="0"/>
    <n v="0"/>
    <n v="0"/>
    <n v="100"/>
    <n v="0"/>
  </r>
  <r>
    <x v="219"/>
    <x v="7"/>
    <n v="515000"/>
    <n v="13000"/>
    <n v="13000"/>
    <n v="0"/>
    <n v="0"/>
    <n v="13000"/>
    <n v="0"/>
    <n v="0"/>
    <n v="0"/>
    <n v="13000"/>
    <n v="0"/>
    <n v="0"/>
    <n v="0"/>
    <n v="100"/>
    <n v="0"/>
    <n v="0"/>
    <n v="0"/>
    <n v="100"/>
    <n v="0"/>
  </r>
  <r>
    <x v="219"/>
    <x v="8"/>
    <n v="411000"/>
    <n v="1000"/>
    <n v="1000"/>
    <n v="0"/>
    <n v="0"/>
    <n v="1000"/>
    <n v="0"/>
    <n v="0"/>
    <n v="0"/>
    <n v="1000"/>
    <n v="0"/>
    <n v="0"/>
    <n v="0"/>
    <n v="100"/>
    <n v="0"/>
    <n v="0"/>
    <n v="0"/>
    <n v="100"/>
    <n v="0"/>
  </r>
  <r>
    <x v="220"/>
    <x v="0"/>
    <n v="4166000"/>
    <n v="400000"/>
    <n v="289500"/>
    <n v="170000"/>
    <n v="0"/>
    <n v="145000"/>
    <n v="85000"/>
    <n v="136000"/>
    <n v="0"/>
    <n v="145000"/>
    <n v="8500"/>
    <n v="42.5"/>
    <n v="0"/>
    <n v="36.25"/>
    <n v="21.25"/>
    <n v="46.98"/>
    <n v="0"/>
    <n v="50.09"/>
    <n v="2.94"/>
  </r>
  <r>
    <x v="220"/>
    <x v="1"/>
    <n v="3931000"/>
    <n v="310000"/>
    <n v="212100"/>
    <n v="107000"/>
    <n v="0"/>
    <n v="118000"/>
    <n v="85000"/>
    <n v="85600"/>
    <n v="0"/>
    <n v="118000"/>
    <n v="8500"/>
    <n v="34.520000000000003"/>
    <n v="0"/>
    <n v="38.06"/>
    <n v="27.42"/>
    <n v="40.36"/>
    <n v="0"/>
    <n v="55.63"/>
    <n v="4.01"/>
  </r>
  <r>
    <x v="220"/>
    <x v="2"/>
    <n v="4451000"/>
    <n v="724000"/>
    <n v="580100"/>
    <n v="481000"/>
    <n v="14000"/>
    <n v="176000"/>
    <n v="53000"/>
    <n v="384800"/>
    <n v="14000"/>
    <n v="176000"/>
    <n v="5300"/>
    <n v="66.44"/>
    <n v="1.93"/>
    <n v="24.31"/>
    <n v="7.32"/>
    <n v="66.33"/>
    <n v="2.41"/>
    <n v="30.34"/>
    <n v="0.91"/>
  </r>
  <r>
    <x v="220"/>
    <x v="3"/>
    <n v="4150000"/>
    <n v="627000"/>
    <n v="487700"/>
    <n v="458000"/>
    <n v="14000"/>
    <n v="102000"/>
    <n v="53000"/>
    <n v="366400"/>
    <n v="14000"/>
    <n v="102000"/>
    <n v="5300"/>
    <n v="73.05"/>
    <n v="2.23"/>
    <n v="16.27"/>
    <n v="8.4499999999999993"/>
    <n v="75.13"/>
    <n v="2.87"/>
    <n v="20.91"/>
    <n v="1.0900000000000001"/>
  </r>
  <r>
    <x v="220"/>
    <x v="4"/>
    <n v="4027000"/>
    <n v="638000"/>
    <n v="550000"/>
    <n v="440000"/>
    <n v="14000"/>
    <n v="184000"/>
    <n v="0"/>
    <n v="352000"/>
    <n v="14000"/>
    <n v="184000"/>
    <n v="0"/>
    <n v="68.97"/>
    <n v="2.19"/>
    <n v="28.84"/>
    <n v="0"/>
    <n v="64"/>
    <n v="2.5499999999999998"/>
    <n v="33.450000000000003"/>
    <n v="0"/>
  </r>
  <r>
    <x v="220"/>
    <x v="5"/>
    <n v="4275000"/>
    <n v="652000"/>
    <n v="553000"/>
    <n v="495000"/>
    <n v="12000"/>
    <n v="145000"/>
    <n v="0"/>
    <n v="396000"/>
    <n v="12000"/>
    <n v="145000"/>
    <n v="0"/>
    <n v="75.92"/>
    <n v="1.84"/>
    <n v="22.24"/>
    <n v="0"/>
    <n v="71.61"/>
    <n v="2.17"/>
    <n v="26.22"/>
    <n v="0"/>
  </r>
  <r>
    <x v="220"/>
    <x v="6"/>
    <n v="4223000"/>
    <n v="621000"/>
    <n v="532400"/>
    <n v="443000"/>
    <n v="10000"/>
    <n v="168000"/>
    <n v="0"/>
    <n v="354400"/>
    <n v="10000"/>
    <n v="168000"/>
    <n v="0"/>
    <n v="71.34"/>
    <n v="1.61"/>
    <n v="27.05"/>
    <n v="0"/>
    <n v="66.569999999999993"/>
    <n v="1.88"/>
    <n v="31.56"/>
    <n v="0"/>
  </r>
  <r>
    <x v="220"/>
    <x v="7"/>
    <n v="4031000"/>
    <n v="590000"/>
    <n v="502600"/>
    <n v="437000"/>
    <n v="12000"/>
    <n v="141000"/>
    <n v="0"/>
    <n v="349600"/>
    <n v="12000"/>
    <n v="141000"/>
    <n v="0"/>
    <n v="74.069999999999993"/>
    <n v="2.0299999999999998"/>
    <n v="23.9"/>
    <n v="0"/>
    <n v="69.56"/>
    <n v="2.39"/>
    <n v="28.05"/>
    <n v="0"/>
  </r>
  <r>
    <x v="220"/>
    <x v="8"/>
    <n v="3844000"/>
    <n v="460000"/>
    <n v="381800"/>
    <n v="391000"/>
    <n v="12000"/>
    <n v="57000"/>
    <n v="0"/>
    <n v="312800"/>
    <n v="12000"/>
    <n v="57000"/>
    <n v="0"/>
    <n v="85"/>
    <n v="2.61"/>
    <n v="12.39"/>
    <n v="0"/>
    <n v="81.93"/>
    <n v="3.14"/>
    <n v="14.93"/>
    <n v="0"/>
  </r>
  <r>
    <x v="221"/>
    <x v="0"/>
    <n v="2334000"/>
    <n v="170000"/>
    <n v="154000"/>
    <n v="80000"/>
    <n v="7000"/>
    <n v="83000"/>
    <n v="0"/>
    <n v="64000"/>
    <n v="7000"/>
    <n v="83000"/>
    <n v="0"/>
    <n v="47.06"/>
    <n v="4.12"/>
    <n v="48.82"/>
    <n v="0"/>
    <n v="41.56"/>
    <n v="4.55"/>
    <n v="53.9"/>
    <n v="0"/>
  </r>
  <r>
    <x v="221"/>
    <x v="1"/>
    <n v="2228000"/>
    <n v="229000"/>
    <n v="199000"/>
    <n v="150000"/>
    <n v="5000"/>
    <n v="74000"/>
    <n v="0"/>
    <n v="120000"/>
    <n v="5000"/>
    <n v="74000"/>
    <n v="0"/>
    <n v="65.5"/>
    <n v="2.1800000000000002"/>
    <n v="32.31"/>
    <n v="0"/>
    <n v="60.3"/>
    <n v="2.5099999999999998"/>
    <n v="37.19"/>
    <n v="0"/>
  </r>
  <r>
    <x v="221"/>
    <x v="2"/>
    <n v="2287000"/>
    <n v="307000"/>
    <n v="267800"/>
    <n v="196000"/>
    <n v="6000"/>
    <n v="105000"/>
    <n v="0"/>
    <n v="156800"/>
    <n v="6000"/>
    <n v="105000"/>
    <n v="0"/>
    <n v="63.84"/>
    <n v="1.95"/>
    <n v="34.200000000000003"/>
    <n v="0"/>
    <n v="58.55"/>
    <n v="2.2400000000000002"/>
    <n v="39.21"/>
    <n v="0"/>
  </r>
  <r>
    <x v="221"/>
    <x v="3"/>
    <n v="2140000"/>
    <n v="318000"/>
    <n v="273000"/>
    <n v="225000"/>
    <n v="5000"/>
    <n v="88000"/>
    <n v="0"/>
    <n v="180000"/>
    <n v="5000"/>
    <n v="88000"/>
    <n v="0"/>
    <n v="70.75"/>
    <n v="1.57"/>
    <n v="27.67"/>
    <n v="0"/>
    <n v="65.930000000000007"/>
    <n v="1.83"/>
    <n v="32.229999999999997"/>
    <n v="0"/>
  </r>
  <r>
    <x v="221"/>
    <x v="4"/>
    <n v="2071000"/>
    <n v="380000"/>
    <n v="326800"/>
    <n v="266000"/>
    <n v="5000"/>
    <n v="109000"/>
    <n v="0"/>
    <n v="212800"/>
    <n v="5000"/>
    <n v="109000"/>
    <n v="0"/>
    <n v="70"/>
    <n v="1.32"/>
    <n v="28.68"/>
    <n v="0"/>
    <n v="65.12"/>
    <n v="1.53"/>
    <n v="33.35"/>
    <n v="0"/>
  </r>
  <r>
    <x v="221"/>
    <x v="5"/>
    <n v="2095000"/>
    <n v="216000"/>
    <n v="185000"/>
    <n v="155000"/>
    <n v="3000"/>
    <n v="58000"/>
    <n v="0"/>
    <n v="124000"/>
    <n v="3000"/>
    <n v="58000"/>
    <n v="0"/>
    <n v="71.760000000000005"/>
    <n v="1.39"/>
    <n v="26.85"/>
    <n v="0"/>
    <n v="67.03"/>
    <n v="1.62"/>
    <n v="31.35"/>
    <n v="0"/>
  </r>
  <r>
    <x v="221"/>
    <x v="6"/>
    <n v="2687000"/>
    <n v="366000"/>
    <n v="316800"/>
    <n v="246000"/>
    <n v="0"/>
    <n v="120000"/>
    <n v="0"/>
    <n v="196800"/>
    <n v="0"/>
    <n v="120000"/>
    <n v="0"/>
    <n v="67.209999999999994"/>
    <n v="0"/>
    <n v="32.79"/>
    <n v="0"/>
    <n v="62.12"/>
    <n v="0"/>
    <n v="37.880000000000003"/>
    <n v="0"/>
  </r>
  <r>
    <x v="221"/>
    <x v="7"/>
    <n v="2202000"/>
    <n v="331000"/>
    <n v="286600"/>
    <n v="222000"/>
    <n v="6000"/>
    <n v="103000"/>
    <n v="0"/>
    <n v="177600"/>
    <n v="6000"/>
    <n v="103000"/>
    <n v="0"/>
    <n v="67.069999999999993"/>
    <n v="1.81"/>
    <n v="31.12"/>
    <n v="0"/>
    <n v="61.97"/>
    <n v="2.09"/>
    <n v="35.94"/>
    <n v="0"/>
  </r>
  <r>
    <x v="221"/>
    <x v="8"/>
    <n v="2240000"/>
    <n v="431000"/>
    <n v="339740"/>
    <n v="198000"/>
    <n v="3000"/>
    <n v="230000"/>
    <n v="0"/>
    <n v="158400"/>
    <n v="3000"/>
    <n v="178340"/>
    <n v="0"/>
    <n v="45.94"/>
    <n v="0.7"/>
    <n v="53.36"/>
    <n v="0"/>
    <n v="46.62"/>
    <n v="0.88"/>
    <n v="52.49"/>
    <n v="0"/>
  </r>
  <r>
    <x v="222"/>
    <x v="0"/>
    <n v="287000"/>
    <n v="287000"/>
    <n v="287000"/>
    <n v="0"/>
    <n v="287000"/>
    <n v="0"/>
    <n v="0"/>
    <n v="0"/>
    <n v="287000"/>
    <n v="0"/>
    <n v="0"/>
    <n v="0"/>
    <n v="100"/>
    <n v="0"/>
    <n v="0"/>
    <n v="0"/>
    <n v="100"/>
    <n v="0"/>
    <n v="0"/>
  </r>
  <r>
    <x v="222"/>
    <x v="1"/>
    <n v="168000"/>
    <n v="168000"/>
    <n v="168000"/>
    <n v="0"/>
    <n v="168000"/>
    <n v="0"/>
    <n v="0"/>
    <n v="0"/>
    <n v="168000"/>
    <n v="0"/>
    <n v="0"/>
    <n v="0"/>
    <n v="100"/>
    <n v="0"/>
    <n v="0"/>
    <n v="0"/>
    <n v="100"/>
    <n v="0"/>
    <n v="0"/>
  </r>
  <r>
    <x v="222"/>
    <x v="2"/>
    <n v="92000"/>
    <n v="92000"/>
    <n v="92000"/>
    <n v="0"/>
    <n v="92000"/>
    <n v="0"/>
    <n v="0"/>
    <n v="0"/>
    <n v="92000"/>
    <n v="0"/>
    <n v="0"/>
    <n v="0"/>
    <n v="100"/>
    <n v="0"/>
    <n v="0"/>
    <n v="0"/>
    <n v="100"/>
    <n v="0"/>
    <n v="0"/>
  </r>
  <r>
    <x v="222"/>
    <x v="3"/>
    <n v="188000"/>
    <n v="188000"/>
    <n v="188000"/>
    <n v="0"/>
    <n v="188000"/>
    <n v="0"/>
    <n v="0"/>
    <n v="0"/>
    <n v="188000"/>
    <n v="0"/>
    <n v="0"/>
    <n v="0"/>
    <n v="100"/>
    <n v="0"/>
    <n v="0"/>
    <n v="0"/>
    <n v="100"/>
    <n v="0"/>
    <n v="0"/>
  </r>
  <r>
    <x v="222"/>
    <x v="4"/>
    <n v="202000"/>
    <n v="202000"/>
    <n v="202000"/>
    <n v="0"/>
    <n v="202000"/>
    <n v="0"/>
    <n v="0"/>
    <n v="0"/>
    <n v="202000"/>
    <n v="0"/>
    <n v="0"/>
    <n v="0"/>
    <n v="100"/>
    <n v="0"/>
    <n v="0"/>
    <n v="0"/>
    <n v="100"/>
    <n v="0"/>
    <n v="0"/>
  </r>
  <r>
    <x v="222"/>
    <x v="5"/>
    <n v="137000"/>
    <n v="137000"/>
    <n v="137000"/>
    <n v="0"/>
    <n v="137000"/>
    <n v="0"/>
    <n v="0"/>
    <n v="0"/>
    <n v="137000"/>
    <n v="0"/>
    <n v="0"/>
    <n v="0"/>
    <n v="100"/>
    <n v="0"/>
    <n v="0"/>
    <n v="0"/>
    <n v="100"/>
    <n v="0"/>
    <n v="0"/>
  </r>
  <r>
    <x v="222"/>
    <x v="6"/>
    <n v="109000"/>
    <n v="109000"/>
    <n v="109000"/>
    <n v="0"/>
    <n v="109000"/>
    <n v="0"/>
    <n v="0"/>
    <n v="0"/>
    <n v="109000"/>
    <n v="0"/>
    <n v="0"/>
    <n v="0"/>
    <n v="100"/>
    <n v="0"/>
    <n v="0"/>
    <n v="0"/>
    <n v="100"/>
    <n v="0"/>
    <n v="0"/>
  </r>
  <r>
    <x v="222"/>
    <x v="7"/>
    <n v="114000"/>
    <n v="114000"/>
    <n v="114000"/>
    <n v="0"/>
    <n v="114000"/>
    <n v="0"/>
    <n v="0"/>
    <n v="0"/>
    <n v="114000"/>
    <n v="0"/>
    <n v="0"/>
    <n v="0"/>
    <n v="100"/>
    <n v="0"/>
    <n v="0"/>
    <n v="0"/>
    <n v="100"/>
    <n v="0"/>
    <n v="0"/>
  </r>
  <r>
    <x v="222"/>
    <x v="8"/>
    <n v="660000"/>
    <n v="660000"/>
    <n v="555000"/>
    <n v="525000"/>
    <n v="135000"/>
    <n v="0"/>
    <n v="0"/>
    <n v="420000"/>
    <n v="135000"/>
    <n v="0"/>
    <n v="0"/>
    <n v="79.55"/>
    <n v="20.45"/>
    <n v="0"/>
    <n v="0"/>
    <n v="75.680000000000007"/>
    <n v="24.32"/>
    <n v="0"/>
    <n v="0"/>
  </r>
  <r>
    <x v="223"/>
    <x v="0"/>
    <n v="2757000"/>
    <n v="2092000"/>
    <n v="1691600"/>
    <n v="2002000"/>
    <n v="67000"/>
    <n v="23000"/>
    <n v="0"/>
    <n v="1601600"/>
    <n v="67000"/>
    <n v="23000"/>
    <n v="0"/>
    <n v="95.7"/>
    <n v="3.2"/>
    <n v="1.1000000000000001"/>
    <n v="0"/>
    <n v="94.68"/>
    <n v="3.96"/>
    <n v="1.36"/>
    <n v="0"/>
  </r>
  <r>
    <x v="223"/>
    <x v="1"/>
    <n v="2419000"/>
    <n v="1856000"/>
    <n v="1499800"/>
    <n v="1781000"/>
    <n v="70000"/>
    <n v="5000"/>
    <n v="0"/>
    <n v="1424800"/>
    <n v="70000"/>
    <n v="5000"/>
    <n v="0"/>
    <n v="95.96"/>
    <n v="3.77"/>
    <n v="0.27"/>
    <n v="0"/>
    <n v="95"/>
    <n v="4.67"/>
    <n v="0.33"/>
    <n v="0"/>
  </r>
  <r>
    <x v="223"/>
    <x v="2"/>
    <n v="2490000"/>
    <n v="1956000"/>
    <n v="1579200"/>
    <n v="1884000"/>
    <n v="69000"/>
    <n v="3000"/>
    <n v="0"/>
    <n v="1507200"/>
    <n v="69000"/>
    <n v="3000"/>
    <n v="0"/>
    <n v="96.32"/>
    <n v="3.53"/>
    <n v="0.15"/>
    <n v="0"/>
    <n v="95.44"/>
    <n v="4.37"/>
    <n v="0.19"/>
    <n v="0"/>
  </r>
  <r>
    <x v="223"/>
    <x v="3"/>
    <n v="2400000"/>
    <n v="1833000"/>
    <n v="1479800"/>
    <n v="1766000"/>
    <n v="67000"/>
    <n v="0"/>
    <n v="0"/>
    <n v="1412800"/>
    <n v="67000"/>
    <n v="0"/>
    <n v="0"/>
    <n v="96.34"/>
    <n v="3.66"/>
    <n v="0"/>
    <n v="0"/>
    <n v="95.47"/>
    <n v="4.53"/>
    <n v="0"/>
    <n v="0"/>
  </r>
  <r>
    <x v="223"/>
    <x v="4"/>
    <n v="2215000"/>
    <n v="1753000"/>
    <n v="1408000"/>
    <n v="1725000"/>
    <n v="28000"/>
    <n v="0"/>
    <n v="0"/>
    <n v="1380000"/>
    <n v="28000"/>
    <n v="0"/>
    <n v="0"/>
    <n v="98.4"/>
    <n v="1.6"/>
    <n v="0"/>
    <n v="0"/>
    <n v="98.01"/>
    <n v="1.99"/>
    <n v="0"/>
    <n v="0"/>
  </r>
  <r>
    <x v="223"/>
    <x v="5"/>
    <n v="2136000"/>
    <n v="1702000"/>
    <n v="1376400"/>
    <n v="1628000"/>
    <n v="68000"/>
    <n v="6000"/>
    <n v="0"/>
    <n v="1302400"/>
    <n v="68000"/>
    <n v="6000"/>
    <n v="0"/>
    <n v="95.65"/>
    <n v="4"/>
    <n v="0.35"/>
    <n v="0"/>
    <n v="94.62"/>
    <n v="4.9400000000000004"/>
    <n v="0.44"/>
    <n v="0"/>
  </r>
  <r>
    <x v="223"/>
    <x v="6"/>
    <n v="2003000"/>
    <n v="1543000"/>
    <n v="1251200"/>
    <n v="1459000"/>
    <n v="58000"/>
    <n v="26000"/>
    <n v="0"/>
    <n v="1167200"/>
    <n v="58000"/>
    <n v="26000"/>
    <n v="0"/>
    <n v="94.56"/>
    <n v="3.76"/>
    <n v="1.69"/>
    <n v="0"/>
    <n v="93.29"/>
    <n v="4.6399999999999997"/>
    <n v="2.08"/>
    <n v="0"/>
  </r>
  <r>
    <x v="223"/>
    <x v="7"/>
    <n v="2196000"/>
    <n v="1605000"/>
    <n v="1297800"/>
    <n v="1536000"/>
    <n v="65000"/>
    <n v="4000"/>
    <n v="0"/>
    <n v="1228800"/>
    <n v="65000"/>
    <n v="4000"/>
    <n v="0"/>
    <n v="95.7"/>
    <n v="4.05"/>
    <n v="0.25"/>
    <n v="0"/>
    <n v="94.68"/>
    <n v="5.01"/>
    <n v="0.31"/>
    <n v="0"/>
  </r>
  <r>
    <x v="223"/>
    <x v="8"/>
    <n v="2565000"/>
    <n v="2103000"/>
    <n v="1732800"/>
    <n v="1851000"/>
    <n v="246000"/>
    <n v="6000"/>
    <n v="0"/>
    <n v="1480800"/>
    <n v="246000"/>
    <n v="6000"/>
    <n v="0"/>
    <n v="88.02"/>
    <n v="11.7"/>
    <n v="0.28999999999999998"/>
    <n v="0"/>
    <n v="85.46"/>
    <n v="14.2"/>
    <n v="0.35"/>
    <n v="0"/>
  </r>
  <r>
    <x v="224"/>
    <x v="0"/>
    <n v="262000"/>
    <n v="262000"/>
    <n v="238220"/>
    <n v="139000"/>
    <n v="13000"/>
    <n v="110000"/>
    <n v="0"/>
    <n v="139000"/>
    <n v="13000"/>
    <n v="86220"/>
    <n v="0"/>
    <n v="53.05"/>
    <n v="4.96"/>
    <n v="41.98"/>
    <n v="0"/>
    <n v="58.35"/>
    <n v="5.46"/>
    <n v="36.19"/>
    <n v="0"/>
  </r>
  <r>
    <x v="224"/>
    <x v="1"/>
    <n v="222000"/>
    <n v="222000"/>
    <n v="212160"/>
    <n v="103000"/>
    <n v="13000"/>
    <n v="106000"/>
    <n v="0"/>
    <n v="103000"/>
    <n v="13000"/>
    <n v="96160"/>
    <n v="0"/>
    <n v="46.4"/>
    <n v="5.86"/>
    <n v="47.75"/>
    <n v="0"/>
    <n v="48.55"/>
    <n v="6.13"/>
    <n v="45.32"/>
    <n v="0"/>
  </r>
  <r>
    <x v="224"/>
    <x v="2"/>
    <n v="344000"/>
    <n v="344000"/>
    <n v="334160"/>
    <n v="136000"/>
    <n v="39000"/>
    <n v="169000"/>
    <n v="0"/>
    <n v="136000"/>
    <n v="39000"/>
    <n v="159160"/>
    <n v="0"/>
    <n v="39.53"/>
    <n v="11.34"/>
    <n v="49.13"/>
    <n v="0"/>
    <n v="40.700000000000003"/>
    <n v="11.67"/>
    <n v="47.63"/>
    <n v="0"/>
  </r>
  <r>
    <x v="224"/>
    <x v="3"/>
    <n v="260000"/>
    <n v="260000"/>
    <n v="250160"/>
    <n v="104000"/>
    <n v="38000"/>
    <n v="118000"/>
    <n v="0"/>
    <n v="104000"/>
    <n v="38000"/>
    <n v="108160"/>
    <n v="0"/>
    <n v="40"/>
    <n v="14.62"/>
    <n v="45.38"/>
    <n v="0"/>
    <n v="41.57"/>
    <n v="15.19"/>
    <n v="43.24"/>
    <n v="0"/>
  </r>
  <r>
    <x v="224"/>
    <x v="4"/>
    <n v="408000"/>
    <n v="407000"/>
    <n v="397160"/>
    <n v="128000"/>
    <n v="54000"/>
    <n v="225000"/>
    <n v="0"/>
    <n v="128000"/>
    <n v="54000"/>
    <n v="215160"/>
    <n v="0"/>
    <n v="31.45"/>
    <n v="13.27"/>
    <n v="55.28"/>
    <n v="0"/>
    <n v="32.229999999999997"/>
    <n v="13.6"/>
    <n v="54.17"/>
    <n v="0"/>
  </r>
  <r>
    <x v="224"/>
    <x v="5"/>
    <n v="399000"/>
    <n v="398000"/>
    <n v="398000"/>
    <n v="103000"/>
    <n v="53000"/>
    <n v="242000"/>
    <n v="0"/>
    <n v="103000"/>
    <n v="53000"/>
    <n v="242000"/>
    <n v="0"/>
    <n v="25.88"/>
    <n v="13.32"/>
    <n v="60.8"/>
    <n v="0"/>
    <n v="25.88"/>
    <n v="13.32"/>
    <n v="60.8"/>
    <n v="0"/>
  </r>
  <r>
    <x v="224"/>
    <x v="6"/>
    <n v="611000"/>
    <n v="607000"/>
    <n v="607000"/>
    <n v="136000"/>
    <n v="55000"/>
    <n v="416000"/>
    <n v="0"/>
    <n v="136000"/>
    <n v="55000"/>
    <n v="416000"/>
    <n v="0"/>
    <n v="22.41"/>
    <n v="9.06"/>
    <n v="68.53"/>
    <n v="0"/>
    <n v="22.41"/>
    <n v="9.06"/>
    <n v="68.53"/>
    <n v="0"/>
  </r>
  <r>
    <x v="224"/>
    <x v="7"/>
    <n v="701000"/>
    <n v="697000"/>
    <n v="695360"/>
    <n v="130000"/>
    <n v="52000"/>
    <n v="515000"/>
    <n v="0"/>
    <n v="130000"/>
    <n v="52000"/>
    <n v="513360"/>
    <n v="0"/>
    <n v="18.649999999999999"/>
    <n v="7.46"/>
    <n v="73.89"/>
    <n v="0"/>
    <n v="18.7"/>
    <n v="7.48"/>
    <n v="73.83"/>
    <n v="0"/>
  </r>
  <r>
    <x v="224"/>
    <x v="8"/>
    <n v="1784000"/>
    <n v="1784000"/>
    <n v="1784000"/>
    <n v="131000"/>
    <n v="49000"/>
    <n v="1604000"/>
    <n v="0"/>
    <n v="131000"/>
    <n v="49000"/>
    <n v="1604000"/>
    <n v="0"/>
    <n v="7.34"/>
    <n v="2.75"/>
    <n v="89.91"/>
    <n v="0"/>
    <n v="7.34"/>
    <n v="2.75"/>
    <n v="89.91"/>
    <n v="0"/>
  </r>
  <r>
    <x v="225"/>
    <x v="0"/>
    <n v="13421000"/>
    <n v="10192000"/>
    <n v="8458400"/>
    <n v="8668000"/>
    <n v="1378000"/>
    <n v="146000"/>
    <n v="0"/>
    <n v="6934400"/>
    <n v="1378000"/>
    <n v="146000"/>
    <n v="0"/>
    <n v="85.05"/>
    <n v="13.52"/>
    <n v="1.43"/>
    <n v="0"/>
    <n v="81.98"/>
    <n v="16.29"/>
    <n v="1.73"/>
    <n v="0"/>
  </r>
  <r>
    <x v="225"/>
    <x v="1"/>
    <n v="12743000"/>
    <n v="9435000"/>
    <n v="7844600"/>
    <n v="7952000"/>
    <n v="1340000"/>
    <n v="143000"/>
    <n v="0"/>
    <n v="6361600"/>
    <n v="1340000"/>
    <n v="143000"/>
    <n v="0"/>
    <n v="84.28"/>
    <n v="14.2"/>
    <n v="1.52"/>
    <n v="0"/>
    <n v="81.099999999999994"/>
    <n v="17.079999999999998"/>
    <n v="1.82"/>
    <n v="0"/>
  </r>
  <r>
    <x v="225"/>
    <x v="2"/>
    <n v="12448000"/>
    <n v="9204000"/>
    <n v="7601200"/>
    <n v="8014000"/>
    <n v="1008000"/>
    <n v="182000"/>
    <n v="0"/>
    <n v="6411200"/>
    <n v="1008000"/>
    <n v="182000"/>
    <n v="0"/>
    <n v="87.07"/>
    <n v="10.95"/>
    <n v="1.98"/>
    <n v="0"/>
    <n v="84.34"/>
    <n v="13.26"/>
    <n v="2.39"/>
    <n v="0"/>
  </r>
  <r>
    <x v="225"/>
    <x v="3"/>
    <n v="12745000"/>
    <n v="9647000"/>
    <n v="7966000"/>
    <n v="8405000"/>
    <n v="1068000"/>
    <n v="174000"/>
    <n v="0"/>
    <n v="6724000"/>
    <n v="1068000"/>
    <n v="174000"/>
    <n v="0"/>
    <n v="87.13"/>
    <n v="11.07"/>
    <n v="1.8"/>
    <n v="0"/>
    <n v="84.41"/>
    <n v="13.41"/>
    <n v="2.1800000000000002"/>
    <n v="0"/>
  </r>
  <r>
    <x v="225"/>
    <x v="4"/>
    <n v="13105000"/>
    <n v="9969000"/>
    <n v="7919640"/>
    <n v="8738000"/>
    <n v="1042000"/>
    <n v="189000"/>
    <n v="0"/>
    <n v="6688640"/>
    <n v="1042000"/>
    <n v="189000"/>
    <n v="0"/>
    <n v="87.65"/>
    <n v="10.45"/>
    <n v="1.9"/>
    <n v="0"/>
    <n v="84.46"/>
    <n v="13.16"/>
    <n v="2.39"/>
    <n v="0"/>
  </r>
  <r>
    <x v="225"/>
    <x v="5"/>
    <n v="11384000"/>
    <n v="8587000"/>
    <n v="7075240"/>
    <n v="7622000"/>
    <n v="815000"/>
    <n v="150000"/>
    <n v="0"/>
    <n v="6110240"/>
    <n v="815000"/>
    <n v="150000"/>
    <n v="0"/>
    <n v="88.76"/>
    <n v="9.49"/>
    <n v="1.75"/>
    <n v="0"/>
    <n v="86.36"/>
    <n v="11.52"/>
    <n v="2.12"/>
    <n v="0"/>
  </r>
  <r>
    <x v="225"/>
    <x v="6"/>
    <n v="12260000"/>
    <n v="9349000"/>
    <n v="7564440"/>
    <n v="8446000"/>
    <n v="697000"/>
    <n v="206000"/>
    <n v="0"/>
    <n v="6661440"/>
    <n v="697000"/>
    <n v="206000"/>
    <n v="0"/>
    <n v="90.34"/>
    <n v="7.46"/>
    <n v="2.2000000000000002"/>
    <n v="0"/>
    <n v="88.06"/>
    <n v="9.2100000000000009"/>
    <n v="2.72"/>
    <n v="0"/>
  </r>
  <r>
    <x v="225"/>
    <x v="7"/>
    <n v="11471000"/>
    <n v="8462000"/>
    <n v="6894640"/>
    <n v="7668000"/>
    <n v="629000"/>
    <n v="165000"/>
    <n v="0"/>
    <n v="6100640"/>
    <n v="629000"/>
    <n v="165000"/>
    <n v="0"/>
    <n v="90.62"/>
    <n v="7.43"/>
    <n v="1.95"/>
    <n v="0"/>
    <n v="88.48"/>
    <n v="9.1199999999999992"/>
    <n v="2.39"/>
    <n v="0"/>
  </r>
  <r>
    <x v="225"/>
    <x v="8"/>
    <n v="11229000"/>
    <n v="8226000"/>
    <n v="6709440"/>
    <n v="7514000"/>
    <n v="555000"/>
    <n v="157000"/>
    <n v="0"/>
    <n v="5997440"/>
    <n v="555000"/>
    <n v="157000"/>
    <n v="0"/>
    <n v="91.34"/>
    <n v="6.75"/>
    <n v="1.91"/>
    <n v="0"/>
    <n v="89.39"/>
    <n v="8.27"/>
    <n v="2.34"/>
    <n v="0"/>
  </r>
  <r>
    <x v="226"/>
    <x v="0"/>
    <n v="1589000"/>
    <n v="724000"/>
    <n v="592400"/>
    <n v="658000"/>
    <n v="0"/>
    <n v="66000"/>
    <n v="0"/>
    <n v="526400"/>
    <n v="0"/>
    <n v="66000"/>
    <n v="0"/>
    <n v="90.88"/>
    <n v="0"/>
    <n v="9.1199999999999992"/>
    <n v="0"/>
    <n v="88.86"/>
    <n v="0"/>
    <n v="11.14"/>
    <n v="0"/>
  </r>
  <r>
    <x v="226"/>
    <x v="1"/>
    <n v="1466000"/>
    <n v="791000"/>
    <n v="646800"/>
    <n v="721000"/>
    <n v="0"/>
    <n v="70000"/>
    <n v="0"/>
    <n v="576800"/>
    <n v="0"/>
    <n v="70000"/>
    <n v="0"/>
    <n v="91.15"/>
    <n v="0"/>
    <n v="8.85"/>
    <n v="0"/>
    <n v="89.18"/>
    <n v="0"/>
    <n v="10.82"/>
    <n v="0"/>
  </r>
  <r>
    <x v="226"/>
    <x v="2"/>
    <n v="1283000"/>
    <n v="757000"/>
    <n v="617400"/>
    <n v="698000"/>
    <n v="0"/>
    <n v="59000"/>
    <n v="0"/>
    <n v="558400"/>
    <n v="0"/>
    <n v="59000"/>
    <n v="0"/>
    <n v="92.21"/>
    <n v="0"/>
    <n v="7.79"/>
    <n v="0"/>
    <n v="90.44"/>
    <n v="0"/>
    <n v="9.56"/>
    <n v="0"/>
  </r>
  <r>
    <x v="226"/>
    <x v="3"/>
    <n v="1179000"/>
    <n v="740000"/>
    <n v="619600"/>
    <n v="602000"/>
    <n v="0"/>
    <n v="138000"/>
    <n v="0"/>
    <n v="481600"/>
    <n v="0"/>
    <n v="138000"/>
    <n v="0"/>
    <n v="81.349999999999994"/>
    <n v="0"/>
    <n v="18.649999999999999"/>
    <n v="0"/>
    <n v="77.73"/>
    <n v="0"/>
    <n v="22.27"/>
    <n v="0"/>
  </r>
  <r>
    <x v="226"/>
    <x v="4"/>
    <n v="1197000"/>
    <n v="772000"/>
    <n v="646400"/>
    <n v="628000"/>
    <n v="0"/>
    <n v="144000"/>
    <n v="0"/>
    <n v="502400"/>
    <n v="0"/>
    <n v="144000"/>
    <n v="0"/>
    <n v="81.349999999999994"/>
    <n v="0"/>
    <n v="18.649999999999999"/>
    <n v="0"/>
    <n v="77.72"/>
    <n v="0"/>
    <n v="22.28"/>
    <n v="0"/>
  </r>
  <r>
    <x v="226"/>
    <x v="5"/>
    <n v="1189000"/>
    <n v="732000"/>
    <n v="605400"/>
    <n v="633000"/>
    <n v="0"/>
    <n v="99000"/>
    <n v="0"/>
    <n v="506400"/>
    <n v="0"/>
    <n v="99000"/>
    <n v="0"/>
    <n v="86.48"/>
    <n v="0"/>
    <n v="13.52"/>
    <n v="0"/>
    <n v="83.65"/>
    <n v="0"/>
    <n v="16.350000000000001"/>
    <n v="0"/>
  </r>
  <r>
    <x v="226"/>
    <x v="6"/>
    <n v="1260000"/>
    <n v="776000"/>
    <n v="651600"/>
    <n v="622000"/>
    <n v="0"/>
    <n v="154000"/>
    <n v="0"/>
    <n v="497600"/>
    <n v="0"/>
    <n v="154000"/>
    <n v="0"/>
    <n v="80.150000000000006"/>
    <n v="0"/>
    <n v="19.850000000000001"/>
    <n v="0"/>
    <n v="76.37"/>
    <n v="0"/>
    <n v="23.63"/>
    <n v="0"/>
  </r>
  <r>
    <x v="226"/>
    <x v="7"/>
    <n v="1308000"/>
    <n v="774000"/>
    <n v="643600"/>
    <n v="652000"/>
    <n v="0"/>
    <n v="122000"/>
    <n v="0"/>
    <n v="521600"/>
    <n v="0"/>
    <n v="122000"/>
    <n v="0"/>
    <n v="84.24"/>
    <n v="0"/>
    <n v="15.76"/>
    <n v="0"/>
    <n v="81.040000000000006"/>
    <n v="0"/>
    <n v="18.96"/>
    <n v="0"/>
  </r>
  <r>
    <x v="226"/>
    <x v="8"/>
    <n v="1227000"/>
    <n v="799000"/>
    <n v="664600"/>
    <n v="672000"/>
    <n v="0"/>
    <n v="127000"/>
    <n v="0"/>
    <n v="537600"/>
    <n v="0"/>
    <n v="127000"/>
    <n v="0"/>
    <n v="84.11"/>
    <n v="0"/>
    <n v="15.89"/>
    <n v="0"/>
    <n v="80.89"/>
    <n v="0"/>
    <n v="19.11"/>
    <n v="0"/>
  </r>
  <r>
    <x v="227"/>
    <x v="0"/>
    <n v="1976000"/>
    <n v="1947000"/>
    <n v="1738000"/>
    <n v="1045000"/>
    <n v="627000"/>
    <n v="275000"/>
    <n v="0"/>
    <n v="836000"/>
    <n v="627000"/>
    <n v="275000"/>
    <n v="0"/>
    <n v="53.67"/>
    <n v="32.200000000000003"/>
    <n v="14.12"/>
    <n v="0"/>
    <n v="48.1"/>
    <n v="36.08"/>
    <n v="15.82"/>
    <n v="0"/>
  </r>
  <r>
    <x v="227"/>
    <x v="1"/>
    <n v="2231000"/>
    <n v="2203000"/>
    <n v="1988560"/>
    <n v="1023000"/>
    <n v="513000"/>
    <n v="667000"/>
    <n v="0"/>
    <n v="818400"/>
    <n v="513000"/>
    <n v="657160"/>
    <n v="0"/>
    <n v="46.44"/>
    <n v="23.29"/>
    <n v="30.28"/>
    <n v="0"/>
    <n v="41.16"/>
    <n v="25.8"/>
    <n v="33.049999999999997"/>
    <n v="0"/>
  </r>
  <r>
    <x v="227"/>
    <x v="2"/>
    <n v="2397000"/>
    <n v="2367000"/>
    <n v="2133600"/>
    <n v="1167000"/>
    <n v="516000"/>
    <n v="684000"/>
    <n v="0"/>
    <n v="933600"/>
    <n v="516000"/>
    <n v="684000"/>
    <n v="0"/>
    <n v="49.3"/>
    <n v="21.8"/>
    <n v="28.9"/>
    <n v="0"/>
    <n v="43.76"/>
    <n v="24.18"/>
    <n v="32.06"/>
    <n v="0"/>
  </r>
  <r>
    <x v="227"/>
    <x v="3"/>
    <n v="2183000"/>
    <n v="2183000"/>
    <n v="1949000"/>
    <n v="1170000"/>
    <n v="581000"/>
    <n v="432000"/>
    <n v="0"/>
    <n v="936000"/>
    <n v="581000"/>
    <n v="432000"/>
    <n v="0"/>
    <n v="53.6"/>
    <n v="26.61"/>
    <n v="19.79"/>
    <n v="0"/>
    <n v="48.02"/>
    <n v="29.81"/>
    <n v="22.17"/>
    <n v="0"/>
  </r>
  <r>
    <x v="227"/>
    <x v="4"/>
    <n v="2296000"/>
    <n v="2296000"/>
    <n v="2079800"/>
    <n v="1081000"/>
    <n v="624000"/>
    <n v="591000"/>
    <n v="0"/>
    <n v="864800"/>
    <n v="624000"/>
    <n v="591000"/>
    <n v="0"/>
    <n v="47.08"/>
    <n v="27.18"/>
    <n v="25.74"/>
    <n v="0"/>
    <n v="41.58"/>
    <n v="30"/>
    <n v="28.42"/>
    <n v="0"/>
  </r>
  <r>
    <x v="227"/>
    <x v="5"/>
    <n v="2582000"/>
    <n v="2582000"/>
    <n v="2330400"/>
    <n v="1258000"/>
    <n v="625000"/>
    <n v="699000"/>
    <n v="0"/>
    <n v="1006400"/>
    <n v="625000"/>
    <n v="699000"/>
    <n v="0"/>
    <n v="48.72"/>
    <n v="24.21"/>
    <n v="27.07"/>
    <n v="0"/>
    <n v="43.19"/>
    <n v="26.82"/>
    <n v="29.99"/>
    <n v="0"/>
  </r>
  <r>
    <x v="227"/>
    <x v="6"/>
    <n v="2470000"/>
    <n v="2470000"/>
    <n v="2237800"/>
    <n v="1161000"/>
    <n v="615000"/>
    <n v="694000"/>
    <n v="0"/>
    <n v="928800"/>
    <n v="615000"/>
    <n v="694000"/>
    <n v="0"/>
    <n v="47"/>
    <n v="24.9"/>
    <n v="28.1"/>
    <n v="0"/>
    <n v="41.51"/>
    <n v="27.48"/>
    <n v="31.01"/>
    <n v="0"/>
  </r>
  <r>
    <x v="227"/>
    <x v="7"/>
    <n v="2658000"/>
    <n v="2658000"/>
    <n v="2425400"/>
    <n v="1163000"/>
    <n v="645000"/>
    <n v="850000"/>
    <n v="0"/>
    <n v="930400"/>
    <n v="645000"/>
    <n v="850000"/>
    <n v="0"/>
    <n v="43.75"/>
    <n v="24.27"/>
    <n v="31.98"/>
    <n v="0"/>
    <n v="38.36"/>
    <n v="26.59"/>
    <n v="35.049999999999997"/>
    <n v="0"/>
  </r>
  <r>
    <x v="227"/>
    <x v="8"/>
    <n v="1897000"/>
    <n v="1897000"/>
    <n v="1671600"/>
    <n v="1127000"/>
    <n v="552000"/>
    <n v="218000"/>
    <n v="0"/>
    <n v="901600"/>
    <n v="552000"/>
    <n v="218000"/>
    <n v="0"/>
    <n v="59.41"/>
    <n v="29.1"/>
    <n v="11.49"/>
    <n v="0"/>
    <n v="53.94"/>
    <n v="33.020000000000003"/>
    <n v="13.04"/>
    <n v="0"/>
  </r>
  <r>
    <x v="228"/>
    <x v="0"/>
    <n v="1755000"/>
    <n v="621000"/>
    <n v="510600"/>
    <n v="552000"/>
    <n v="5000"/>
    <n v="64000"/>
    <n v="0"/>
    <n v="441600"/>
    <n v="5000"/>
    <n v="64000"/>
    <n v="0"/>
    <n v="88.89"/>
    <n v="0.81"/>
    <n v="10.31"/>
    <n v="0"/>
    <n v="86.49"/>
    <n v="0.98"/>
    <n v="12.53"/>
    <n v="0"/>
  </r>
  <r>
    <x v="228"/>
    <x v="1"/>
    <n v="1476000"/>
    <n v="616000"/>
    <n v="505000"/>
    <n v="555000"/>
    <n v="17000"/>
    <n v="44000"/>
    <n v="0"/>
    <n v="444000"/>
    <n v="17000"/>
    <n v="44000"/>
    <n v="0"/>
    <n v="90.1"/>
    <n v="2.76"/>
    <n v="7.14"/>
    <n v="0"/>
    <n v="87.92"/>
    <n v="3.37"/>
    <n v="8.7100000000000009"/>
    <n v="0"/>
  </r>
  <r>
    <x v="228"/>
    <x v="2"/>
    <n v="1472000"/>
    <n v="641000"/>
    <n v="523400"/>
    <n v="588000"/>
    <n v="10000"/>
    <n v="43000"/>
    <n v="0"/>
    <n v="470400"/>
    <n v="10000"/>
    <n v="43000"/>
    <n v="0"/>
    <n v="91.73"/>
    <n v="1.56"/>
    <n v="6.71"/>
    <n v="0"/>
    <n v="89.87"/>
    <n v="1.91"/>
    <n v="8.2200000000000006"/>
    <n v="0"/>
  </r>
  <r>
    <x v="228"/>
    <x v="3"/>
    <n v="1372000"/>
    <n v="626000"/>
    <n v="517800"/>
    <n v="541000"/>
    <n v="16000"/>
    <n v="69000"/>
    <n v="0"/>
    <n v="432800"/>
    <n v="16000"/>
    <n v="69000"/>
    <n v="0"/>
    <n v="86.42"/>
    <n v="2.56"/>
    <n v="11.02"/>
    <n v="0"/>
    <n v="83.58"/>
    <n v="3.09"/>
    <n v="13.33"/>
    <n v="0"/>
  </r>
  <r>
    <x v="228"/>
    <x v="4"/>
    <n v="1645000"/>
    <n v="626000"/>
    <n v="520200"/>
    <n v="529000"/>
    <n v="19000"/>
    <n v="78000"/>
    <n v="0"/>
    <n v="423200"/>
    <n v="19000"/>
    <n v="78000"/>
    <n v="0"/>
    <n v="84.5"/>
    <n v="3.04"/>
    <n v="12.46"/>
    <n v="0"/>
    <n v="81.349999999999994"/>
    <n v="3.65"/>
    <n v="14.99"/>
    <n v="0"/>
  </r>
  <r>
    <x v="228"/>
    <x v="5"/>
    <n v="1608000"/>
    <n v="602000"/>
    <n v="491800"/>
    <n v="551000"/>
    <n v="12000"/>
    <n v="39000"/>
    <n v="0"/>
    <n v="440800"/>
    <n v="12000"/>
    <n v="39000"/>
    <n v="0"/>
    <n v="91.53"/>
    <n v="1.99"/>
    <n v="6.48"/>
    <n v="0"/>
    <n v="89.63"/>
    <n v="2.44"/>
    <n v="7.93"/>
    <n v="0"/>
  </r>
  <r>
    <x v="228"/>
    <x v="6"/>
    <n v="1826000"/>
    <n v="708000"/>
    <n v="588200"/>
    <n v="599000"/>
    <n v="11000"/>
    <n v="98000"/>
    <n v="0"/>
    <n v="479200"/>
    <n v="11000"/>
    <n v="98000"/>
    <n v="0"/>
    <n v="84.6"/>
    <n v="1.55"/>
    <n v="13.84"/>
    <n v="0"/>
    <n v="81.47"/>
    <n v="1.87"/>
    <n v="16.66"/>
    <n v="0"/>
  </r>
  <r>
    <x v="228"/>
    <x v="7"/>
    <n v="1698000"/>
    <n v="650000"/>
    <n v="539000"/>
    <n v="555000"/>
    <n v="11000"/>
    <n v="84000"/>
    <n v="0"/>
    <n v="444000"/>
    <n v="11000"/>
    <n v="84000"/>
    <n v="0"/>
    <n v="85.38"/>
    <n v="1.69"/>
    <n v="12.92"/>
    <n v="0"/>
    <n v="82.37"/>
    <n v="2.04"/>
    <n v="15.58"/>
    <n v="0"/>
  </r>
  <r>
    <x v="228"/>
    <x v="8"/>
    <n v="1460000"/>
    <n v="704000"/>
    <n v="580200"/>
    <n v="619000"/>
    <n v="17000"/>
    <n v="68000"/>
    <n v="0"/>
    <n v="495200"/>
    <n v="17000"/>
    <n v="68000"/>
    <n v="0"/>
    <n v="87.93"/>
    <n v="2.41"/>
    <n v="9.66"/>
    <n v="0"/>
    <n v="85.35"/>
    <n v="2.93"/>
    <n v="11.72"/>
    <n v="0"/>
  </r>
  <r>
    <x v="229"/>
    <x v="0"/>
    <n v="486000"/>
    <n v="56000"/>
    <n v="45000"/>
    <n v="55000"/>
    <n v="0"/>
    <n v="1000"/>
    <n v="0"/>
    <n v="44000"/>
    <n v="0"/>
    <n v="1000"/>
    <n v="0"/>
    <n v="98.21"/>
    <n v="0"/>
    <n v="1.79"/>
    <n v="0"/>
    <n v="97.78"/>
    <n v="0"/>
    <n v="2.2200000000000002"/>
    <n v="0"/>
  </r>
  <r>
    <x v="229"/>
    <x v="1"/>
    <n v="399000"/>
    <n v="46000"/>
    <n v="37000"/>
    <n v="45000"/>
    <n v="0"/>
    <n v="1000"/>
    <n v="0"/>
    <n v="36000"/>
    <n v="0"/>
    <n v="1000"/>
    <n v="0"/>
    <n v="97.83"/>
    <n v="0"/>
    <n v="2.17"/>
    <n v="0"/>
    <n v="97.3"/>
    <n v="0"/>
    <n v="2.7"/>
    <n v="0"/>
  </r>
  <r>
    <x v="229"/>
    <x v="2"/>
    <n v="331000"/>
    <n v="34000"/>
    <n v="27400"/>
    <n v="33000"/>
    <n v="0"/>
    <n v="1000"/>
    <n v="0"/>
    <n v="26400"/>
    <n v="0"/>
    <n v="1000"/>
    <n v="0"/>
    <n v="97.06"/>
    <n v="0"/>
    <n v="2.94"/>
    <n v="0"/>
    <n v="96.35"/>
    <n v="0"/>
    <n v="3.65"/>
    <n v="0"/>
  </r>
  <r>
    <x v="229"/>
    <x v="3"/>
    <n v="359000"/>
    <n v="38000"/>
    <n v="30600"/>
    <n v="37000"/>
    <n v="0"/>
    <n v="1000"/>
    <n v="0"/>
    <n v="29600"/>
    <n v="0"/>
    <n v="1000"/>
    <n v="0"/>
    <n v="97.37"/>
    <n v="0"/>
    <n v="2.63"/>
    <n v="0"/>
    <n v="96.73"/>
    <n v="0"/>
    <n v="3.27"/>
    <n v="0"/>
  </r>
  <r>
    <x v="229"/>
    <x v="4"/>
    <n v="384000"/>
    <n v="40000"/>
    <n v="32200"/>
    <n v="39000"/>
    <n v="0"/>
    <n v="1000"/>
    <n v="0"/>
    <n v="31200"/>
    <n v="0"/>
    <n v="1000"/>
    <n v="0"/>
    <n v="97.5"/>
    <n v="0"/>
    <n v="2.5"/>
    <n v="0"/>
    <n v="96.89"/>
    <n v="0"/>
    <n v="3.11"/>
    <n v="0"/>
  </r>
  <r>
    <x v="229"/>
    <x v="5"/>
    <n v="371000"/>
    <n v="36000"/>
    <n v="29000"/>
    <n v="35000"/>
    <n v="0"/>
    <n v="1000"/>
    <n v="0"/>
    <n v="28000"/>
    <n v="0"/>
    <n v="1000"/>
    <n v="0"/>
    <n v="97.22"/>
    <n v="0"/>
    <n v="2.78"/>
    <n v="0"/>
    <n v="96.55"/>
    <n v="0"/>
    <n v="3.45"/>
    <n v="0"/>
  </r>
  <r>
    <x v="229"/>
    <x v="6"/>
    <n v="382000"/>
    <n v="49000"/>
    <n v="39400"/>
    <n v="48000"/>
    <n v="0"/>
    <n v="1000"/>
    <n v="0"/>
    <n v="38400"/>
    <n v="0"/>
    <n v="1000"/>
    <n v="0"/>
    <n v="97.96"/>
    <n v="0"/>
    <n v="2.04"/>
    <n v="0"/>
    <n v="97.46"/>
    <n v="0"/>
    <n v="2.54"/>
    <n v="0"/>
  </r>
  <r>
    <x v="229"/>
    <x v="7"/>
    <n v="381000"/>
    <n v="52000"/>
    <n v="41800"/>
    <n v="51000"/>
    <n v="0"/>
    <n v="1000"/>
    <n v="0"/>
    <n v="40800"/>
    <n v="0"/>
    <n v="1000"/>
    <n v="0"/>
    <n v="98.08"/>
    <n v="0"/>
    <n v="1.92"/>
    <n v="0"/>
    <n v="97.61"/>
    <n v="0"/>
    <n v="2.39"/>
    <n v="0"/>
  </r>
  <r>
    <x v="229"/>
    <x v="8"/>
    <n v="421000"/>
    <n v="57000"/>
    <n v="46000"/>
    <n v="55000"/>
    <n v="0"/>
    <n v="2000"/>
    <n v="0"/>
    <n v="44000"/>
    <n v="0"/>
    <n v="2000"/>
    <n v="0"/>
    <n v="96.49"/>
    <n v="0"/>
    <n v="3.51"/>
    <n v="0"/>
    <n v="95.65"/>
    <n v="0"/>
    <n v="4.3499999999999996"/>
    <n v="0"/>
  </r>
  <r>
    <x v="230"/>
    <x v="0"/>
    <n v="872000"/>
    <n v="444000"/>
    <n v="355200"/>
    <n v="444000"/>
    <n v="0"/>
    <n v="0"/>
    <n v="0"/>
    <n v="355200"/>
    <n v="0"/>
    <n v="0"/>
    <n v="0"/>
    <n v="100"/>
    <n v="0"/>
    <n v="0"/>
    <n v="0"/>
    <n v="100"/>
    <n v="0"/>
    <n v="0"/>
    <n v="0"/>
  </r>
  <r>
    <x v="230"/>
    <x v="1"/>
    <n v="1086000"/>
    <n v="495000"/>
    <n v="396000"/>
    <n v="495000"/>
    <n v="0"/>
    <n v="0"/>
    <n v="0"/>
    <n v="396000"/>
    <n v="0"/>
    <n v="0"/>
    <n v="0"/>
    <n v="100"/>
    <n v="0"/>
    <n v="0"/>
    <n v="0"/>
    <n v="100"/>
    <n v="0"/>
    <n v="0"/>
    <n v="0"/>
  </r>
  <r>
    <x v="230"/>
    <x v="2"/>
    <n v="1079000"/>
    <n v="456000"/>
    <n v="364800"/>
    <n v="456000"/>
    <n v="0"/>
    <n v="0"/>
    <n v="0"/>
    <n v="364800"/>
    <n v="0"/>
    <n v="0"/>
    <n v="0"/>
    <n v="100"/>
    <n v="0"/>
    <n v="0"/>
    <n v="0"/>
    <n v="100"/>
    <n v="0"/>
    <n v="0"/>
    <n v="0"/>
  </r>
  <r>
    <x v="230"/>
    <x v="3"/>
    <n v="1036000"/>
    <n v="488000"/>
    <n v="390400"/>
    <n v="488000"/>
    <n v="0"/>
    <n v="0"/>
    <n v="0"/>
    <n v="390400"/>
    <n v="0"/>
    <n v="0"/>
    <n v="0"/>
    <n v="100"/>
    <n v="0"/>
    <n v="0"/>
    <n v="0"/>
    <n v="100"/>
    <n v="0"/>
    <n v="0"/>
    <n v="0"/>
  </r>
  <r>
    <x v="230"/>
    <x v="4"/>
    <n v="1002000"/>
    <n v="500000"/>
    <n v="400000"/>
    <n v="500000"/>
    <n v="0"/>
    <n v="0"/>
    <n v="0"/>
    <n v="400000"/>
    <n v="0"/>
    <n v="0"/>
    <n v="0"/>
    <n v="100"/>
    <n v="0"/>
    <n v="0"/>
    <n v="0"/>
    <n v="100"/>
    <n v="0"/>
    <n v="0"/>
    <n v="0"/>
  </r>
  <r>
    <x v="230"/>
    <x v="5"/>
    <n v="1071000"/>
    <n v="483000"/>
    <n v="386400"/>
    <n v="483000"/>
    <n v="0"/>
    <n v="0"/>
    <n v="0"/>
    <n v="386400"/>
    <n v="0"/>
    <n v="0"/>
    <n v="0"/>
    <n v="100"/>
    <n v="0"/>
    <n v="0"/>
    <n v="0"/>
    <n v="100"/>
    <n v="0"/>
    <n v="0"/>
    <n v="0"/>
  </r>
  <r>
    <x v="230"/>
    <x v="6"/>
    <n v="1028000"/>
    <n v="421000"/>
    <n v="336800"/>
    <n v="421000"/>
    <n v="0"/>
    <n v="0"/>
    <n v="0"/>
    <n v="336800"/>
    <n v="0"/>
    <n v="0"/>
    <n v="0"/>
    <n v="100"/>
    <n v="0"/>
    <n v="0"/>
    <n v="0"/>
    <n v="100"/>
    <n v="0"/>
    <n v="0"/>
    <n v="0"/>
  </r>
  <r>
    <x v="230"/>
    <x v="7"/>
    <n v="1057000"/>
    <n v="463000"/>
    <n v="370400"/>
    <n v="463000"/>
    <n v="0"/>
    <n v="0"/>
    <n v="0"/>
    <n v="370400"/>
    <n v="0"/>
    <n v="0"/>
    <n v="0"/>
    <n v="100"/>
    <n v="0"/>
    <n v="0"/>
    <n v="0"/>
    <n v="100"/>
    <n v="0"/>
    <n v="0"/>
    <n v="0"/>
  </r>
  <r>
    <x v="230"/>
    <x v="8"/>
    <n v="1123000"/>
    <n v="486000"/>
    <n v="388800"/>
    <n v="486000"/>
    <n v="0"/>
    <n v="0"/>
    <n v="0"/>
    <n v="388800"/>
    <n v="0"/>
    <n v="0"/>
    <n v="0"/>
    <n v="100"/>
    <n v="0"/>
    <n v="0"/>
    <n v="0"/>
    <n v="100"/>
    <n v="0"/>
    <n v="0"/>
    <n v="0"/>
  </r>
  <r>
    <x v="231"/>
    <x v="0"/>
    <n v="1496000"/>
    <n v="77000"/>
    <n v="61600"/>
    <n v="77000"/>
    <n v="0"/>
    <n v="0"/>
    <n v="0"/>
    <n v="61600"/>
    <n v="0"/>
    <n v="0"/>
    <n v="0"/>
    <n v="100"/>
    <n v="0"/>
    <n v="0"/>
    <n v="0"/>
    <n v="100"/>
    <n v="0"/>
    <n v="0"/>
    <n v="0"/>
  </r>
  <r>
    <x v="231"/>
    <x v="1"/>
    <n v="1434000"/>
    <n v="72000"/>
    <n v="57600"/>
    <n v="72000"/>
    <n v="0"/>
    <n v="0"/>
    <n v="0"/>
    <n v="57600"/>
    <n v="0"/>
    <n v="0"/>
    <n v="0"/>
    <n v="100"/>
    <n v="0"/>
    <n v="0"/>
    <n v="0"/>
    <n v="100"/>
    <n v="0"/>
    <n v="0"/>
    <n v="0"/>
  </r>
  <r>
    <x v="231"/>
    <x v="2"/>
    <n v="1505000"/>
    <n v="83000"/>
    <n v="66400"/>
    <n v="83000"/>
    <n v="0"/>
    <n v="0"/>
    <n v="0"/>
    <n v="66400"/>
    <n v="0"/>
    <n v="0"/>
    <n v="0"/>
    <n v="100"/>
    <n v="0"/>
    <n v="0"/>
    <n v="0"/>
    <n v="100"/>
    <n v="0"/>
    <n v="0"/>
    <n v="0"/>
  </r>
  <r>
    <x v="231"/>
    <x v="3"/>
    <n v="1376000"/>
    <n v="85000"/>
    <n v="68000"/>
    <n v="85000"/>
    <n v="0"/>
    <n v="0"/>
    <n v="0"/>
    <n v="68000"/>
    <n v="0"/>
    <n v="0"/>
    <n v="0"/>
    <n v="100"/>
    <n v="0"/>
    <n v="0"/>
    <n v="0"/>
    <n v="100"/>
    <n v="0"/>
    <n v="0"/>
    <n v="0"/>
  </r>
  <r>
    <x v="231"/>
    <x v="4"/>
    <n v="1326000"/>
    <n v="75000"/>
    <n v="60000"/>
    <n v="75000"/>
    <n v="0"/>
    <n v="0"/>
    <n v="0"/>
    <n v="60000"/>
    <n v="0"/>
    <n v="0"/>
    <n v="0"/>
    <n v="100"/>
    <n v="0"/>
    <n v="0"/>
    <n v="0"/>
    <n v="100"/>
    <n v="0"/>
    <n v="0"/>
    <n v="0"/>
  </r>
  <r>
    <x v="231"/>
    <x v="5"/>
    <n v="1404000"/>
    <n v="66000"/>
    <n v="52800"/>
    <n v="66000"/>
    <n v="0"/>
    <n v="0"/>
    <n v="0"/>
    <n v="52800"/>
    <n v="0"/>
    <n v="0"/>
    <n v="0"/>
    <n v="100"/>
    <n v="0"/>
    <n v="0"/>
    <n v="0"/>
    <n v="100"/>
    <n v="0"/>
    <n v="0"/>
    <n v="0"/>
  </r>
  <r>
    <x v="231"/>
    <x v="6"/>
    <n v="1344000"/>
    <n v="61000"/>
    <n v="48800"/>
    <n v="61000"/>
    <n v="0"/>
    <n v="0"/>
    <n v="0"/>
    <n v="48800"/>
    <n v="0"/>
    <n v="0"/>
    <n v="0"/>
    <n v="100"/>
    <n v="0"/>
    <n v="0"/>
    <n v="0"/>
    <n v="100"/>
    <n v="0"/>
    <n v="0"/>
    <n v="0"/>
  </r>
  <r>
    <x v="231"/>
    <x v="7"/>
    <n v="744000"/>
    <n v="48000"/>
    <n v="38400"/>
    <n v="48000"/>
    <n v="0"/>
    <n v="0"/>
    <n v="0"/>
    <n v="38400"/>
    <n v="0"/>
    <n v="0"/>
    <n v="0"/>
    <n v="100"/>
    <n v="0"/>
    <n v="0"/>
    <n v="0"/>
    <n v="100"/>
    <n v="0"/>
    <n v="0"/>
    <n v="0"/>
  </r>
  <r>
    <x v="231"/>
    <x v="8"/>
    <n v="1523000"/>
    <n v="68000"/>
    <n v="54400"/>
    <n v="68000"/>
    <n v="0"/>
    <n v="0"/>
    <n v="0"/>
    <n v="54400"/>
    <n v="0"/>
    <n v="0"/>
    <n v="0"/>
    <n v="100"/>
    <n v="0"/>
    <n v="0"/>
    <n v="0"/>
    <n v="100"/>
    <n v="0"/>
    <n v="0"/>
    <n v="0"/>
  </r>
  <r>
    <x v="232"/>
    <x v="0"/>
    <n v="8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1"/>
    <n v="1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2"/>
    <n v="13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3"/>
    <n v="9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4"/>
    <n v="17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5"/>
    <n v="15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6"/>
    <n v="23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7"/>
    <n v="1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2"/>
    <x v="8"/>
    <n v="1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3"/>
    <x v="0"/>
    <n v="2806000"/>
    <n v="1145000"/>
    <n v="923400"/>
    <n v="1108000"/>
    <n v="37000"/>
    <n v="0"/>
    <n v="0"/>
    <n v="886400"/>
    <n v="37000"/>
    <n v="0"/>
    <n v="0"/>
    <n v="96.77"/>
    <n v="3.23"/>
    <n v="0"/>
    <n v="0"/>
    <n v="95.99"/>
    <n v="4.01"/>
    <n v="0"/>
    <n v="0"/>
  </r>
  <r>
    <x v="233"/>
    <x v="1"/>
    <n v="2783000"/>
    <n v="1184000"/>
    <n v="953600"/>
    <n v="1152000"/>
    <n v="32000"/>
    <n v="0"/>
    <n v="0"/>
    <n v="921600"/>
    <n v="32000"/>
    <n v="0"/>
    <n v="0"/>
    <n v="97.3"/>
    <n v="2.7"/>
    <n v="0"/>
    <n v="0"/>
    <n v="96.64"/>
    <n v="3.36"/>
    <n v="0"/>
    <n v="0"/>
  </r>
  <r>
    <x v="233"/>
    <x v="2"/>
    <n v="2894000"/>
    <n v="1227000"/>
    <n v="988200"/>
    <n v="1194000"/>
    <n v="33000"/>
    <n v="0"/>
    <n v="0"/>
    <n v="955200"/>
    <n v="33000"/>
    <n v="0"/>
    <n v="0"/>
    <n v="97.31"/>
    <n v="2.69"/>
    <n v="0"/>
    <n v="0"/>
    <n v="96.66"/>
    <n v="3.34"/>
    <n v="0"/>
    <n v="0"/>
  </r>
  <r>
    <x v="233"/>
    <x v="3"/>
    <n v="2542000"/>
    <n v="1134000"/>
    <n v="928400"/>
    <n v="1028000"/>
    <n v="106000"/>
    <n v="0"/>
    <n v="0"/>
    <n v="822400"/>
    <n v="106000"/>
    <n v="0"/>
    <n v="0"/>
    <n v="90.65"/>
    <n v="9.35"/>
    <n v="0"/>
    <n v="0"/>
    <n v="88.58"/>
    <n v="11.42"/>
    <n v="0"/>
    <n v="0"/>
  </r>
  <r>
    <x v="233"/>
    <x v="4"/>
    <n v="2304000"/>
    <n v="1051000"/>
    <n v="864800"/>
    <n v="931000"/>
    <n v="120000"/>
    <n v="0"/>
    <n v="0"/>
    <n v="744800"/>
    <n v="120000"/>
    <n v="0"/>
    <n v="0"/>
    <n v="88.58"/>
    <n v="11.42"/>
    <n v="0"/>
    <n v="0"/>
    <n v="86.12"/>
    <n v="13.88"/>
    <n v="0"/>
    <n v="0"/>
  </r>
  <r>
    <x v="233"/>
    <x v="5"/>
    <n v="2293000"/>
    <n v="1135000"/>
    <n v="943800"/>
    <n v="956000"/>
    <n v="115000"/>
    <n v="64000"/>
    <n v="0"/>
    <n v="764800"/>
    <n v="115000"/>
    <n v="64000"/>
    <n v="0"/>
    <n v="84.23"/>
    <n v="10.130000000000001"/>
    <n v="5.64"/>
    <n v="0"/>
    <n v="81.03"/>
    <n v="12.18"/>
    <n v="6.78"/>
    <n v="0"/>
  </r>
  <r>
    <x v="233"/>
    <x v="6"/>
    <n v="2242000"/>
    <n v="1035000"/>
    <n v="861400"/>
    <n v="868000"/>
    <n v="103000"/>
    <n v="64000"/>
    <n v="0"/>
    <n v="694400"/>
    <n v="103000"/>
    <n v="64000"/>
    <n v="0"/>
    <n v="83.86"/>
    <n v="9.9499999999999993"/>
    <n v="6.18"/>
    <n v="0"/>
    <n v="80.61"/>
    <n v="11.96"/>
    <n v="7.43"/>
    <n v="0"/>
  </r>
  <r>
    <x v="233"/>
    <x v="7"/>
    <n v="2603000"/>
    <n v="1160000"/>
    <n v="958000"/>
    <n v="1010000"/>
    <n v="86000"/>
    <n v="64000"/>
    <n v="0"/>
    <n v="808000"/>
    <n v="86000"/>
    <n v="64000"/>
    <n v="0"/>
    <n v="87.07"/>
    <n v="7.41"/>
    <n v="5.52"/>
    <n v="0"/>
    <n v="84.34"/>
    <n v="8.98"/>
    <n v="6.68"/>
    <n v="0"/>
  </r>
  <r>
    <x v="233"/>
    <x v="8"/>
    <n v="2499000"/>
    <n v="1083000"/>
    <n v="897800"/>
    <n v="926000"/>
    <n v="93000"/>
    <n v="64000"/>
    <n v="0"/>
    <n v="740800"/>
    <n v="93000"/>
    <n v="64000"/>
    <n v="0"/>
    <n v="85.5"/>
    <n v="8.59"/>
    <n v="5.91"/>
    <n v="0"/>
    <n v="82.51"/>
    <n v="10.36"/>
    <n v="7.13"/>
    <n v="0"/>
  </r>
  <r>
    <x v="234"/>
    <x v="0"/>
    <n v="1025000"/>
    <n v="932000"/>
    <n v="785800"/>
    <n v="731000"/>
    <n v="201000"/>
    <n v="0"/>
    <n v="0"/>
    <n v="584800"/>
    <n v="201000"/>
    <n v="0"/>
    <n v="0"/>
    <n v="78.430000000000007"/>
    <n v="21.57"/>
    <n v="0"/>
    <n v="0"/>
    <n v="74.42"/>
    <n v="25.58"/>
    <n v="0"/>
    <n v="0"/>
  </r>
  <r>
    <x v="234"/>
    <x v="1"/>
    <n v="915000"/>
    <n v="896000"/>
    <n v="755600"/>
    <n v="702000"/>
    <n v="194000"/>
    <n v="0"/>
    <n v="0"/>
    <n v="561600"/>
    <n v="194000"/>
    <n v="0"/>
    <n v="0"/>
    <n v="78.349999999999994"/>
    <n v="21.65"/>
    <n v="0"/>
    <n v="0"/>
    <n v="74.33"/>
    <n v="25.67"/>
    <n v="0"/>
    <n v="0"/>
  </r>
  <r>
    <x v="234"/>
    <x v="2"/>
    <n v="1231000"/>
    <n v="1140000"/>
    <n v="954800"/>
    <n v="926000"/>
    <n v="214000"/>
    <n v="0"/>
    <n v="0"/>
    <n v="740800"/>
    <n v="214000"/>
    <n v="0"/>
    <n v="0"/>
    <n v="81.23"/>
    <n v="18.77"/>
    <n v="0"/>
    <n v="0"/>
    <n v="77.59"/>
    <n v="22.41"/>
    <n v="0"/>
    <n v="0"/>
  </r>
  <r>
    <x v="234"/>
    <x v="3"/>
    <n v="1520000"/>
    <n v="1271000"/>
    <n v="1044000"/>
    <n v="1135000"/>
    <n v="136000"/>
    <n v="0"/>
    <n v="0"/>
    <n v="908000"/>
    <n v="136000"/>
    <n v="0"/>
    <n v="0"/>
    <n v="89.3"/>
    <n v="10.7"/>
    <n v="0"/>
    <n v="0"/>
    <n v="86.97"/>
    <n v="13.03"/>
    <n v="0"/>
    <n v="0"/>
  </r>
  <r>
    <x v="234"/>
    <x v="4"/>
    <n v="1089000"/>
    <n v="1012000"/>
    <n v="831000"/>
    <n v="905000"/>
    <n v="107000"/>
    <n v="0"/>
    <n v="0"/>
    <n v="724000"/>
    <n v="107000"/>
    <n v="0"/>
    <n v="0"/>
    <n v="89.43"/>
    <n v="10.57"/>
    <n v="0"/>
    <n v="0"/>
    <n v="87.12"/>
    <n v="12.88"/>
    <n v="0"/>
    <n v="0"/>
  </r>
  <r>
    <x v="234"/>
    <x v="5"/>
    <n v="250000"/>
    <n v="142000"/>
    <n v="132400"/>
    <n v="48000"/>
    <n v="94000"/>
    <n v="0"/>
    <n v="0"/>
    <n v="38400"/>
    <n v="94000"/>
    <n v="0"/>
    <n v="0"/>
    <n v="33.799999999999997"/>
    <n v="66.2"/>
    <n v="0"/>
    <n v="0"/>
    <n v="29"/>
    <n v="71"/>
    <n v="0"/>
    <n v="0"/>
  </r>
  <r>
    <x v="234"/>
    <x v="6"/>
    <n v="331000"/>
    <n v="215000"/>
    <n v="200600"/>
    <n v="72000"/>
    <n v="143000"/>
    <n v="0"/>
    <n v="0"/>
    <n v="57600"/>
    <n v="143000"/>
    <n v="0"/>
    <n v="0"/>
    <n v="33.49"/>
    <n v="66.510000000000005"/>
    <n v="0"/>
    <n v="0"/>
    <n v="28.71"/>
    <n v="71.290000000000006"/>
    <n v="0"/>
    <n v="0"/>
  </r>
  <r>
    <x v="234"/>
    <x v="7"/>
    <n v="359000"/>
    <n v="269000"/>
    <n v="259400"/>
    <n v="48000"/>
    <n v="221000"/>
    <n v="0"/>
    <n v="0"/>
    <n v="38400"/>
    <n v="221000"/>
    <n v="0"/>
    <n v="0"/>
    <n v="17.84"/>
    <n v="82.16"/>
    <n v="0"/>
    <n v="0"/>
    <n v="14.8"/>
    <n v="85.2"/>
    <n v="0"/>
    <n v="0"/>
  </r>
  <r>
    <x v="234"/>
    <x v="8"/>
    <n v="413000"/>
    <n v="353000"/>
    <n v="346000"/>
    <n v="35000"/>
    <n v="318000"/>
    <n v="0"/>
    <n v="0"/>
    <n v="28000"/>
    <n v="318000"/>
    <n v="0"/>
    <n v="0"/>
    <n v="9.92"/>
    <n v="90.08"/>
    <n v="0"/>
    <n v="0"/>
    <n v="8.09"/>
    <n v="91.91"/>
    <n v="0"/>
    <n v="0"/>
  </r>
  <r>
    <x v="235"/>
    <x v="0"/>
    <n v="5098000"/>
    <n v="341000"/>
    <n v="293400"/>
    <n v="238000"/>
    <n v="103000"/>
    <n v="0"/>
    <n v="0"/>
    <n v="190400"/>
    <n v="103000"/>
    <n v="0"/>
    <n v="0"/>
    <n v="69.790000000000006"/>
    <n v="30.21"/>
    <n v="0"/>
    <n v="0"/>
    <n v="64.89"/>
    <n v="35.11"/>
    <n v="0"/>
    <n v="0"/>
  </r>
  <r>
    <x v="235"/>
    <x v="1"/>
    <n v="4134000"/>
    <n v="358000"/>
    <n v="303600"/>
    <n v="272000"/>
    <n v="86000"/>
    <n v="0"/>
    <n v="0"/>
    <n v="217600"/>
    <n v="86000"/>
    <n v="0"/>
    <n v="0"/>
    <n v="75.98"/>
    <n v="24.02"/>
    <n v="0"/>
    <n v="0"/>
    <n v="71.67"/>
    <n v="28.33"/>
    <n v="0"/>
    <n v="0"/>
  </r>
  <r>
    <x v="235"/>
    <x v="2"/>
    <n v="4066000"/>
    <n v="361000"/>
    <n v="305400"/>
    <n v="278000"/>
    <n v="83000"/>
    <n v="0"/>
    <n v="0"/>
    <n v="222400"/>
    <n v="83000"/>
    <n v="0"/>
    <n v="0"/>
    <n v="77.010000000000005"/>
    <n v="22.99"/>
    <n v="0"/>
    <n v="0"/>
    <n v="72.819999999999993"/>
    <n v="27.18"/>
    <n v="0"/>
    <n v="0"/>
  </r>
  <r>
    <x v="235"/>
    <x v="3"/>
    <n v="4697000"/>
    <n v="347000"/>
    <n v="298600"/>
    <n v="242000"/>
    <n v="105000"/>
    <n v="0"/>
    <n v="0"/>
    <n v="193600"/>
    <n v="105000"/>
    <n v="0"/>
    <n v="0"/>
    <n v="69.739999999999995"/>
    <n v="30.26"/>
    <n v="0"/>
    <n v="0"/>
    <n v="64.84"/>
    <n v="35.159999999999997"/>
    <n v="0"/>
    <n v="0"/>
  </r>
  <r>
    <x v="235"/>
    <x v="4"/>
    <n v="5189000"/>
    <n v="285000"/>
    <n v="251800"/>
    <n v="166000"/>
    <n v="119000"/>
    <n v="0"/>
    <n v="0"/>
    <n v="132800"/>
    <n v="119000"/>
    <n v="0"/>
    <n v="0"/>
    <n v="58.25"/>
    <n v="41.75"/>
    <n v="0"/>
    <n v="0"/>
    <n v="52.74"/>
    <n v="47.26"/>
    <n v="0"/>
    <n v="0"/>
  </r>
  <r>
    <x v="235"/>
    <x v="5"/>
    <n v="4933000"/>
    <n v="228000"/>
    <n v="195600"/>
    <n v="162000"/>
    <n v="66000"/>
    <n v="0"/>
    <n v="0"/>
    <n v="129600"/>
    <n v="66000"/>
    <n v="0"/>
    <n v="0"/>
    <n v="71.05"/>
    <n v="28.95"/>
    <n v="0"/>
    <n v="0"/>
    <n v="66.260000000000005"/>
    <n v="33.74"/>
    <n v="0"/>
    <n v="0"/>
  </r>
  <r>
    <x v="235"/>
    <x v="6"/>
    <n v="4371000"/>
    <n v="165000"/>
    <n v="142800"/>
    <n v="111000"/>
    <n v="54000"/>
    <n v="0"/>
    <n v="0"/>
    <n v="88800"/>
    <n v="54000"/>
    <n v="0"/>
    <n v="0"/>
    <n v="67.27"/>
    <n v="32.729999999999997"/>
    <n v="0"/>
    <n v="0"/>
    <n v="62.18"/>
    <n v="37.82"/>
    <n v="0"/>
    <n v="0"/>
  </r>
  <r>
    <x v="235"/>
    <x v="7"/>
    <n v="4797000"/>
    <n v="174000"/>
    <n v="154600"/>
    <n v="97000"/>
    <n v="77000"/>
    <n v="0"/>
    <n v="0"/>
    <n v="77600"/>
    <n v="77000"/>
    <n v="0"/>
    <n v="0"/>
    <n v="55.75"/>
    <n v="44.25"/>
    <n v="0"/>
    <n v="0"/>
    <n v="50.19"/>
    <n v="49.81"/>
    <n v="0"/>
    <n v="0"/>
  </r>
  <r>
    <x v="235"/>
    <x v="8"/>
    <n v="4823000"/>
    <n v="232000"/>
    <n v="210200"/>
    <n v="109000"/>
    <n v="123000"/>
    <n v="0"/>
    <n v="0"/>
    <n v="87200"/>
    <n v="123000"/>
    <n v="0"/>
    <n v="0"/>
    <n v="46.98"/>
    <n v="53.02"/>
    <n v="0"/>
    <n v="0"/>
    <n v="41.48"/>
    <n v="58.52"/>
    <n v="0"/>
    <n v="0"/>
  </r>
  <r>
    <x v="236"/>
    <x v="0"/>
    <n v="834000"/>
    <n v="206000"/>
    <n v="196400"/>
    <n v="48000"/>
    <n v="158000"/>
    <n v="0"/>
    <n v="0"/>
    <n v="38400"/>
    <n v="158000"/>
    <n v="0"/>
    <n v="0"/>
    <n v="23.3"/>
    <n v="76.7"/>
    <n v="0"/>
    <n v="0"/>
    <n v="19.55"/>
    <n v="80.45"/>
    <n v="0"/>
    <n v="0"/>
  </r>
  <r>
    <x v="236"/>
    <x v="1"/>
    <n v="721000"/>
    <n v="192000"/>
    <n v="182800"/>
    <n v="46000"/>
    <n v="146000"/>
    <n v="0"/>
    <n v="0"/>
    <n v="36800"/>
    <n v="146000"/>
    <n v="0"/>
    <n v="0"/>
    <n v="23.96"/>
    <n v="76.040000000000006"/>
    <n v="0"/>
    <n v="0"/>
    <n v="20.13"/>
    <n v="79.87"/>
    <n v="0"/>
    <n v="0"/>
  </r>
  <r>
    <x v="236"/>
    <x v="2"/>
    <n v="685000"/>
    <n v="225000"/>
    <n v="216800"/>
    <n v="41000"/>
    <n v="184000"/>
    <n v="0"/>
    <n v="0"/>
    <n v="32800"/>
    <n v="184000"/>
    <n v="0"/>
    <n v="0"/>
    <n v="18.22"/>
    <n v="81.78"/>
    <n v="0"/>
    <n v="0"/>
    <n v="15.13"/>
    <n v="84.87"/>
    <n v="0"/>
    <n v="0"/>
  </r>
  <r>
    <x v="236"/>
    <x v="3"/>
    <n v="603000"/>
    <n v="196000"/>
    <n v="186600"/>
    <n v="47000"/>
    <n v="149000"/>
    <n v="0"/>
    <n v="0"/>
    <n v="37600"/>
    <n v="149000"/>
    <n v="0"/>
    <n v="0"/>
    <n v="23.98"/>
    <n v="76.02"/>
    <n v="0"/>
    <n v="0"/>
    <n v="20.149999999999999"/>
    <n v="79.849999999999994"/>
    <n v="0"/>
    <n v="0"/>
  </r>
  <r>
    <x v="236"/>
    <x v="4"/>
    <n v="508000"/>
    <n v="158000"/>
    <n v="149000"/>
    <n v="45000"/>
    <n v="113000"/>
    <n v="0"/>
    <n v="0"/>
    <n v="36000"/>
    <n v="113000"/>
    <n v="0"/>
    <n v="0"/>
    <n v="28.48"/>
    <n v="71.52"/>
    <n v="0"/>
    <n v="0"/>
    <n v="24.16"/>
    <n v="75.84"/>
    <n v="0"/>
    <n v="0"/>
  </r>
  <r>
    <x v="236"/>
    <x v="5"/>
    <n v="501000"/>
    <n v="184000"/>
    <n v="172600"/>
    <n v="57000"/>
    <n v="127000"/>
    <n v="0"/>
    <n v="0"/>
    <n v="45600"/>
    <n v="127000"/>
    <n v="0"/>
    <n v="0"/>
    <n v="30.98"/>
    <n v="69.02"/>
    <n v="0"/>
    <n v="0"/>
    <n v="26.42"/>
    <n v="73.58"/>
    <n v="0"/>
    <n v="0"/>
  </r>
  <r>
    <x v="236"/>
    <x v="6"/>
    <n v="451000"/>
    <n v="136000"/>
    <n v="126400"/>
    <n v="48000"/>
    <n v="88000"/>
    <n v="0"/>
    <n v="0"/>
    <n v="38400"/>
    <n v="88000"/>
    <n v="0"/>
    <n v="0"/>
    <n v="35.29"/>
    <n v="64.709999999999994"/>
    <n v="0"/>
    <n v="0"/>
    <n v="30.38"/>
    <n v="69.62"/>
    <n v="0"/>
    <n v="0"/>
  </r>
  <r>
    <x v="236"/>
    <x v="7"/>
    <n v="420000"/>
    <n v="85000"/>
    <n v="74600"/>
    <n v="52000"/>
    <n v="33000"/>
    <n v="0"/>
    <n v="0"/>
    <n v="41600"/>
    <n v="33000"/>
    <n v="0"/>
    <n v="0"/>
    <n v="61.18"/>
    <n v="38.82"/>
    <n v="0"/>
    <n v="0"/>
    <n v="55.76"/>
    <n v="44.24"/>
    <n v="0"/>
    <n v="0"/>
  </r>
  <r>
    <x v="236"/>
    <x v="8"/>
    <n v="464000"/>
    <n v="98000"/>
    <n v="85800"/>
    <n v="61000"/>
    <n v="37000"/>
    <n v="0"/>
    <n v="0"/>
    <n v="48800"/>
    <n v="37000"/>
    <n v="0"/>
    <n v="0"/>
    <n v="62.24"/>
    <n v="37.76"/>
    <n v="0"/>
    <n v="0"/>
    <n v="56.88"/>
    <n v="43.12"/>
    <n v="0"/>
    <n v="0"/>
  </r>
  <r>
    <x v="237"/>
    <x v="0"/>
    <n v="1328000"/>
    <n v="233000"/>
    <n v="202400"/>
    <n v="153000"/>
    <n v="74000"/>
    <n v="6000"/>
    <n v="0"/>
    <n v="122400"/>
    <n v="74000"/>
    <n v="6000"/>
    <n v="0"/>
    <n v="65.67"/>
    <n v="31.76"/>
    <n v="2.58"/>
    <n v="0"/>
    <n v="60.47"/>
    <n v="36.56"/>
    <n v="2.96"/>
    <n v="0"/>
  </r>
  <r>
    <x v="237"/>
    <x v="1"/>
    <n v="1375000"/>
    <n v="319000"/>
    <n v="287000"/>
    <n v="160000"/>
    <n v="143000"/>
    <n v="16000"/>
    <n v="0"/>
    <n v="128000"/>
    <n v="143000"/>
    <n v="16000"/>
    <n v="0"/>
    <n v="50.16"/>
    <n v="44.83"/>
    <n v="5.0199999999999996"/>
    <n v="0"/>
    <n v="44.6"/>
    <n v="49.83"/>
    <n v="5.57"/>
    <n v="0"/>
  </r>
  <r>
    <x v="237"/>
    <x v="2"/>
    <n v="1114000"/>
    <n v="251000"/>
    <n v="221400"/>
    <n v="148000"/>
    <n v="89000"/>
    <n v="14000"/>
    <n v="0"/>
    <n v="118400"/>
    <n v="89000"/>
    <n v="14000"/>
    <n v="0"/>
    <n v="58.96"/>
    <n v="35.46"/>
    <n v="5.58"/>
    <n v="0"/>
    <n v="53.48"/>
    <n v="40.200000000000003"/>
    <n v="6.32"/>
    <n v="0"/>
  </r>
  <r>
    <x v="237"/>
    <x v="3"/>
    <n v="1054000"/>
    <n v="204000"/>
    <n v="179600"/>
    <n v="122000"/>
    <n v="66000"/>
    <n v="16000"/>
    <n v="0"/>
    <n v="97600"/>
    <n v="66000"/>
    <n v="16000"/>
    <n v="0"/>
    <n v="59.8"/>
    <n v="32.35"/>
    <n v="7.84"/>
    <n v="0"/>
    <n v="54.34"/>
    <n v="36.75"/>
    <n v="8.91"/>
    <n v="0"/>
  </r>
  <r>
    <x v="237"/>
    <x v="4"/>
    <n v="994000"/>
    <n v="256000"/>
    <n v="227200"/>
    <n v="144000"/>
    <n v="88000"/>
    <n v="24000"/>
    <n v="0"/>
    <n v="115200"/>
    <n v="88000"/>
    <n v="24000"/>
    <n v="0"/>
    <n v="56.25"/>
    <n v="34.380000000000003"/>
    <n v="9.3800000000000008"/>
    <n v="0"/>
    <n v="50.7"/>
    <n v="38.729999999999997"/>
    <n v="10.56"/>
    <n v="0"/>
  </r>
  <r>
    <x v="237"/>
    <x v="5"/>
    <n v="996000"/>
    <n v="257000"/>
    <n v="227200"/>
    <n v="149000"/>
    <n v="89000"/>
    <n v="19000"/>
    <n v="0"/>
    <n v="119200"/>
    <n v="89000"/>
    <n v="19000"/>
    <n v="0"/>
    <n v="57.98"/>
    <n v="34.630000000000003"/>
    <n v="7.39"/>
    <n v="0"/>
    <n v="52.46"/>
    <n v="39.17"/>
    <n v="8.36"/>
    <n v="0"/>
  </r>
  <r>
    <x v="237"/>
    <x v="6"/>
    <n v="1170000"/>
    <n v="284000"/>
    <n v="251600"/>
    <n v="162000"/>
    <n v="103000"/>
    <n v="19000"/>
    <n v="0"/>
    <n v="129600"/>
    <n v="103000"/>
    <n v="19000"/>
    <n v="0"/>
    <n v="57.04"/>
    <n v="36.270000000000003"/>
    <n v="6.69"/>
    <n v="0"/>
    <n v="51.51"/>
    <n v="40.94"/>
    <n v="7.55"/>
    <n v="0"/>
  </r>
  <r>
    <x v="237"/>
    <x v="7"/>
    <n v="772000"/>
    <n v="287000"/>
    <n v="256600"/>
    <n v="152000"/>
    <n v="117000"/>
    <n v="18000"/>
    <n v="0"/>
    <n v="121600"/>
    <n v="117000"/>
    <n v="18000"/>
    <n v="0"/>
    <n v="52.96"/>
    <n v="40.770000000000003"/>
    <n v="6.27"/>
    <n v="0"/>
    <n v="47.39"/>
    <n v="45.6"/>
    <n v="7.01"/>
    <n v="0"/>
  </r>
  <r>
    <x v="237"/>
    <x v="8"/>
    <n v="1121000"/>
    <n v="229000"/>
    <n v="198400"/>
    <n v="153000"/>
    <n v="62000"/>
    <n v="14000"/>
    <n v="0"/>
    <n v="122400"/>
    <n v="62000"/>
    <n v="14000"/>
    <n v="0"/>
    <n v="66.81"/>
    <n v="27.07"/>
    <n v="6.11"/>
    <n v="0"/>
    <n v="61.69"/>
    <n v="31.25"/>
    <n v="7.06"/>
    <n v="0"/>
  </r>
  <r>
    <x v="238"/>
    <x v="0"/>
    <n v="5063000"/>
    <n v="3271000"/>
    <n v="3269600"/>
    <n v="7000"/>
    <n v="3264000"/>
    <n v="0"/>
    <n v="0"/>
    <n v="5600"/>
    <n v="3264000"/>
    <n v="0"/>
    <n v="0"/>
    <n v="0.21"/>
    <n v="99.79"/>
    <n v="0"/>
    <n v="0"/>
    <n v="0.17"/>
    <n v="99.83"/>
    <n v="0"/>
    <n v="0"/>
  </r>
  <r>
    <x v="238"/>
    <x v="1"/>
    <n v="4879000"/>
    <n v="3084000"/>
    <n v="3082600"/>
    <n v="7000"/>
    <n v="3077000"/>
    <n v="0"/>
    <n v="0"/>
    <n v="5600"/>
    <n v="3077000"/>
    <n v="0"/>
    <n v="0"/>
    <n v="0.23"/>
    <n v="99.77"/>
    <n v="0"/>
    <n v="0"/>
    <n v="0.18"/>
    <n v="99.82"/>
    <n v="0"/>
    <n v="0"/>
  </r>
  <r>
    <x v="238"/>
    <x v="2"/>
    <n v="4810000"/>
    <n v="3096000"/>
    <n v="3094600"/>
    <n v="7000"/>
    <n v="3088000"/>
    <n v="1000"/>
    <n v="0"/>
    <n v="5600"/>
    <n v="3088000"/>
    <n v="1000"/>
    <n v="0"/>
    <n v="0.23"/>
    <n v="99.74"/>
    <n v="0.03"/>
    <n v="0"/>
    <n v="0.18"/>
    <n v="99.79"/>
    <n v="0.03"/>
    <n v="0"/>
  </r>
  <r>
    <x v="238"/>
    <x v="3"/>
    <n v="4535000"/>
    <n v="2953000"/>
    <n v="2952800"/>
    <n v="1000"/>
    <n v="2952000"/>
    <n v="0"/>
    <n v="0"/>
    <n v="800"/>
    <n v="2952000"/>
    <n v="0"/>
    <n v="0"/>
    <n v="0.03"/>
    <n v="99.97"/>
    <n v="0"/>
    <n v="0"/>
    <n v="0.03"/>
    <n v="99.97"/>
    <n v="0"/>
    <n v="0"/>
  </r>
  <r>
    <x v="238"/>
    <x v="4"/>
    <n v="4421000"/>
    <n v="2967000"/>
    <n v="2967000"/>
    <n v="0"/>
    <n v="2967000"/>
    <n v="0"/>
    <n v="0"/>
    <n v="0"/>
    <n v="2967000"/>
    <n v="0"/>
    <n v="0"/>
    <n v="0"/>
    <n v="100"/>
    <n v="0"/>
    <n v="0"/>
    <n v="0"/>
    <n v="100"/>
    <n v="0"/>
    <n v="0"/>
  </r>
  <r>
    <x v="238"/>
    <x v="5"/>
    <n v="4288000"/>
    <n v="2917000"/>
    <n v="2914200"/>
    <n v="14000"/>
    <n v="2903000"/>
    <n v="0"/>
    <n v="0"/>
    <n v="11200"/>
    <n v="2903000"/>
    <n v="0"/>
    <n v="0"/>
    <n v="0.48"/>
    <n v="99.52"/>
    <n v="0"/>
    <n v="0"/>
    <n v="0.38"/>
    <n v="99.62"/>
    <n v="0"/>
    <n v="0"/>
  </r>
  <r>
    <x v="238"/>
    <x v="6"/>
    <n v="4505000"/>
    <n v="3008000"/>
    <n v="3005000"/>
    <n v="15000"/>
    <n v="2993000"/>
    <n v="0"/>
    <n v="0"/>
    <n v="12000"/>
    <n v="2993000"/>
    <n v="0"/>
    <n v="0"/>
    <n v="0.5"/>
    <n v="99.5"/>
    <n v="0"/>
    <n v="0"/>
    <n v="0.4"/>
    <n v="99.6"/>
    <n v="0"/>
    <n v="0"/>
  </r>
  <r>
    <x v="238"/>
    <x v="7"/>
    <n v="4355000"/>
    <n v="2995000"/>
    <n v="2992400"/>
    <n v="13000"/>
    <n v="2982000"/>
    <n v="0"/>
    <n v="0"/>
    <n v="10400"/>
    <n v="2982000"/>
    <n v="0"/>
    <n v="0"/>
    <n v="0.43"/>
    <n v="99.57"/>
    <n v="0"/>
    <n v="0"/>
    <n v="0.35"/>
    <n v="99.65"/>
    <n v="0"/>
    <n v="0"/>
  </r>
  <r>
    <x v="238"/>
    <x v="8"/>
    <n v="4480000"/>
    <n v="2941000"/>
    <n v="2938400"/>
    <n v="13000"/>
    <n v="2928000"/>
    <n v="0"/>
    <n v="0"/>
    <n v="10400"/>
    <n v="2928000"/>
    <n v="0"/>
    <n v="0"/>
    <n v="0.44"/>
    <n v="99.56"/>
    <n v="0"/>
    <n v="0"/>
    <n v="0.35"/>
    <n v="99.65"/>
    <n v="0"/>
    <n v="0"/>
  </r>
  <r>
    <x v="239"/>
    <x v="0"/>
    <n v="978000"/>
    <n v="267000"/>
    <n v="214800"/>
    <n v="261000"/>
    <n v="6000"/>
    <n v="0"/>
    <n v="0"/>
    <n v="208800"/>
    <n v="6000"/>
    <n v="0"/>
    <n v="0"/>
    <n v="97.75"/>
    <n v="2.25"/>
    <n v="0"/>
    <n v="0"/>
    <n v="97.21"/>
    <n v="2.79"/>
    <n v="0"/>
    <n v="0"/>
  </r>
  <r>
    <x v="239"/>
    <x v="1"/>
    <n v="1136000"/>
    <n v="231000"/>
    <n v="185000"/>
    <n v="230000"/>
    <n v="1000"/>
    <n v="0"/>
    <n v="0"/>
    <n v="184000"/>
    <n v="1000"/>
    <n v="0"/>
    <n v="0"/>
    <n v="99.57"/>
    <n v="0.43"/>
    <n v="0"/>
    <n v="0"/>
    <n v="99.46"/>
    <n v="0.54"/>
    <n v="0"/>
    <n v="0"/>
  </r>
  <r>
    <x v="239"/>
    <x v="2"/>
    <n v="1160000"/>
    <n v="220000"/>
    <n v="176000"/>
    <n v="220000"/>
    <n v="0"/>
    <n v="0"/>
    <n v="0"/>
    <n v="176000"/>
    <n v="0"/>
    <n v="0"/>
    <n v="0"/>
    <n v="100"/>
    <n v="0"/>
    <n v="0"/>
    <n v="0"/>
    <n v="100"/>
    <n v="0"/>
    <n v="0"/>
    <n v="0"/>
  </r>
  <r>
    <x v="239"/>
    <x v="3"/>
    <n v="1161000"/>
    <n v="190000"/>
    <n v="152000"/>
    <n v="190000"/>
    <n v="0"/>
    <n v="0"/>
    <n v="0"/>
    <n v="152000"/>
    <n v="0"/>
    <n v="0"/>
    <n v="0"/>
    <n v="100"/>
    <n v="0"/>
    <n v="0"/>
    <n v="0"/>
    <n v="100"/>
    <n v="0"/>
    <n v="0"/>
    <n v="0"/>
  </r>
  <r>
    <x v="239"/>
    <x v="4"/>
    <n v="1367000"/>
    <n v="229000"/>
    <n v="183200"/>
    <n v="229000"/>
    <n v="0"/>
    <n v="0"/>
    <n v="0"/>
    <n v="183200"/>
    <n v="0"/>
    <n v="0"/>
    <n v="0"/>
    <n v="100"/>
    <n v="0"/>
    <n v="0"/>
    <n v="0"/>
    <n v="100"/>
    <n v="0"/>
    <n v="0"/>
    <n v="0"/>
  </r>
  <r>
    <x v="239"/>
    <x v="5"/>
    <n v="1195000"/>
    <n v="199000"/>
    <n v="159200"/>
    <n v="199000"/>
    <n v="0"/>
    <n v="0"/>
    <n v="0"/>
    <n v="159200"/>
    <n v="0"/>
    <n v="0"/>
    <n v="0"/>
    <n v="100"/>
    <n v="0"/>
    <n v="0"/>
    <n v="0"/>
    <n v="100"/>
    <n v="0"/>
    <n v="0"/>
    <n v="0"/>
  </r>
  <r>
    <x v="239"/>
    <x v="6"/>
    <n v="1176000"/>
    <n v="197000"/>
    <n v="157600"/>
    <n v="197000"/>
    <n v="0"/>
    <n v="0"/>
    <n v="0"/>
    <n v="157600"/>
    <n v="0"/>
    <n v="0"/>
    <n v="0"/>
    <n v="100"/>
    <n v="0"/>
    <n v="0"/>
    <n v="0"/>
    <n v="100"/>
    <n v="0"/>
    <n v="0"/>
    <n v="0"/>
  </r>
  <r>
    <x v="239"/>
    <x v="7"/>
    <n v="1102000"/>
    <n v="185000"/>
    <n v="148000"/>
    <n v="185000"/>
    <n v="0"/>
    <n v="0"/>
    <n v="0"/>
    <n v="148000"/>
    <n v="0"/>
    <n v="0"/>
    <n v="0"/>
    <n v="100"/>
    <n v="0"/>
    <n v="0"/>
    <n v="0"/>
    <n v="100"/>
    <n v="0"/>
    <n v="0"/>
    <n v="0"/>
  </r>
  <r>
    <x v="239"/>
    <x v="8"/>
    <n v="1146000"/>
    <n v="200000"/>
    <n v="160000"/>
    <n v="200000"/>
    <n v="0"/>
    <n v="0"/>
    <n v="0"/>
    <n v="160000"/>
    <n v="0"/>
    <n v="0"/>
    <n v="0"/>
    <n v="100"/>
    <n v="0"/>
    <n v="0"/>
    <n v="0"/>
    <n v="100"/>
    <n v="0"/>
    <n v="0"/>
    <n v="0"/>
  </r>
  <r>
    <x v="240"/>
    <x v="0"/>
    <n v="1983000"/>
    <n v="1094000"/>
    <n v="922800"/>
    <n v="856000"/>
    <n v="214000"/>
    <n v="24000"/>
    <n v="0"/>
    <n v="684800"/>
    <n v="214000"/>
    <n v="24000"/>
    <n v="0"/>
    <n v="78.239999999999995"/>
    <n v="19.559999999999999"/>
    <n v="2.19"/>
    <n v="0"/>
    <n v="74.209999999999994"/>
    <n v="23.19"/>
    <n v="2.6"/>
    <n v="0"/>
  </r>
  <r>
    <x v="240"/>
    <x v="1"/>
    <n v="2119000"/>
    <n v="1145000"/>
    <n v="963200"/>
    <n v="909000"/>
    <n v="214000"/>
    <n v="22000"/>
    <n v="0"/>
    <n v="727200"/>
    <n v="214000"/>
    <n v="22000"/>
    <n v="0"/>
    <n v="79.39"/>
    <n v="18.690000000000001"/>
    <n v="1.92"/>
    <n v="0"/>
    <n v="75.5"/>
    <n v="22.22"/>
    <n v="2.2799999999999998"/>
    <n v="0"/>
  </r>
  <r>
    <x v="240"/>
    <x v="2"/>
    <n v="2130000"/>
    <n v="1141000"/>
    <n v="955000"/>
    <n v="930000"/>
    <n v="189000"/>
    <n v="22000"/>
    <n v="0"/>
    <n v="744000"/>
    <n v="189000"/>
    <n v="22000"/>
    <n v="0"/>
    <n v="81.510000000000005"/>
    <n v="16.559999999999999"/>
    <n v="1.93"/>
    <n v="0"/>
    <n v="77.91"/>
    <n v="19.79"/>
    <n v="2.2999999999999998"/>
    <n v="0"/>
  </r>
  <r>
    <x v="240"/>
    <x v="3"/>
    <n v="2114000"/>
    <n v="1267000"/>
    <n v="1078000"/>
    <n v="945000"/>
    <n v="168000"/>
    <n v="154000"/>
    <n v="0"/>
    <n v="756000"/>
    <n v="168000"/>
    <n v="154000"/>
    <n v="0"/>
    <n v="74.59"/>
    <n v="13.26"/>
    <n v="12.15"/>
    <n v="0"/>
    <n v="70.13"/>
    <n v="15.58"/>
    <n v="14.29"/>
    <n v="0"/>
  </r>
  <r>
    <x v="240"/>
    <x v="4"/>
    <n v="2568000"/>
    <n v="1245000"/>
    <n v="1064600"/>
    <n v="902000"/>
    <n v="193000"/>
    <n v="150000"/>
    <n v="0"/>
    <n v="721600"/>
    <n v="193000"/>
    <n v="150000"/>
    <n v="0"/>
    <n v="72.45"/>
    <n v="15.5"/>
    <n v="12.05"/>
    <n v="0"/>
    <n v="67.78"/>
    <n v="18.13"/>
    <n v="14.09"/>
    <n v="0"/>
  </r>
  <r>
    <x v="240"/>
    <x v="5"/>
    <n v="2303000"/>
    <n v="983000"/>
    <n v="849800"/>
    <n v="666000"/>
    <n v="169000"/>
    <n v="148000"/>
    <n v="0"/>
    <n v="532800"/>
    <n v="169000"/>
    <n v="148000"/>
    <n v="0"/>
    <n v="67.75"/>
    <n v="17.190000000000001"/>
    <n v="15.06"/>
    <n v="0"/>
    <n v="62.7"/>
    <n v="19.89"/>
    <n v="17.420000000000002"/>
    <n v="0"/>
  </r>
  <r>
    <x v="240"/>
    <x v="6"/>
    <n v="2219000"/>
    <n v="937000"/>
    <n v="809000"/>
    <n v="640000"/>
    <n v="138000"/>
    <n v="159000"/>
    <n v="0"/>
    <n v="512000"/>
    <n v="138000"/>
    <n v="159000"/>
    <n v="0"/>
    <n v="68.3"/>
    <n v="14.73"/>
    <n v="16.97"/>
    <n v="0"/>
    <n v="63.29"/>
    <n v="17.059999999999999"/>
    <n v="19.649999999999999"/>
    <n v="0"/>
  </r>
  <r>
    <x v="240"/>
    <x v="7"/>
    <n v="2179000"/>
    <n v="844000"/>
    <n v="704400"/>
    <n v="698000"/>
    <n v="128000"/>
    <n v="18000"/>
    <n v="0"/>
    <n v="558400"/>
    <n v="128000"/>
    <n v="18000"/>
    <n v="0"/>
    <n v="82.7"/>
    <n v="15.17"/>
    <n v="2.13"/>
    <n v="0"/>
    <n v="79.27"/>
    <n v="18.170000000000002"/>
    <n v="2.56"/>
    <n v="0"/>
  </r>
  <r>
    <x v="240"/>
    <x v="8"/>
    <n v="2223000"/>
    <n v="907000"/>
    <n v="770400"/>
    <n v="683000"/>
    <n v="197000"/>
    <n v="27000"/>
    <n v="0"/>
    <n v="546400"/>
    <n v="197000"/>
    <n v="27000"/>
    <n v="0"/>
    <n v="75.3"/>
    <n v="21.72"/>
    <n v="2.98"/>
    <n v="0"/>
    <n v="70.92"/>
    <n v="25.57"/>
    <n v="3.5"/>
    <n v="0"/>
  </r>
  <r>
    <x v="241"/>
    <x v="0"/>
    <n v="1045000"/>
    <n v="457000"/>
    <n v="390800"/>
    <n v="331000"/>
    <n v="126000"/>
    <n v="0"/>
    <n v="0"/>
    <n v="264800"/>
    <n v="126000"/>
    <n v="0"/>
    <n v="0"/>
    <n v="72.430000000000007"/>
    <n v="27.57"/>
    <n v="0"/>
    <n v="0"/>
    <n v="67.760000000000005"/>
    <n v="32.24"/>
    <n v="0"/>
    <n v="0"/>
  </r>
  <r>
    <x v="241"/>
    <x v="1"/>
    <n v="1152000"/>
    <n v="573000"/>
    <n v="488000"/>
    <n v="425000"/>
    <n v="148000"/>
    <n v="0"/>
    <n v="0"/>
    <n v="340000"/>
    <n v="148000"/>
    <n v="0"/>
    <n v="0"/>
    <n v="74.17"/>
    <n v="25.83"/>
    <n v="0"/>
    <n v="0"/>
    <n v="69.67"/>
    <n v="30.33"/>
    <n v="0"/>
    <n v="0"/>
  </r>
  <r>
    <x v="241"/>
    <x v="2"/>
    <n v="1388000"/>
    <n v="737000"/>
    <n v="625800"/>
    <n v="556000"/>
    <n v="181000"/>
    <n v="0"/>
    <n v="0"/>
    <n v="444800"/>
    <n v="181000"/>
    <n v="0"/>
    <n v="0"/>
    <n v="75.44"/>
    <n v="24.56"/>
    <n v="0"/>
    <n v="0"/>
    <n v="71.08"/>
    <n v="28.92"/>
    <n v="0"/>
    <n v="0"/>
  </r>
  <r>
    <x v="241"/>
    <x v="3"/>
    <n v="986000"/>
    <n v="468000"/>
    <n v="418800"/>
    <n v="246000"/>
    <n v="222000"/>
    <n v="0"/>
    <n v="0"/>
    <n v="196800"/>
    <n v="222000"/>
    <n v="0"/>
    <n v="0"/>
    <n v="52.56"/>
    <n v="47.44"/>
    <n v="0"/>
    <n v="0"/>
    <n v="46.99"/>
    <n v="53.01"/>
    <n v="0"/>
    <n v="0"/>
  </r>
  <r>
    <x v="241"/>
    <x v="4"/>
    <n v="1252000"/>
    <n v="461000"/>
    <n v="412200"/>
    <n v="244000"/>
    <n v="217000"/>
    <n v="0"/>
    <n v="0"/>
    <n v="195200"/>
    <n v="217000"/>
    <n v="0"/>
    <n v="0"/>
    <n v="52.93"/>
    <n v="47.07"/>
    <n v="0"/>
    <n v="0"/>
    <n v="47.36"/>
    <n v="52.64"/>
    <n v="0"/>
    <n v="0"/>
  </r>
  <r>
    <x v="241"/>
    <x v="5"/>
    <n v="1394000"/>
    <n v="572000"/>
    <n v="500400"/>
    <n v="358000"/>
    <n v="214000"/>
    <n v="0"/>
    <n v="0"/>
    <n v="286400"/>
    <n v="214000"/>
    <n v="0"/>
    <n v="0"/>
    <n v="62.59"/>
    <n v="37.409999999999997"/>
    <n v="0"/>
    <n v="0"/>
    <n v="57.23"/>
    <n v="42.77"/>
    <n v="0"/>
    <n v="0"/>
  </r>
  <r>
    <x v="241"/>
    <x v="6"/>
    <n v="1262000"/>
    <n v="546000"/>
    <n v="479600"/>
    <n v="332000"/>
    <n v="214000"/>
    <n v="0"/>
    <n v="0"/>
    <n v="265600"/>
    <n v="214000"/>
    <n v="0"/>
    <n v="0"/>
    <n v="60.81"/>
    <n v="39.19"/>
    <n v="0"/>
    <n v="0"/>
    <n v="55.38"/>
    <n v="44.62"/>
    <n v="0"/>
    <n v="0"/>
  </r>
  <r>
    <x v="241"/>
    <x v="7"/>
    <n v="1202000"/>
    <n v="475000"/>
    <n v="407600"/>
    <n v="337000"/>
    <n v="138000"/>
    <n v="0"/>
    <n v="0"/>
    <n v="269600"/>
    <n v="138000"/>
    <n v="0"/>
    <n v="0"/>
    <n v="70.95"/>
    <n v="29.05"/>
    <n v="0"/>
    <n v="0"/>
    <n v="66.14"/>
    <n v="33.86"/>
    <n v="0"/>
    <n v="0"/>
  </r>
  <r>
    <x v="241"/>
    <x v="8"/>
    <n v="1059000"/>
    <n v="402000"/>
    <n v="349800"/>
    <n v="261000"/>
    <n v="141000"/>
    <n v="0"/>
    <n v="0"/>
    <n v="208800"/>
    <n v="141000"/>
    <n v="0"/>
    <n v="0"/>
    <n v="64.930000000000007"/>
    <n v="35.07"/>
    <n v="0"/>
    <n v="0"/>
    <n v="59.69"/>
    <n v="40.31"/>
    <n v="0"/>
    <n v="0"/>
  </r>
  <r>
    <x v="242"/>
    <x v="0"/>
    <n v="1977000"/>
    <n v="174000"/>
    <n v="140400"/>
    <n v="168000"/>
    <n v="6000"/>
    <n v="0"/>
    <n v="0"/>
    <n v="134400"/>
    <n v="6000"/>
    <n v="0"/>
    <n v="0"/>
    <n v="96.55"/>
    <n v="3.45"/>
    <n v="0"/>
    <n v="0"/>
    <n v="95.73"/>
    <n v="4.2699999999999996"/>
    <n v="0"/>
    <n v="0"/>
  </r>
  <r>
    <x v="242"/>
    <x v="1"/>
    <n v="1747000"/>
    <n v="172000"/>
    <n v="139000"/>
    <n v="165000"/>
    <n v="7000"/>
    <n v="0"/>
    <n v="0"/>
    <n v="132000"/>
    <n v="7000"/>
    <n v="0"/>
    <n v="0"/>
    <n v="95.93"/>
    <n v="4.07"/>
    <n v="0"/>
    <n v="0"/>
    <n v="94.96"/>
    <n v="5.04"/>
    <n v="0"/>
    <n v="0"/>
  </r>
  <r>
    <x v="242"/>
    <x v="2"/>
    <n v="1662000"/>
    <n v="176000"/>
    <n v="142200"/>
    <n v="169000"/>
    <n v="7000"/>
    <n v="0"/>
    <n v="0"/>
    <n v="135200"/>
    <n v="7000"/>
    <n v="0"/>
    <n v="0"/>
    <n v="96.02"/>
    <n v="3.98"/>
    <n v="0"/>
    <n v="0"/>
    <n v="95.08"/>
    <n v="4.92"/>
    <n v="0"/>
    <n v="0"/>
  </r>
  <r>
    <x v="242"/>
    <x v="3"/>
    <n v="1645000"/>
    <n v="188000"/>
    <n v="151800"/>
    <n v="181000"/>
    <n v="7000"/>
    <n v="0"/>
    <n v="0"/>
    <n v="144800"/>
    <n v="7000"/>
    <n v="0"/>
    <n v="0"/>
    <n v="96.28"/>
    <n v="3.72"/>
    <n v="0"/>
    <n v="0"/>
    <n v="95.39"/>
    <n v="4.6100000000000003"/>
    <n v="0"/>
    <n v="0"/>
  </r>
  <r>
    <x v="242"/>
    <x v="4"/>
    <n v="1706000"/>
    <n v="161000"/>
    <n v="130400"/>
    <n v="153000"/>
    <n v="8000"/>
    <n v="0"/>
    <n v="0"/>
    <n v="122400"/>
    <n v="8000"/>
    <n v="0"/>
    <n v="0"/>
    <n v="95.03"/>
    <n v="4.97"/>
    <n v="0"/>
    <n v="0"/>
    <n v="93.87"/>
    <n v="6.13"/>
    <n v="0"/>
    <n v="0"/>
  </r>
  <r>
    <x v="242"/>
    <x v="5"/>
    <n v="1665000"/>
    <n v="167000"/>
    <n v="135200"/>
    <n v="159000"/>
    <n v="8000"/>
    <n v="0"/>
    <n v="0"/>
    <n v="127200"/>
    <n v="8000"/>
    <n v="0"/>
    <n v="0"/>
    <n v="95.21"/>
    <n v="4.79"/>
    <n v="0"/>
    <n v="0"/>
    <n v="94.08"/>
    <n v="5.92"/>
    <n v="0"/>
    <n v="0"/>
  </r>
  <r>
    <x v="242"/>
    <x v="6"/>
    <n v="1717000"/>
    <n v="157000"/>
    <n v="127200"/>
    <n v="149000"/>
    <n v="8000"/>
    <n v="0"/>
    <n v="0"/>
    <n v="119200"/>
    <n v="8000"/>
    <n v="0"/>
    <n v="0"/>
    <n v="94.9"/>
    <n v="5.0999999999999996"/>
    <n v="0"/>
    <n v="0"/>
    <n v="93.71"/>
    <n v="6.29"/>
    <n v="0"/>
    <n v="0"/>
  </r>
  <r>
    <x v="242"/>
    <x v="7"/>
    <n v="1727000"/>
    <n v="132000"/>
    <n v="105600"/>
    <n v="132000"/>
    <n v="0"/>
    <n v="0"/>
    <n v="0"/>
    <n v="105600"/>
    <n v="0"/>
    <n v="0"/>
    <n v="0"/>
    <n v="100"/>
    <n v="0"/>
    <n v="0"/>
    <n v="0"/>
    <n v="100"/>
    <n v="0"/>
    <n v="0"/>
    <n v="0"/>
  </r>
  <r>
    <x v="242"/>
    <x v="8"/>
    <n v="1766000"/>
    <n v="150000"/>
    <n v="120000"/>
    <n v="150000"/>
    <n v="0"/>
    <n v="0"/>
    <n v="0"/>
    <n v="120000"/>
    <n v="0"/>
    <n v="0"/>
    <n v="0"/>
    <n v="100"/>
    <n v="0"/>
    <n v="0"/>
    <n v="0"/>
    <n v="100"/>
    <n v="0"/>
    <n v="0"/>
    <n v="0"/>
  </r>
  <r>
    <x v="243"/>
    <x v="0"/>
    <n v="2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1"/>
    <n v="193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2"/>
    <n v="158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3"/>
    <n v="1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4"/>
    <n v="149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5"/>
    <n v="16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6"/>
    <n v="18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7"/>
    <n v="206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3"/>
    <x v="8"/>
    <n v="1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4"/>
    <x v="0"/>
    <n v="170000"/>
    <n v="170000"/>
    <n v="136000"/>
    <n v="170000"/>
    <n v="0"/>
    <n v="0"/>
    <n v="0"/>
    <n v="136000"/>
    <n v="0"/>
    <n v="0"/>
    <n v="0"/>
    <n v="100"/>
    <n v="0"/>
    <n v="0"/>
    <n v="0"/>
    <n v="100"/>
    <n v="0"/>
    <n v="0"/>
    <n v="0"/>
  </r>
  <r>
    <x v="244"/>
    <x v="1"/>
    <n v="200000"/>
    <n v="200000"/>
    <n v="160000"/>
    <n v="200000"/>
    <n v="0"/>
    <n v="0"/>
    <n v="0"/>
    <n v="160000"/>
    <n v="0"/>
    <n v="0"/>
    <n v="0"/>
    <n v="100"/>
    <n v="0"/>
    <n v="0"/>
    <n v="0"/>
    <n v="100"/>
    <n v="0"/>
    <n v="0"/>
    <n v="0"/>
  </r>
  <r>
    <x v="244"/>
    <x v="2"/>
    <n v="162000"/>
    <n v="162000"/>
    <n v="129600"/>
    <n v="162000"/>
    <n v="0"/>
    <n v="0"/>
    <n v="0"/>
    <n v="129600"/>
    <n v="0"/>
    <n v="0"/>
    <n v="0"/>
    <n v="100"/>
    <n v="0"/>
    <n v="0"/>
    <n v="0"/>
    <n v="100"/>
    <n v="0"/>
    <n v="0"/>
    <n v="0"/>
  </r>
  <r>
    <x v="244"/>
    <x v="3"/>
    <n v="117000"/>
    <n v="117000"/>
    <n v="93600"/>
    <n v="117000"/>
    <n v="0"/>
    <n v="0"/>
    <n v="0"/>
    <n v="93600"/>
    <n v="0"/>
    <n v="0"/>
    <n v="0"/>
    <n v="100"/>
    <n v="0"/>
    <n v="0"/>
    <n v="0"/>
    <n v="100"/>
    <n v="0"/>
    <n v="0"/>
    <n v="0"/>
  </r>
  <r>
    <x v="244"/>
    <x v="4"/>
    <n v="134000"/>
    <n v="134000"/>
    <n v="107200"/>
    <n v="134000"/>
    <n v="0"/>
    <n v="0"/>
    <n v="0"/>
    <n v="107200"/>
    <n v="0"/>
    <n v="0"/>
    <n v="0"/>
    <n v="100"/>
    <n v="0"/>
    <n v="0"/>
    <n v="0"/>
    <n v="100"/>
    <n v="0"/>
    <n v="0"/>
    <n v="0"/>
  </r>
  <r>
    <x v="244"/>
    <x v="5"/>
    <n v="11000"/>
    <n v="11000"/>
    <n v="8800"/>
    <n v="11000"/>
    <n v="0"/>
    <n v="0"/>
    <n v="0"/>
    <n v="8800"/>
    <n v="0"/>
    <n v="0"/>
    <n v="0"/>
    <n v="100"/>
    <n v="0"/>
    <n v="0"/>
    <n v="0"/>
    <n v="100"/>
    <n v="0"/>
    <n v="0"/>
    <n v="0"/>
  </r>
  <r>
    <x v="244"/>
    <x v="6"/>
    <n v="58000"/>
    <n v="58000"/>
    <n v="46400"/>
    <n v="58000"/>
    <n v="0"/>
    <n v="0"/>
    <n v="0"/>
    <n v="46400"/>
    <n v="0"/>
    <n v="0"/>
    <n v="0"/>
    <n v="100"/>
    <n v="0"/>
    <n v="0"/>
    <n v="0"/>
    <n v="100"/>
    <n v="0"/>
    <n v="0"/>
    <n v="0"/>
  </r>
  <r>
    <x v="244"/>
    <x v="7"/>
    <n v="41000"/>
    <n v="41000"/>
    <n v="32800"/>
    <n v="41000"/>
    <n v="0"/>
    <n v="0"/>
    <n v="0"/>
    <n v="32800"/>
    <n v="0"/>
    <n v="0"/>
    <n v="0"/>
    <n v="100"/>
    <n v="0"/>
    <n v="0"/>
    <n v="0"/>
    <n v="100"/>
    <n v="0"/>
    <n v="0"/>
    <n v="0"/>
  </r>
  <r>
    <x v="244"/>
    <x v="8"/>
    <n v="12000"/>
    <n v="12000"/>
    <n v="9600"/>
    <n v="12000"/>
    <n v="0"/>
    <n v="0"/>
    <n v="0"/>
    <n v="9600"/>
    <n v="0"/>
    <n v="0"/>
    <n v="0"/>
    <n v="100"/>
    <n v="0"/>
    <n v="0"/>
    <n v="0"/>
    <n v="100"/>
    <n v="0"/>
    <n v="0"/>
    <n v="0"/>
  </r>
  <r>
    <x v="245"/>
    <x v="0"/>
    <n v="78000"/>
    <n v="11000"/>
    <n v="8800"/>
    <n v="11000"/>
    <n v="0"/>
    <n v="0"/>
    <n v="0"/>
    <n v="8800"/>
    <n v="0"/>
    <n v="0"/>
    <n v="0"/>
    <n v="100"/>
    <n v="0"/>
    <n v="0"/>
    <n v="0"/>
    <n v="100"/>
    <n v="0"/>
    <n v="0"/>
    <n v="0"/>
  </r>
  <r>
    <x v="245"/>
    <x v="1"/>
    <n v="93000"/>
    <n v="11000"/>
    <n v="8800"/>
    <n v="11000"/>
    <n v="0"/>
    <n v="0"/>
    <n v="0"/>
    <n v="8800"/>
    <n v="0"/>
    <n v="0"/>
    <n v="0"/>
    <n v="100"/>
    <n v="0"/>
    <n v="0"/>
    <n v="0"/>
    <n v="100"/>
    <n v="0"/>
    <n v="0"/>
    <n v="0"/>
  </r>
  <r>
    <x v="245"/>
    <x v="2"/>
    <n v="151000"/>
    <n v="12000"/>
    <n v="9600"/>
    <n v="12000"/>
    <n v="0"/>
    <n v="0"/>
    <n v="0"/>
    <n v="9600"/>
    <n v="0"/>
    <n v="0"/>
    <n v="0"/>
    <n v="100"/>
    <n v="0"/>
    <n v="0"/>
    <n v="0"/>
    <n v="100"/>
    <n v="0"/>
    <n v="0"/>
    <n v="0"/>
  </r>
  <r>
    <x v="245"/>
    <x v="3"/>
    <n v="146000"/>
    <n v="14000"/>
    <n v="11200"/>
    <n v="14000"/>
    <n v="0"/>
    <n v="0"/>
    <n v="0"/>
    <n v="11200"/>
    <n v="0"/>
    <n v="0"/>
    <n v="0"/>
    <n v="100"/>
    <n v="0"/>
    <n v="0"/>
    <n v="0"/>
    <n v="100"/>
    <n v="0"/>
    <n v="0"/>
    <n v="0"/>
  </r>
  <r>
    <x v="245"/>
    <x v="4"/>
    <n v="118000"/>
    <n v="17000"/>
    <n v="13600"/>
    <n v="17000"/>
    <n v="0"/>
    <n v="0"/>
    <n v="0"/>
    <n v="13600"/>
    <n v="0"/>
    <n v="0"/>
    <n v="0"/>
    <n v="100"/>
    <n v="0"/>
    <n v="0"/>
    <n v="0"/>
    <n v="100"/>
    <n v="0"/>
    <n v="0"/>
    <n v="0"/>
  </r>
  <r>
    <x v="245"/>
    <x v="5"/>
    <n v="124000"/>
    <n v="16000"/>
    <n v="12800"/>
    <n v="16000"/>
    <n v="0"/>
    <n v="0"/>
    <n v="0"/>
    <n v="12800"/>
    <n v="0"/>
    <n v="0"/>
    <n v="0"/>
    <n v="100"/>
    <n v="0"/>
    <n v="0"/>
    <n v="0"/>
    <n v="100"/>
    <n v="0"/>
    <n v="0"/>
    <n v="0"/>
  </r>
  <r>
    <x v="245"/>
    <x v="6"/>
    <n v="117000"/>
    <n v="15000"/>
    <n v="12000"/>
    <n v="15000"/>
    <n v="0"/>
    <n v="0"/>
    <n v="0"/>
    <n v="12000"/>
    <n v="0"/>
    <n v="0"/>
    <n v="0"/>
    <n v="100"/>
    <n v="0"/>
    <n v="0"/>
    <n v="0"/>
    <n v="100"/>
    <n v="0"/>
    <n v="0"/>
    <n v="0"/>
  </r>
  <r>
    <x v="245"/>
    <x v="7"/>
    <n v="194000"/>
    <n v="15000"/>
    <n v="12000"/>
    <n v="15000"/>
    <n v="0"/>
    <n v="0"/>
    <n v="0"/>
    <n v="12000"/>
    <n v="0"/>
    <n v="0"/>
    <n v="0"/>
    <n v="100"/>
    <n v="0"/>
    <n v="0"/>
    <n v="0"/>
    <n v="100"/>
    <n v="0"/>
    <n v="0"/>
    <n v="0"/>
  </r>
  <r>
    <x v="245"/>
    <x v="8"/>
    <n v="196000"/>
    <n v="13000"/>
    <n v="10400"/>
    <n v="13000"/>
    <n v="0"/>
    <n v="0"/>
    <n v="0"/>
    <n v="10400"/>
    <n v="0"/>
    <n v="0"/>
    <n v="0"/>
    <n v="100"/>
    <n v="0"/>
    <n v="0"/>
    <n v="0"/>
    <n v="100"/>
    <n v="0"/>
    <n v="0"/>
    <n v="0"/>
  </r>
  <r>
    <x v="246"/>
    <x v="0"/>
    <n v="81000"/>
    <n v="81000"/>
    <n v="81000"/>
    <n v="0"/>
    <n v="81000"/>
    <n v="0"/>
    <n v="0"/>
    <n v="0"/>
    <n v="81000"/>
    <n v="0"/>
    <n v="0"/>
    <n v="0"/>
    <n v="100"/>
    <n v="0"/>
    <n v="0"/>
    <n v="0"/>
    <n v="100"/>
    <n v="0"/>
    <n v="0"/>
  </r>
  <r>
    <x v="246"/>
    <x v="1"/>
    <n v="74000"/>
    <n v="74000"/>
    <n v="74000"/>
    <n v="0"/>
    <n v="74000"/>
    <n v="0"/>
    <n v="0"/>
    <n v="0"/>
    <n v="74000"/>
    <n v="0"/>
    <n v="0"/>
    <n v="0"/>
    <n v="100"/>
    <n v="0"/>
    <n v="0"/>
    <n v="0"/>
    <n v="100"/>
    <n v="0"/>
    <n v="0"/>
  </r>
  <r>
    <x v="246"/>
    <x v="2"/>
    <n v="54000"/>
    <n v="54000"/>
    <n v="54000"/>
    <n v="0"/>
    <n v="54000"/>
    <n v="0"/>
    <n v="0"/>
    <n v="0"/>
    <n v="54000"/>
    <n v="0"/>
    <n v="0"/>
    <n v="0"/>
    <n v="100"/>
    <n v="0"/>
    <n v="0"/>
    <n v="0"/>
    <n v="100"/>
    <n v="0"/>
    <n v="0"/>
  </r>
  <r>
    <x v="246"/>
    <x v="3"/>
    <n v="39000"/>
    <n v="39000"/>
    <n v="39000"/>
    <n v="0"/>
    <n v="39000"/>
    <n v="0"/>
    <n v="0"/>
    <n v="0"/>
    <n v="39000"/>
    <n v="0"/>
    <n v="0"/>
    <n v="0"/>
    <n v="100"/>
    <n v="0"/>
    <n v="0"/>
    <n v="0"/>
    <n v="100"/>
    <n v="0"/>
    <n v="0"/>
  </r>
  <r>
    <x v="246"/>
    <x v="4"/>
    <n v="48000"/>
    <n v="48000"/>
    <n v="48000"/>
    <n v="0"/>
    <n v="48000"/>
    <n v="0"/>
    <n v="0"/>
    <n v="0"/>
    <n v="48000"/>
    <n v="0"/>
    <n v="0"/>
    <n v="0"/>
    <n v="100"/>
    <n v="0"/>
    <n v="0"/>
    <n v="0"/>
    <n v="100"/>
    <n v="0"/>
    <n v="0"/>
  </r>
  <r>
    <x v="246"/>
    <x v="5"/>
    <n v="88000"/>
    <n v="88000"/>
    <n v="88000"/>
    <n v="0"/>
    <n v="88000"/>
    <n v="0"/>
    <n v="0"/>
    <n v="0"/>
    <n v="88000"/>
    <n v="0"/>
    <n v="0"/>
    <n v="0"/>
    <n v="100"/>
    <n v="0"/>
    <n v="0"/>
    <n v="0"/>
    <n v="100"/>
    <n v="0"/>
    <n v="0"/>
  </r>
  <r>
    <x v="246"/>
    <x v="6"/>
    <n v="90000"/>
    <n v="90000"/>
    <n v="90000"/>
    <n v="0"/>
    <n v="90000"/>
    <n v="0"/>
    <n v="0"/>
    <n v="0"/>
    <n v="90000"/>
    <n v="0"/>
    <n v="0"/>
    <n v="0"/>
    <n v="100"/>
    <n v="0"/>
    <n v="0"/>
    <n v="0"/>
    <n v="100"/>
    <n v="0"/>
    <n v="0"/>
  </r>
  <r>
    <x v="246"/>
    <x v="7"/>
    <n v="77000"/>
    <n v="77000"/>
    <n v="77000"/>
    <n v="0"/>
    <n v="77000"/>
    <n v="0"/>
    <n v="0"/>
    <n v="0"/>
    <n v="77000"/>
    <n v="0"/>
    <n v="0"/>
    <n v="0"/>
    <n v="100"/>
    <n v="0"/>
    <n v="0"/>
    <n v="0"/>
    <n v="100"/>
    <n v="0"/>
    <n v="0"/>
  </r>
  <r>
    <x v="246"/>
    <x v="8"/>
    <n v="183000"/>
    <n v="183000"/>
    <n v="168600"/>
    <n v="72000"/>
    <n v="111000"/>
    <n v="0"/>
    <n v="0"/>
    <n v="57600"/>
    <n v="111000"/>
    <n v="0"/>
    <n v="0"/>
    <n v="39.340000000000003"/>
    <n v="60.66"/>
    <n v="0"/>
    <n v="0"/>
    <n v="34.159999999999997"/>
    <n v="65.84"/>
    <n v="0"/>
    <n v="0"/>
  </r>
  <r>
    <x v="24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8"/>
    <x v="0"/>
    <n v="5294000"/>
    <n v="2072400"/>
    <n v="1689720"/>
    <n v="1913400"/>
    <n v="159000"/>
    <n v="0"/>
    <n v="0"/>
    <n v="1530720"/>
    <n v="159000"/>
    <n v="0"/>
    <n v="0"/>
    <n v="92.33"/>
    <n v="7.67"/>
    <n v="0"/>
    <n v="0"/>
    <n v="90.59"/>
    <n v="9.41"/>
    <n v="0"/>
    <n v="0"/>
  </r>
  <r>
    <x v="248"/>
    <x v="1"/>
    <n v="5214000"/>
    <n v="2123600"/>
    <n v="1727680"/>
    <n v="1979600"/>
    <n v="144000"/>
    <n v="0"/>
    <n v="0"/>
    <n v="1583680"/>
    <n v="144000"/>
    <n v="0"/>
    <n v="0"/>
    <n v="93.22"/>
    <n v="6.78"/>
    <n v="0"/>
    <n v="0"/>
    <n v="91.67"/>
    <n v="8.33"/>
    <n v="0"/>
    <n v="0"/>
  </r>
  <r>
    <x v="248"/>
    <x v="2"/>
    <n v="5380000"/>
    <n v="2171800"/>
    <n v="1761440"/>
    <n v="2051800"/>
    <n v="120000"/>
    <n v="0"/>
    <n v="0"/>
    <n v="1641440"/>
    <n v="120000"/>
    <n v="0"/>
    <n v="0"/>
    <n v="94.47"/>
    <n v="5.53"/>
    <n v="0"/>
    <n v="0"/>
    <n v="93.19"/>
    <n v="6.81"/>
    <n v="0"/>
    <n v="0"/>
  </r>
  <r>
    <x v="248"/>
    <x v="3"/>
    <n v="5583000"/>
    <n v="2223600"/>
    <n v="1815280"/>
    <n v="2041600"/>
    <n v="182000"/>
    <n v="0"/>
    <n v="0"/>
    <n v="1633280"/>
    <n v="182000"/>
    <n v="0"/>
    <n v="0"/>
    <n v="91.82"/>
    <n v="8.18"/>
    <n v="0"/>
    <n v="0"/>
    <n v="89.97"/>
    <n v="10.029999999999999"/>
    <n v="0"/>
    <n v="0"/>
  </r>
  <r>
    <x v="248"/>
    <x v="4"/>
    <n v="5933000"/>
    <n v="2298800"/>
    <n v="1848440"/>
    <n v="2251800"/>
    <n v="47000"/>
    <n v="0"/>
    <n v="0"/>
    <n v="1801440"/>
    <n v="47000"/>
    <n v="0"/>
    <n v="0"/>
    <n v="97.96"/>
    <n v="2.04"/>
    <n v="0"/>
    <n v="0"/>
    <n v="97.46"/>
    <n v="2.54"/>
    <n v="0"/>
    <n v="0"/>
  </r>
  <r>
    <x v="248"/>
    <x v="5"/>
    <n v="6476000"/>
    <n v="3112200"/>
    <n v="2578760"/>
    <n v="2667200"/>
    <n v="445000"/>
    <n v="0"/>
    <n v="0"/>
    <n v="2133760"/>
    <n v="445000"/>
    <n v="0"/>
    <n v="0"/>
    <n v="85.7"/>
    <n v="14.3"/>
    <n v="0"/>
    <n v="0"/>
    <n v="82.74"/>
    <n v="17.260000000000002"/>
    <n v="0"/>
    <n v="0"/>
  </r>
  <r>
    <x v="248"/>
    <x v="6"/>
    <n v="6198000"/>
    <n v="2763400"/>
    <n v="2315320"/>
    <n v="2240400"/>
    <n v="523000"/>
    <n v="0"/>
    <n v="0"/>
    <n v="1792320"/>
    <n v="523000"/>
    <n v="0"/>
    <n v="0"/>
    <n v="81.069999999999993"/>
    <n v="18.93"/>
    <n v="0"/>
    <n v="0"/>
    <n v="77.41"/>
    <n v="22.59"/>
    <n v="0"/>
    <n v="0"/>
  </r>
  <r>
    <x v="248"/>
    <x v="7"/>
    <n v="6466000"/>
    <n v="3021200"/>
    <n v="2517560"/>
    <n v="2518200"/>
    <n v="503000"/>
    <n v="0"/>
    <n v="0"/>
    <n v="2014560"/>
    <n v="503000"/>
    <n v="0"/>
    <n v="0"/>
    <n v="83.35"/>
    <n v="16.649999999999999"/>
    <n v="0"/>
    <n v="0"/>
    <n v="80.02"/>
    <n v="19.98"/>
    <n v="0"/>
    <n v="0"/>
  </r>
  <r>
    <x v="248"/>
    <x v="8"/>
    <n v="6473000"/>
    <n v="2986200"/>
    <n v="2501760"/>
    <n v="2422200"/>
    <n v="564000"/>
    <n v="0"/>
    <n v="0"/>
    <n v="1937760"/>
    <n v="564000"/>
    <n v="0"/>
    <n v="0"/>
    <n v="81.11"/>
    <n v="18.89"/>
    <n v="0"/>
    <n v="0"/>
    <n v="77.459999999999994"/>
    <n v="22.54"/>
    <n v="0"/>
    <n v="0"/>
  </r>
  <r>
    <x v="249"/>
    <x v="0"/>
    <n v="324000"/>
    <n v="64800"/>
    <n v="51840"/>
    <n v="64800"/>
    <n v="0"/>
    <n v="0"/>
    <n v="0"/>
    <n v="51840"/>
    <n v="0"/>
    <n v="0"/>
    <n v="0"/>
    <n v="100"/>
    <n v="0"/>
    <n v="0"/>
    <n v="0"/>
    <n v="100"/>
    <n v="0"/>
    <n v="0"/>
    <n v="0"/>
  </r>
  <r>
    <x v="249"/>
    <x v="1"/>
    <n v="564000"/>
    <n v="112800"/>
    <n v="90240"/>
    <n v="112800"/>
    <n v="0"/>
    <n v="0"/>
    <n v="0"/>
    <n v="90240"/>
    <n v="0"/>
    <n v="0"/>
    <n v="0"/>
    <n v="100"/>
    <n v="0"/>
    <n v="0"/>
    <n v="0"/>
    <n v="100"/>
    <n v="0"/>
    <n v="0"/>
    <n v="0"/>
  </r>
  <r>
    <x v="249"/>
    <x v="2"/>
    <n v="412000"/>
    <n v="82400"/>
    <n v="65920"/>
    <n v="82400"/>
    <n v="0"/>
    <n v="0"/>
    <n v="0"/>
    <n v="65920"/>
    <n v="0"/>
    <n v="0"/>
    <n v="0"/>
    <n v="100"/>
    <n v="0"/>
    <n v="0"/>
    <n v="0"/>
    <n v="100"/>
    <n v="0"/>
    <n v="0"/>
    <n v="0"/>
  </r>
  <r>
    <x v="249"/>
    <x v="3"/>
    <n v="173000"/>
    <n v="34600"/>
    <n v="27680"/>
    <n v="34600"/>
    <n v="0"/>
    <n v="0"/>
    <n v="0"/>
    <n v="27680"/>
    <n v="0"/>
    <n v="0"/>
    <n v="0"/>
    <n v="100"/>
    <n v="0"/>
    <n v="0"/>
    <n v="0"/>
    <n v="100"/>
    <n v="0"/>
    <n v="0"/>
    <n v="0"/>
  </r>
  <r>
    <x v="249"/>
    <x v="4"/>
    <n v="483000"/>
    <n v="96600"/>
    <n v="77280"/>
    <n v="96600"/>
    <n v="0"/>
    <n v="0"/>
    <n v="0"/>
    <n v="77280"/>
    <n v="0"/>
    <n v="0"/>
    <n v="0"/>
    <n v="100"/>
    <n v="0"/>
    <n v="0"/>
    <n v="0"/>
    <n v="100"/>
    <n v="0"/>
    <n v="0"/>
    <n v="0"/>
  </r>
  <r>
    <x v="249"/>
    <x v="5"/>
    <n v="405000"/>
    <n v="81000"/>
    <n v="64800"/>
    <n v="81000"/>
    <n v="0"/>
    <n v="0"/>
    <n v="0"/>
    <n v="64800"/>
    <n v="0"/>
    <n v="0"/>
    <n v="0"/>
    <n v="100"/>
    <n v="0"/>
    <n v="0"/>
    <n v="0"/>
    <n v="100"/>
    <n v="0"/>
    <n v="0"/>
    <n v="0"/>
  </r>
  <r>
    <x v="249"/>
    <x v="6"/>
    <n v="353000"/>
    <n v="70600"/>
    <n v="56480"/>
    <n v="70600"/>
    <n v="0"/>
    <n v="0"/>
    <n v="0"/>
    <n v="56480"/>
    <n v="0"/>
    <n v="0"/>
    <n v="0"/>
    <n v="100"/>
    <n v="0"/>
    <n v="0"/>
    <n v="0"/>
    <n v="100"/>
    <n v="0"/>
    <n v="0"/>
    <n v="0"/>
  </r>
  <r>
    <x v="249"/>
    <x v="7"/>
    <n v="275000"/>
    <n v="55000"/>
    <n v="44000"/>
    <n v="55000"/>
    <n v="0"/>
    <n v="0"/>
    <n v="0"/>
    <n v="44000"/>
    <n v="0"/>
    <n v="0"/>
    <n v="0"/>
    <n v="100"/>
    <n v="0"/>
    <n v="0"/>
    <n v="0"/>
    <n v="100"/>
    <n v="0"/>
    <n v="0"/>
    <n v="0"/>
  </r>
  <r>
    <x v="249"/>
    <x v="8"/>
    <n v="461000"/>
    <n v="161800"/>
    <n v="129440"/>
    <n v="161800"/>
    <n v="0"/>
    <n v="0"/>
    <n v="0"/>
    <n v="129440"/>
    <n v="0"/>
    <n v="0"/>
    <n v="0"/>
    <n v="100"/>
    <n v="0"/>
    <n v="0"/>
    <n v="0"/>
    <n v="100"/>
    <n v="0"/>
    <n v="0"/>
    <n v="0"/>
  </r>
  <r>
    <x v="250"/>
    <x v="0"/>
    <n v="2218000"/>
    <n v="443600"/>
    <n v="354880"/>
    <n v="443600"/>
    <n v="0"/>
    <n v="0"/>
    <n v="0"/>
    <n v="354880"/>
    <n v="0"/>
    <n v="0"/>
    <n v="0"/>
    <n v="100"/>
    <n v="0"/>
    <n v="0"/>
    <n v="0"/>
    <n v="100"/>
    <n v="0"/>
    <n v="0"/>
    <n v="0"/>
  </r>
  <r>
    <x v="250"/>
    <x v="1"/>
    <n v="2427000"/>
    <n v="485400"/>
    <n v="388320"/>
    <n v="485400"/>
    <n v="0"/>
    <n v="0"/>
    <n v="0"/>
    <n v="388320"/>
    <n v="0"/>
    <n v="0"/>
    <n v="0"/>
    <n v="100"/>
    <n v="0"/>
    <n v="0"/>
    <n v="0"/>
    <n v="100"/>
    <n v="0"/>
    <n v="0"/>
    <n v="0"/>
  </r>
  <r>
    <x v="250"/>
    <x v="2"/>
    <n v="2664000"/>
    <n v="532800"/>
    <n v="426240"/>
    <n v="532800"/>
    <n v="0"/>
    <n v="0"/>
    <n v="0"/>
    <n v="426240"/>
    <n v="0"/>
    <n v="0"/>
    <n v="0"/>
    <n v="100"/>
    <n v="0"/>
    <n v="0"/>
    <n v="0"/>
    <n v="100"/>
    <n v="0"/>
    <n v="0"/>
    <n v="0"/>
  </r>
  <r>
    <x v="250"/>
    <x v="3"/>
    <n v="2338000"/>
    <n v="467600"/>
    <n v="374080"/>
    <n v="467600"/>
    <n v="0"/>
    <n v="0"/>
    <n v="0"/>
    <n v="374080"/>
    <n v="0"/>
    <n v="0"/>
    <n v="0"/>
    <n v="100"/>
    <n v="0"/>
    <n v="0"/>
    <n v="0"/>
    <n v="100"/>
    <n v="0"/>
    <n v="0"/>
    <n v="0"/>
  </r>
  <r>
    <x v="250"/>
    <x v="4"/>
    <n v="2439000"/>
    <n v="487800"/>
    <n v="390240"/>
    <n v="487800"/>
    <n v="0"/>
    <n v="0"/>
    <n v="0"/>
    <n v="390240"/>
    <n v="0"/>
    <n v="0"/>
    <n v="0"/>
    <n v="100"/>
    <n v="0"/>
    <n v="0"/>
    <n v="0"/>
    <n v="100"/>
    <n v="0"/>
    <n v="0"/>
    <n v="0"/>
  </r>
  <r>
    <x v="250"/>
    <x v="5"/>
    <n v="2390000"/>
    <n v="478000"/>
    <n v="382400"/>
    <n v="478000"/>
    <n v="0"/>
    <n v="0"/>
    <n v="0"/>
    <n v="382400"/>
    <n v="0"/>
    <n v="0"/>
    <n v="0"/>
    <n v="100"/>
    <n v="0"/>
    <n v="0"/>
    <n v="0"/>
    <n v="100"/>
    <n v="0"/>
    <n v="0"/>
    <n v="0"/>
  </r>
  <r>
    <x v="250"/>
    <x v="6"/>
    <n v="2351000"/>
    <n v="470200"/>
    <n v="376160"/>
    <n v="470200"/>
    <n v="0"/>
    <n v="0"/>
    <n v="0"/>
    <n v="376160"/>
    <n v="0"/>
    <n v="0"/>
    <n v="0"/>
    <n v="100"/>
    <n v="0"/>
    <n v="0"/>
    <n v="0"/>
    <n v="100"/>
    <n v="0"/>
    <n v="0"/>
    <n v="0"/>
  </r>
  <r>
    <x v="250"/>
    <x v="7"/>
    <n v="2286000"/>
    <n v="457200"/>
    <n v="365760"/>
    <n v="457200"/>
    <n v="0"/>
    <n v="0"/>
    <n v="0"/>
    <n v="365760"/>
    <n v="0"/>
    <n v="0"/>
    <n v="0"/>
    <n v="100"/>
    <n v="0"/>
    <n v="0"/>
    <n v="0"/>
    <n v="100"/>
    <n v="0"/>
    <n v="0"/>
    <n v="0"/>
  </r>
  <r>
    <x v="250"/>
    <x v="8"/>
    <n v="2391000"/>
    <n v="478200"/>
    <n v="382560"/>
    <n v="478200"/>
    <n v="0"/>
    <n v="0"/>
    <n v="0"/>
    <n v="382560"/>
    <n v="0"/>
    <n v="0"/>
    <n v="0"/>
    <n v="100"/>
    <n v="0"/>
    <n v="0"/>
    <n v="0"/>
    <n v="100"/>
    <n v="0"/>
    <n v="0"/>
    <n v="0"/>
  </r>
  <r>
    <x v="251"/>
    <x v="0"/>
    <n v="562000"/>
    <n v="112400"/>
    <n v="89920"/>
    <n v="112400"/>
    <n v="0"/>
    <n v="0"/>
    <n v="0"/>
    <n v="89920"/>
    <n v="0"/>
    <n v="0"/>
    <n v="0"/>
    <n v="100"/>
    <n v="0"/>
    <n v="0"/>
    <n v="0"/>
    <n v="100"/>
    <n v="0"/>
    <n v="0"/>
    <n v="0"/>
  </r>
  <r>
    <x v="251"/>
    <x v="1"/>
    <n v="604000"/>
    <n v="120800"/>
    <n v="96640"/>
    <n v="120800"/>
    <n v="0"/>
    <n v="0"/>
    <n v="0"/>
    <n v="96640"/>
    <n v="0"/>
    <n v="0"/>
    <n v="0"/>
    <n v="100"/>
    <n v="0"/>
    <n v="0"/>
    <n v="0"/>
    <n v="100"/>
    <n v="0"/>
    <n v="0"/>
    <n v="0"/>
  </r>
  <r>
    <x v="251"/>
    <x v="2"/>
    <n v="626000"/>
    <n v="125200"/>
    <n v="100160"/>
    <n v="125200"/>
    <n v="0"/>
    <n v="0"/>
    <n v="0"/>
    <n v="100160"/>
    <n v="0"/>
    <n v="0"/>
    <n v="0"/>
    <n v="100"/>
    <n v="0"/>
    <n v="0"/>
    <n v="0"/>
    <n v="100"/>
    <n v="0"/>
    <n v="0"/>
    <n v="0"/>
  </r>
  <r>
    <x v="251"/>
    <x v="3"/>
    <n v="553000"/>
    <n v="110600"/>
    <n v="88480"/>
    <n v="110600"/>
    <n v="0"/>
    <n v="0"/>
    <n v="0"/>
    <n v="88480"/>
    <n v="0"/>
    <n v="0"/>
    <n v="0"/>
    <n v="100"/>
    <n v="0"/>
    <n v="0"/>
    <n v="0"/>
    <n v="100"/>
    <n v="0"/>
    <n v="0"/>
    <n v="0"/>
  </r>
  <r>
    <x v="251"/>
    <x v="4"/>
    <n v="645000"/>
    <n v="129000"/>
    <n v="103200"/>
    <n v="129000"/>
    <n v="0"/>
    <n v="0"/>
    <n v="0"/>
    <n v="103200"/>
    <n v="0"/>
    <n v="0"/>
    <n v="0"/>
    <n v="100"/>
    <n v="0"/>
    <n v="0"/>
    <n v="0"/>
    <n v="100"/>
    <n v="0"/>
    <n v="0"/>
    <n v="0"/>
  </r>
  <r>
    <x v="251"/>
    <x v="5"/>
    <n v="595000"/>
    <n v="119000"/>
    <n v="95200"/>
    <n v="119000"/>
    <n v="0"/>
    <n v="0"/>
    <n v="0"/>
    <n v="95200"/>
    <n v="0"/>
    <n v="0"/>
    <n v="0"/>
    <n v="100"/>
    <n v="0"/>
    <n v="0"/>
    <n v="0"/>
    <n v="100"/>
    <n v="0"/>
    <n v="0"/>
    <n v="0"/>
  </r>
  <r>
    <x v="251"/>
    <x v="6"/>
    <n v="527000"/>
    <n v="105400"/>
    <n v="84320"/>
    <n v="105400"/>
    <n v="0"/>
    <n v="0"/>
    <n v="0"/>
    <n v="84320"/>
    <n v="0"/>
    <n v="0"/>
    <n v="0"/>
    <n v="100"/>
    <n v="0"/>
    <n v="0"/>
    <n v="0"/>
    <n v="100"/>
    <n v="0"/>
    <n v="0"/>
    <n v="0"/>
  </r>
  <r>
    <x v="251"/>
    <x v="7"/>
    <n v="508000"/>
    <n v="101600"/>
    <n v="81280"/>
    <n v="101600"/>
    <n v="0"/>
    <n v="0"/>
    <n v="0"/>
    <n v="81280"/>
    <n v="0"/>
    <n v="0"/>
    <n v="0"/>
    <n v="100"/>
    <n v="0"/>
    <n v="0"/>
    <n v="0"/>
    <n v="100"/>
    <n v="0"/>
    <n v="0"/>
    <n v="0"/>
  </r>
  <r>
    <x v="251"/>
    <x v="8"/>
    <n v="534000"/>
    <n v="106800"/>
    <n v="85440"/>
    <n v="106800"/>
    <n v="0"/>
    <n v="0"/>
    <n v="0"/>
    <n v="85440"/>
    <n v="0"/>
    <n v="0"/>
    <n v="0"/>
    <n v="100"/>
    <n v="0"/>
    <n v="0"/>
    <n v="0"/>
    <n v="100"/>
    <n v="0"/>
    <n v="0"/>
    <n v="0"/>
  </r>
  <r>
    <x v="252"/>
    <x v="0"/>
    <n v="1608000"/>
    <n v="321600"/>
    <n v="257280"/>
    <n v="321600"/>
    <n v="0"/>
    <n v="0"/>
    <n v="0"/>
    <n v="257280"/>
    <n v="0"/>
    <n v="0"/>
    <n v="0"/>
    <n v="100"/>
    <n v="0"/>
    <n v="0"/>
    <n v="0"/>
    <n v="100"/>
    <n v="0"/>
    <n v="0"/>
    <n v="0"/>
  </r>
  <r>
    <x v="252"/>
    <x v="1"/>
    <n v="1365000"/>
    <n v="273000"/>
    <n v="218400"/>
    <n v="273000"/>
    <n v="0"/>
    <n v="0"/>
    <n v="0"/>
    <n v="218400"/>
    <n v="0"/>
    <n v="0"/>
    <n v="0"/>
    <n v="100"/>
    <n v="0"/>
    <n v="0"/>
    <n v="0"/>
    <n v="100"/>
    <n v="0"/>
    <n v="0"/>
    <n v="0"/>
  </r>
  <r>
    <x v="252"/>
    <x v="2"/>
    <n v="1649000"/>
    <n v="329800"/>
    <n v="263840"/>
    <n v="329800"/>
    <n v="0"/>
    <n v="0"/>
    <n v="0"/>
    <n v="263840"/>
    <n v="0"/>
    <n v="0"/>
    <n v="0"/>
    <n v="100"/>
    <n v="0"/>
    <n v="0"/>
    <n v="0"/>
    <n v="100"/>
    <n v="0"/>
    <n v="0"/>
    <n v="0"/>
  </r>
  <r>
    <x v="252"/>
    <x v="3"/>
    <n v="1036000"/>
    <n v="207200"/>
    <n v="165760"/>
    <n v="207200"/>
    <n v="0"/>
    <n v="0"/>
    <n v="0"/>
    <n v="165760"/>
    <n v="0"/>
    <n v="0"/>
    <n v="0"/>
    <n v="100"/>
    <n v="0"/>
    <n v="0"/>
    <n v="0"/>
    <n v="100"/>
    <n v="0"/>
    <n v="0"/>
    <n v="0"/>
  </r>
  <r>
    <x v="252"/>
    <x v="4"/>
    <n v="5158000"/>
    <n v="1031600"/>
    <n v="825280"/>
    <n v="1031600"/>
    <n v="0"/>
    <n v="0"/>
    <n v="0"/>
    <n v="825280"/>
    <n v="0"/>
    <n v="0"/>
    <n v="0"/>
    <n v="100"/>
    <n v="0"/>
    <n v="0"/>
    <n v="0"/>
    <n v="100"/>
    <n v="0"/>
    <n v="0"/>
    <n v="0"/>
  </r>
  <r>
    <x v="252"/>
    <x v="5"/>
    <n v="2543000"/>
    <n v="508600"/>
    <n v="406880"/>
    <n v="508600"/>
    <n v="0"/>
    <n v="0"/>
    <n v="0"/>
    <n v="406880"/>
    <n v="0"/>
    <n v="0"/>
    <n v="0"/>
    <n v="100"/>
    <n v="0"/>
    <n v="0"/>
    <n v="0"/>
    <n v="100"/>
    <n v="0"/>
    <n v="0"/>
    <n v="0"/>
  </r>
  <r>
    <x v="252"/>
    <x v="6"/>
    <n v="1470000"/>
    <n v="294000"/>
    <n v="235200"/>
    <n v="294000"/>
    <n v="0"/>
    <n v="0"/>
    <n v="0"/>
    <n v="235200"/>
    <n v="0"/>
    <n v="0"/>
    <n v="0"/>
    <n v="100"/>
    <n v="0"/>
    <n v="0"/>
    <n v="0"/>
    <n v="100"/>
    <n v="0"/>
    <n v="0"/>
    <n v="0"/>
  </r>
  <r>
    <x v="252"/>
    <x v="7"/>
    <n v="1214000"/>
    <n v="242800"/>
    <n v="194240"/>
    <n v="242800"/>
    <n v="0"/>
    <n v="0"/>
    <n v="0"/>
    <n v="194240"/>
    <n v="0"/>
    <n v="0"/>
    <n v="0"/>
    <n v="100"/>
    <n v="0"/>
    <n v="0"/>
    <n v="0"/>
    <n v="100"/>
    <n v="0"/>
    <n v="0"/>
    <n v="0"/>
  </r>
  <r>
    <x v="252"/>
    <x v="8"/>
    <n v="1259000"/>
    <n v="251800"/>
    <n v="201440"/>
    <n v="251800"/>
    <n v="0"/>
    <n v="0"/>
    <n v="0"/>
    <n v="201440"/>
    <n v="0"/>
    <n v="0"/>
    <n v="0"/>
    <n v="100"/>
    <n v="0"/>
    <n v="0"/>
    <n v="0"/>
    <n v="100"/>
    <n v="0"/>
    <n v="0"/>
    <n v="0"/>
  </r>
  <r>
    <x v="253"/>
    <x v="0"/>
    <n v="3208000"/>
    <n v="653600"/>
    <n v="522880"/>
    <n v="653600"/>
    <n v="0"/>
    <n v="0"/>
    <n v="0"/>
    <n v="522880"/>
    <n v="0"/>
    <n v="0"/>
    <n v="0"/>
    <n v="100"/>
    <n v="0"/>
    <n v="0"/>
    <n v="0"/>
    <n v="100"/>
    <n v="0"/>
    <n v="0"/>
    <n v="0"/>
  </r>
  <r>
    <x v="253"/>
    <x v="1"/>
    <n v="3808000"/>
    <n v="776000"/>
    <n v="620800"/>
    <n v="776000"/>
    <n v="0"/>
    <n v="0"/>
    <n v="0"/>
    <n v="620800"/>
    <n v="0"/>
    <n v="0"/>
    <n v="0"/>
    <n v="100"/>
    <n v="0"/>
    <n v="0"/>
    <n v="0"/>
    <n v="100"/>
    <n v="0"/>
    <n v="0"/>
    <n v="0"/>
  </r>
  <r>
    <x v="253"/>
    <x v="2"/>
    <n v="3682000"/>
    <n v="753200"/>
    <n v="602560"/>
    <n v="753200"/>
    <n v="0"/>
    <n v="0"/>
    <n v="0"/>
    <n v="602560"/>
    <n v="0"/>
    <n v="0"/>
    <n v="0"/>
    <n v="100"/>
    <n v="0"/>
    <n v="0"/>
    <n v="0"/>
    <n v="100"/>
    <n v="0"/>
    <n v="0"/>
    <n v="0"/>
  </r>
  <r>
    <x v="253"/>
    <x v="3"/>
    <n v="3419000"/>
    <n v="699000"/>
    <n v="559200"/>
    <n v="699000"/>
    <n v="0"/>
    <n v="0"/>
    <n v="0"/>
    <n v="559200"/>
    <n v="0"/>
    <n v="0"/>
    <n v="0"/>
    <n v="100"/>
    <n v="0"/>
    <n v="0"/>
    <n v="0"/>
    <n v="100"/>
    <n v="0"/>
    <n v="0"/>
    <n v="0"/>
  </r>
  <r>
    <x v="253"/>
    <x v="4"/>
    <n v="3157000"/>
    <n v="644200"/>
    <n v="515360"/>
    <n v="644200"/>
    <n v="0"/>
    <n v="0"/>
    <n v="0"/>
    <n v="515360"/>
    <n v="0"/>
    <n v="0"/>
    <n v="0"/>
    <n v="100"/>
    <n v="0"/>
    <n v="0"/>
    <n v="0"/>
    <n v="100"/>
    <n v="0"/>
    <n v="0"/>
    <n v="0"/>
  </r>
  <r>
    <x v="253"/>
    <x v="5"/>
    <n v="2760000"/>
    <n v="564000"/>
    <n v="451200"/>
    <n v="564000"/>
    <n v="0"/>
    <n v="0"/>
    <n v="0"/>
    <n v="451200"/>
    <n v="0"/>
    <n v="0"/>
    <n v="0"/>
    <n v="100"/>
    <n v="0"/>
    <n v="0"/>
    <n v="0"/>
    <n v="100"/>
    <n v="0"/>
    <n v="0"/>
    <n v="0"/>
  </r>
  <r>
    <x v="253"/>
    <x v="6"/>
    <n v="2804000"/>
    <n v="572000"/>
    <n v="457600"/>
    <n v="572000"/>
    <n v="0"/>
    <n v="0"/>
    <n v="0"/>
    <n v="457600"/>
    <n v="0"/>
    <n v="0"/>
    <n v="0"/>
    <n v="100"/>
    <n v="0"/>
    <n v="0"/>
    <n v="0"/>
    <n v="100"/>
    <n v="0"/>
    <n v="0"/>
    <n v="0"/>
  </r>
  <r>
    <x v="253"/>
    <x v="7"/>
    <n v="2641000"/>
    <n v="545000"/>
    <n v="436000"/>
    <n v="545000"/>
    <n v="0"/>
    <n v="0"/>
    <n v="0"/>
    <n v="436000"/>
    <n v="0"/>
    <n v="0"/>
    <n v="0"/>
    <n v="100"/>
    <n v="0"/>
    <n v="0"/>
    <n v="0"/>
    <n v="100"/>
    <n v="0"/>
    <n v="0"/>
    <n v="0"/>
  </r>
  <r>
    <x v="253"/>
    <x v="8"/>
    <n v="2264000"/>
    <n v="461600"/>
    <n v="369280"/>
    <n v="461600"/>
    <n v="0"/>
    <n v="0"/>
    <n v="0"/>
    <n v="369280"/>
    <n v="0"/>
    <n v="0"/>
    <n v="0"/>
    <n v="100"/>
    <n v="0"/>
    <n v="0"/>
    <n v="0"/>
    <n v="100"/>
    <n v="0"/>
    <n v="0"/>
    <n v="0"/>
  </r>
  <r>
    <x v="254"/>
    <x v="0"/>
    <n v="3985000"/>
    <n v="1337000"/>
    <n v="1069600"/>
    <n v="1337000"/>
    <n v="0"/>
    <n v="0"/>
    <n v="0"/>
    <n v="1069600"/>
    <n v="0"/>
    <n v="0"/>
    <n v="0"/>
    <n v="100"/>
    <n v="0"/>
    <n v="0"/>
    <n v="0"/>
    <n v="100"/>
    <n v="0"/>
    <n v="0"/>
    <n v="0"/>
  </r>
  <r>
    <x v="254"/>
    <x v="1"/>
    <n v="3736000"/>
    <n v="1346000"/>
    <n v="1076800"/>
    <n v="1346000"/>
    <n v="0"/>
    <n v="0"/>
    <n v="0"/>
    <n v="1076800"/>
    <n v="0"/>
    <n v="0"/>
    <n v="0"/>
    <n v="100"/>
    <n v="0"/>
    <n v="0"/>
    <n v="0"/>
    <n v="100"/>
    <n v="0"/>
    <n v="0"/>
    <n v="0"/>
  </r>
  <r>
    <x v="254"/>
    <x v="2"/>
    <n v="3906000"/>
    <n v="1411000"/>
    <n v="1128800"/>
    <n v="1411000"/>
    <n v="0"/>
    <n v="0"/>
    <n v="0"/>
    <n v="1128800"/>
    <n v="0"/>
    <n v="0"/>
    <n v="0"/>
    <n v="100"/>
    <n v="0"/>
    <n v="0"/>
    <n v="0"/>
    <n v="100"/>
    <n v="0"/>
    <n v="0"/>
    <n v="0"/>
  </r>
  <r>
    <x v="254"/>
    <x v="3"/>
    <n v="4243000"/>
    <n v="1616000"/>
    <n v="1292800"/>
    <n v="1616000"/>
    <n v="0"/>
    <n v="0"/>
    <n v="0"/>
    <n v="1292800"/>
    <n v="0"/>
    <n v="0"/>
    <n v="0"/>
    <n v="100"/>
    <n v="0"/>
    <n v="0"/>
    <n v="0"/>
    <n v="100"/>
    <n v="0"/>
    <n v="0"/>
    <n v="0"/>
  </r>
  <r>
    <x v="254"/>
    <x v="4"/>
    <n v="3582000"/>
    <n v="1143000"/>
    <n v="914400"/>
    <n v="1143000"/>
    <n v="0"/>
    <n v="0"/>
    <n v="0"/>
    <n v="914400"/>
    <n v="0"/>
    <n v="0"/>
    <n v="0"/>
    <n v="100"/>
    <n v="0"/>
    <n v="0"/>
    <n v="0"/>
    <n v="100"/>
    <n v="0"/>
    <n v="0"/>
    <n v="0"/>
  </r>
  <r>
    <x v="254"/>
    <x v="5"/>
    <n v="3804000"/>
    <n v="1138000"/>
    <n v="910400"/>
    <n v="1138000"/>
    <n v="0"/>
    <n v="0"/>
    <n v="0"/>
    <n v="910400"/>
    <n v="0"/>
    <n v="0"/>
    <n v="0"/>
    <n v="100"/>
    <n v="0"/>
    <n v="0"/>
    <n v="0"/>
    <n v="100"/>
    <n v="0"/>
    <n v="0"/>
    <n v="0"/>
  </r>
  <r>
    <x v="254"/>
    <x v="6"/>
    <n v="4185000"/>
    <n v="1683000"/>
    <n v="1346400"/>
    <n v="1683000"/>
    <n v="0"/>
    <n v="0"/>
    <n v="0"/>
    <n v="1346400"/>
    <n v="0"/>
    <n v="0"/>
    <n v="0"/>
    <n v="100"/>
    <n v="0"/>
    <n v="0"/>
    <n v="0"/>
    <n v="100"/>
    <n v="0"/>
    <n v="0"/>
    <n v="0"/>
  </r>
  <r>
    <x v="254"/>
    <x v="7"/>
    <n v="3941000"/>
    <n v="1487000"/>
    <n v="1189600"/>
    <n v="1487000"/>
    <n v="0"/>
    <n v="0"/>
    <n v="0"/>
    <n v="1189600"/>
    <n v="0"/>
    <n v="0"/>
    <n v="0"/>
    <n v="100"/>
    <n v="0"/>
    <n v="0"/>
    <n v="0"/>
    <n v="100"/>
    <n v="0"/>
    <n v="0"/>
    <n v="0"/>
  </r>
  <r>
    <x v="254"/>
    <x v="8"/>
    <n v="3404000"/>
    <n v="1237000"/>
    <n v="989600"/>
    <n v="1237000"/>
    <n v="0"/>
    <n v="0"/>
    <n v="0"/>
    <n v="989600"/>
    <n v="0"/>
    <n v="0"/>
    <n v="0"/>
    <n v="100"/>
    <n v="0"/>
    <n v="0"/>
    <n v="0"/>
    <n v="100"/>
    <n v="0"/>
    <n v="0"/>
    <n v="0"/>
  </r>
  <r>
    <x v="255"/>
    <x v="5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5"/>
    <x v="6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5"/>
    <x v="7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5"/>
    <x v="8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6"/>
    <x v="0"/>
    <n v="2540000"/>
    <n v="1619000"/>
    <n v="1295200"/>
    <n v="1619000"/>
    <n v="0"/>
    <n v="0"/>
    <n v="0"/>
    <n v="1295200"/>
    <n v="0"/>
    <n v="0"/>
    <n v="0"/>
    <n v="100"/>
    <n v="0"/>
    <n v="0"/>
    <n v="0"/>
    <n v="100"/>
    <n v="0"/>
    <n v="0"/>
    <n v="0"/>
  </r>
  <r>
    <x v="256"/>
    <x v="1"/>
    <n v="2535000"/>
    <n v="1488000"/>
    <n v="1190400"/>
    <n v="1488000"/>
    <n v="0"/>
    <n v="0"/>
    <n v="0"/>
    <n v="1190400"/>
    <n v="0"/>
    <n v="0"/>
    <n v="0"/>
    <n v="100"/>
    <n v="0"/>
    <n v="0"/>
    <n v="0"/>
    <n v="100"/>
    <n v="0"/>
    <n v="0"/>
    <n v="0"/>
  </r>
  <r>
    <x v="256"/>
    <x v="2"/>
    <n v="3128000"/>
    <n v="1971000"/>
    <n v="1576800"/>
    <n v="1971000"/>
    <n v="0"/>
    <n v="0"/>
    <n v="0"/>
    <n v="1576800"/>
    <n v="0"/>
    <n v="0"/>
    <n v="0"/>
    <n v="100"/>
    <n v="0"/>
    <n v="0"/>
    <n v="0"/>
    <n v="100"/>
    <n v="0"/>
    <n v="0"/>
    <n v="0"/>
  </r>
  <r>
    <x v="256"/>
    <x v="3"/>
    <n v="2915000"/>
    <n v="1340000"/>
    <n v="1072000"/>
    <n v="1340000"/>
    <n v="0"/>
    <n v="0"/>
    <n v="0"/>
    <n v="1072000"/>
    <n v="0"/>
    <n v="0"/>
    <n v="0"/>
    <n v="100"/>
    <n v="0"/>
    <n v="0"/>
    <n v="0"/>
    <n v="100"/>
    <n v="0"/>
    <n v="0"/>
    <n v="0"/>
  </r>
  <r>
    <x v="256"/>
    <x v="4"/>
    <n v="3078000"/>
    <n v="1567000"/>
    <n v="1253600"/>
    <n v="1567000"/>
    <n v="0"/>
    <n v="0"/>
    <n v="0"/>
    <n v="1253600"/>
    <n v="0"/>
    <n v="0"/>
    <n v="0"/>
    <n v="100"/>
    <n v="0"/>
    <n v="0"/>
    <n v="0"/>
    <n v="100"/>
    <n v="0"/>
    <n v="0"/>
    <n v="0"/>
  </r>
  <r>
    <x v="256"/>
    <x v="5"/>
    <n v="2723000"/>
    <n v="1282000"/>
    <n v="1025600"/>
    <n v="1282000"/>
    <n v="0"/>
    <n v="0"/>
    <n v="0"/>
    <n v="1025600"/>
    <n v="0"/>
    <n v="0"/>
    <n v="0"/>
    <n v="100"/>
    <n v="0"/>
    <n v="0"/>
    <n v="0"/>
    <n v="100"/>
    <n v="0"/>
    <n v="0"/>
    <n v="0"/>
  </r>
  <r>
    <x v="256"/>
    <x v="6"/>
    <n v="3120000"/>
    <n v="1597000"/>
    <n v="1277600"/>
    <n v="1597000"/>
    <n v="0"/>
    <n v="0"/>
    <n v="0"/>
    <n v="1277600"/>
    <n v="0"/>
    <n v="0"/>
    <n v="0"/>
    <n v="100"/>
    <n v="0"/>
    <n v="0"/>
    <n v="0"/>
    <n v="100"/>
    <n v="0"/>
    <n v="0"/>
    <n v="0"/>
  </r>
  <r>
    <x v="256"/>
    <x v="7"/>
    <n v="3036000"/>
    <n v="1178000"/>
    <n v="942400"/>
    <n v="1178000"/>
    <n v="0"/>
    <n v="0"/>
    <n v="0"/>
    <n v="942400"/>
    <n v="0"/>
    <n v="0"/>
    <n v="0"/>
    <n v="100"/>
    <n v="0"/>
    <n v="0"/>
    <n v="0"/>
    <n v="100"/>
    <n v="0"/>
    <n v="0"/>
    <n v="0"/>
  </r>
  <r>
    <x v="256"/>
    <x v="8"/>
    <n v="3198000"/>
    <n v="1441000"/>
    <n v="1152800"/>
    <n v="1441000"/>
    <n v="0"/>
    <n v="0"/>
    <n v="0"/>
    <n v="1152800"/>
    <n v="0"/>
    <n v="0"/>
    <n v="0"/>
    <n v="100"/>
    <n v="0"/>
    <n v="0"/>
    <n v="0"/>
    <n v="100"/>
    <n v="0"/>
    <n v="0"/>
    <n v="0"/>
  </r>
  <r>
    <x v="257"/>
    <x v="0"/>
    <n v="1952000"/>
    <n v="397000"/>
    <n v="317600"/>
    <n v="397000"/>
    <n v="0"/>
    <n v="0"/>
    <n v="0"/>
    <n v="317600"/>
    <n v="0"/>
    <n v="0"/>
    <n v="0"/>
    <n v="100"/>
    <n v="0"/>
    <n v="0"/>
    <n v="0"/>
    <n v="100"/>
    <n v="0"/>
    <n v="0"/>
    <n v="0"/>
  </r>
  <r>
    <x v="257"/>
    <x v="1"/>
    <n v="1661000"/>
    <n v="432000"/>
    <n v="345600"/>
    <n v="432000"/>
    <n v="0"/>
    <n v="0"/>
    <n v="0"/>
    <n v="345600"/>
    <n v="0"/>
    <n v="0"/>
    <n v="0"/>
    <n v="100"/>
    <n v="0"/>
    <n v="0"/>
    <n v="0"/>
    <n v="100"/>
    <n v="0"/>
    <n v="0"/>
    <n v="0"/>
  </r>
  <r>
    <x v="257"/>
    <x v="2"/>
    <n v="1711000"/>
    <n v="386000"/>
    <n v="308800"/>
    <n v="386000"/>
    <n v="0"/>
    <n v="0"/>
    <n v="0"/>
    <n v="308800"/>
    <n v="0"/>
    <n v="0"/>
    <n v="0"/>
    <n v="100"/>
    <n v="0"/>
    <n v="0"/>
    <n v="0"/>
    <n v="100"/>
    <n v="0"/>
    <n v="0"/>
    <n v="0"/>
  </r>
  <r>
    <x v="257"/>
    <x v="3"/>
    <n v="1713000"/>
    <n v="456000"/>
    <n v="364800"/>
    <n v="456000"/>
    <n v="0"/>
    <n v="0"/>
    <n v="0"/>
    <n v="364800"/>
    <n v="0"/>
    <n v="0"/>
    <n v="0"/>
    <n v="100"/>
    <n v="0"/>
    <n v="0"/>
    <n v="0"/>
    <n v="100"/>
    <n v="0"/>
    <n v="0"/>
    <n v="0"/>
  </r>
  <r>
    <x v="257"/>
    <x v="4"/>
    <n v="1916000"/>
    <n v="356000"/>
    <n v="284800"/>
    <n v="356000"/>
    <n v="0"/>
    <n v="0"/>
    <n v="0"/>
    <n v="284800"/>
    <n v="0"/>
    <n v="0"/>
    <n v="0"/>
    <n v="100"/>
    <n v="0"/>
    <n v="0"/>
    <n v="0"/>
    <n v="100"/>
    <n v="0"/>
    <n v="0"/>
    <n v="0"/>
  </r>
  <r>
    <x v="257"/>
    <x v="5"/>
    <n v="1707000"/>
    <n v="427000"/>
    <n v="341600"/>
    <n v="427000"/>
    <n v="0"/>
    <n v="0"/>
    <n v="0"/>
    <n v="341600"/>
    <n v="0"/>
    <n v="0"/>
    <n v="0"/>
    <n v="100"/>
    <n v="0"/>
    <n v="0"/>
    <n v="0"/>
    <n v="100"/>
    <n v="0"/>
    <n v="0"/>
    <n v="0"/>
  </r>
  <r>
    <x v="257"/>
    <x v="6"/>
    <n v="1620000"/>
    <n v="438000"/>
    <n v="350400"/>
    <n v="438000"/>
    <n v="0"/>
    <n v="0"/>
    <n v="0"/>
    <n v="350400"/>
    <n v="0"/>
    <n v="0"/>
    <n v="0"/>
    <n v="100"/>
    <n v="0"/>
    <n v="0"/>
    <n v="0"/>
    <n v="100"/>
    <n v="0"/>
    <n v="0"/>
    <n v="0"/>
  </r>
  <r>
    <x v="257"/>
    <x v="7"/>
    <n v="1547000"/>
    <n v="291000"/>
    <n v="232800"/>
    <n v="291000"/>
    <n v="0"/>
    <n v="0"/>
    <n v="0"/>
    <n v="232800"/>
    <n v="0"/>
    <n v="0"/>
    <n v="0"/>
    <n v="100"/>
    <n v="0"/>
    <n v="0"/>
    <n v="0"/>
    <n v="100"/>
    <n v="0"/>
    <n v="0"/>
    <n v="0"/>
  </r>
  <r>
    <x v="257"/>
    <x v="8"/>
    <n v="1648000"/>
    <n v="389000"/>
    <n v="311200"/>
    <n v="389000"/>
    <n v="0"/>
    <n v="0"/>
    <n v="0"/>
    <n v="311200"/>
    <n v="0"/>
    <n v="0"/>
    <n v="0"/>
    <n v="100"/>
    <n v="0"/>
    <n v="0"/>
    <n v="0"/>
    <n v="100"/>
    <n v="0"/>
    <n v="0"/>
    <n v="0"/>
  </r>
  <r>
    <x v="258"/>
    <x v="0"/>
    <n v="1420000"/>
    <n v="188000"/>
    <n v="150400"/>
    <n v="188000"/>
    <n v="0"/>
    <n v="0"/>
    <n v="0"/>
    <n v="150400"/>
    <n v="0"/>
    <n v="0"/>
    <n v="0"/>
    <n v="100"/>
    <n v="0"/>
    <n v="0"/>
    <n v="0"/>
    <n v="100"/>
    <n v="0"/>
    <n v="0"/>
    <n v="0"/>
  </r>
  <r>
    <x v="258"/>
    <x v="1"/>
    <n v="1339000"/>
    <n v="120000"/>
    <n v="96000"/>
    <n v="120000"/>
    <n v="0"/>
    <n v="0"/>
    <n v="0"/>
    <n v="96000"/>
    <n v="0"/>
    <n v="0"/>
    <n v="0"/>
    <n v="100"/>
    <n v="0"/>
    <n v="0"/>
    <n v="0"/>
    <n v="100"/>
    <n v="0"/>
    <n v="0"/>
    <n v="0"/>
  </r>
  <r>
    <x v="258"/>
    <x v="2"/>
    <n v="1231000"/>
    <n v="106000"/>
    <n v="84800"/>
    <n v="106000"/>
    <n v="0"/>
    <n v="0"/>
    <n v="0"/>
    <n v="84800"/>
    <n v="0"/>
    <n v="0"/>
    <n v="0"/>
    <n v="100"/>
    <n v="0"/>
    <n v="0"/>
    <n v="0"/>
    <n v="1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 chartFormat="1">
  <location ref="A3:E13" firstHeaderRow="0" firstDataRow="1" firstDataCol="1" rowPageCount="1" colPageCount="1"/>
  <pivotFields count="21">
    <pivotField axis="axisPage" showAll="0" defaultSubtotal="0">
      <items count="259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7"/>
        <item x="22"/>
        <item x="66"/>
        <item x="88"/>
        <item x="200"/>
        <item x="247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8" hier="-1"/>
  </pageFields>
  <dataFields count="4">
    <dataField name="Eau potable" fld="9" baseField="1" baseItem="0"/>
    <dataField name="Industrie" fld="10" baseField="1" baseItem="0"/>
    <dataField name="Agricole" fld="11" baseField="1" baseItem="0"/>
    <dataField name="Autres" fld="12" baseField="1" baseItem="0"/>
  </dataFields>
  <formats count="1">
    <format dxfId="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opLeftCell="A28" zoomScale="85" zoomScaleNormal="85" workbookViewId="0">
      <selection activeCell="C37" sqref="C37"/>
    </sheetView>
  </sheetViews>
  <sheetFormatPr baseColWidth="10" defaultRowHeight="15" x14ac:dyDescent="0.25"/>
  <cols>
    <col min="1" max="1" width="15.85546875" style="17" customWidth="1"/>
    <col min="2" max="2" width="34.7109375" style="17" customWidth="1"/>
    <col min="3" max="3" width="70.5703125" style="19" customWidth="1"/>
    <col min="4" max="4" width="3.140625" style="48" customWidth="1"/>
    <col min="5" max="5" width="24.140625" style="17" customWidth="1"/>
    <col min="6" max="6" width="60.7109375" style="17" customWidth="1"/>
    <col min="7" max="7" width="3.5703125" style="55" customWidth="1"/>
    <col min="8" max="8" width="4.5703125" style="17" customWidth="1"/>
    <col min="9" max="9" width="23.28515625" style="17" customWidth="1"/>
    <col min="10" max="10" width="24" style="17" customWidth="1"/>
    <col min="11" max="11" width="11.42578125" style="17"/>
    <col min="12" max="12" width="18" style="17" customWidth="1"/>
    <col min="13" max="13" width="27.85546875" style="17" customWidth="1"/>
    <col min="14" max="254" width="11.42578125" style="17"/>
    <col min="255" max="255" width="15.85546875" style="17" customWidth="1"/>
    <col min="256" max="256" width="34.7109375" style="17" customWidth="1"/>
    <col min="257" max="257" width="43.5703125" style="17" customWidth="1"/>
    <col min="258" max="258" width="14.42578125" style="17" customWidth="1"/>
    <col min="259" max="259" width="24.140625" style="17" customWidth="1"/>
    <col min="260" max="260" width="60.7109375" style="17" customWidth="1"/>
    <col min="261" max="510" width="11.42578125" style="17"/>
    <col min="511" max="511" width="15.85546875" style="17" customWidth="1"/>
    <col min="512" max="512" width="34.7109375" style="17" customWidth="1"/>
    <col min="513" max="513" width="43.5703125" style="17" customWidth="1"/>
    <col min="514" max="514" width="14.42578125" style="17" customWidth="1"/>
    <col min="515" max="515" width="24.140625" style="17" customWidth="1"/>
    <col min="516" max="516" width="60.7109375" style="17" customWidth="1"/>
    <col min="517" max="766" width="11.42578125" style="17"/>
    <col min="767" max="767" width="15.85546875" style="17" customWidth="1"/>
    <col min="768" max="768" width="34.7109375" style="17" customWidth="1"/>
    <col min="769" max="769" width="43.5703125" style="17" customWidth="1"/>
    <col min="770" max="770" width="14.42578125" style="17" customWidth="1"/>
    <col min="771" max="771" width="24.140625" style="17" customWidth="1"/>
    <col min="772" max="772" width="60.7109375" style="17" customWidth="1"/>
    <col min="773" max="1022" width="11.42578125" style="17"/>
    <col min="1023" max="1023" width="15.85546875" style="17" customWidth="1"/>
    <col min="1024" max="1024" width="34.7109375" style="17" customWidth="1"/>
    <col min="1025" max="1025" width="43.5703125" style="17" customWidth="1"/>
    <col min="1026" max="1026" width="14.42578125" style="17" customWidth="1"/>
    <col min="1027" max="1027" width="24.140625" style="17" customWidth="1"/>
    <col min="1028" max="1028" width="60.7109375" style="17" customWidth="1"/>
    <col min="1029" max="1278" width="11.42578125" style="17"/>
    <col min="1279" max="1279" width="15.85546875" style="17" customWidth="1"/>
    <col min="1280" max="1280" width="34.7109375" style="17" customWidth="1"/>
    <col min="1281" max="1281" width="43.5703125" style="17" customWidth="1"/>
    <col min="1282" max="1282" width="14.42578125" style="17" customWidth="1"/>
    <col min="1283" max="1283" width="24.140625" style="17" customWidth="1"/>
    <col min="1284" max="1284" width="60.7109375" style="17" customWidth="1"/>
    <col min="1285" max="1534" width="11.42578125" style="17"/>
    <col min="1535" max="1535" width="15.85546875" style="17" customWidth="1"/>
    <col min="1536" max="1536" width="34.7109375" style="17" customWidth="1"/>
    <col min="1537" max="1537" width="43.5703125" style="17" customWidth="1"/>
    <col min="1538" max="1538" width="14.42578125" style="17" customWidth="1"/>
    <col min="1539" max="1539" width="24.140625" style="17" customWidth="1"/>
    <col min="1540" max="1540" width="60.7109375" style="17" customWidth="1"/>
    <col min="1541" max="1790" width="11.42578125" style="17"/>
    <col min="1791" max="1791" width="15.85546875" style="17" customWidth="1"/>
    <col min="1792" max="1792" width="34.7109375" style="17" customWidth="1"/>
    <col min="1793" max="1793" width="43.5703125" style="17" customWidth="1"/>
    <col min="1794" max="1794" width="14.42578125" style="17" customWidth="1"/>
    <col min="1795" max="1795" width="24.140625" style="17" customWidth="1"/>
    <col min="1796" max="1796" width="60.7109375" style="17" customWidth="1"/>
    <col min="1797" max="2046" width="11.42578125" style="17"/>
    <col min="2047" max="2047" width="15.85546875" style="17" customWidth="1"/>
    <col min="2048" max="2048" width="34.7109375" style="17" customWidth="1"/>
    <col min="2049" max="2049" width="43.5703125" style="17" customWidth="1"/>
    <col min="2050" max="2050" width="14.42578125" style="17" customWidth="1"/>
    <col min="2051" max="2051" width="24.140625" style="17" customWidth="1"/>
    <col min="2052" max="2052" width="60.7109375" style="17" customWidth="1"/>
    <col min="2053" max="2302" width="11.42578125" style="17"/>
    <col min="2303" max="2303" width="15.85546875" style="17" customWidth="1"/>
    <col min="2304" max="2304" width="34.7109375" style="17" customWidth="1"/>
    <col min="2305" max="2305" width="43.5703125" style="17" customWidth="1"/>
    <col min="2306" max="2306" width="14.42578125" style="17" customWidth="1"/>
    <col min="2307" max="2307" width="24.140625" style="17" customWidth="1"/>
    <col min="2308" max="2308" width="60.7109375" style="17" customWidth="1"/>
    <col min="2309" max="2558" width="11.42578125" style="17"/>
    <col min="2559" max="2559" width="15.85546875" style="17" customWidth="1"/>
    <col min="2560" max="2560" width="34.7109375" style="17" customWidth="1"/>
    <col min="2561" max="2561" width="43.5703125" style="17" customWidth="1"/>
    <col min="2562" max="2562" width="14.42578125" style="17" customWidth="1"/>
    <col min="2563" max="2563" width="24.140625" style="17" customWidth="1"/>
    <col min="2564" max="2564" width="60.7109375" style="17" customWidth="1"/>
    <col min="2565" max="2814" width="11.42578125" style="17"/>
    <col min="2815" max="2815" width="15.85546875" style="17" customWidth="1"/>
    <col min="2816" max="2816" width="34.7109375" style="17" customWidth="1"/>
    <col min="2817" max="2817" width="43.5703125" style="17" customWidth="1"/>
    <col min="2818" max="2818" width="14.42578125" style="17" customWidth="1"/>
    <col min="2819" max="2819" width="24.140625" style="17" customWidth="1"/>
    <col min="2820" max="2820" width="60.7109375" style="17" customWidth="1"/>
    <col min="2821" max="3070" width="11.42578125" style="17"/>
    <col min="3071" max="3071" width="15.85546875" style="17" customWidth="1"/>
    <col min="3072" max="3072" width="34.7109375" style="17" customWidth="1"/>
    <col min="3073" max="3073" width="43.5703125" style="17" customWidth="1"/>
    <col min="3074" max="3074" width="14.42578125" style="17" customWidth="1"/>
    <col min="3075" max="3075" width="24.140625" style="17" customWidth="1"/>
    <col min="3076" max="3076" width="60.7109375" style="17" customWidth="1"/>
    <col min="3077" max="3326" width="11.42578125" style="17"/>
    <col min="3327" max="3327" width="15.85546875" style="17" customWidth="1"/>
    <col min="3328" max="3328" width="34.7109375" style="17" customWidth="1"/>
    <col min="3329" max="3329" width="43.5703125" style="17" customWidth="1"/>
    <col min="3330" max="3330" width="14.42578125" style="17" customWidth="1"/>
    <col min="3331" max="3331" width="24.140625" style="17" customWidth="1"/>
    <col min="3332" max="3332" width="60.7109375" style="17" customWidth="1"/>
    <col min="3333" max="3582" width="11.42578125" style="17"/>
    <col min="3583" max="3583" width="15.85546875" style="17" customWidth="1"/>
    <col min="3584" max="3584" width="34.7109375" style="17" customWidth="1"/>
    <col min="3585" max="3585" width="43.5703125" style="17" customWidth="1"/>
    <col min="3586" max="3586" width="14.42578125" style="17" customWidth="1"/>
    <col min="3587" max="3587" width="24.140625" style="17" customWidth="1"/>
    <col min="3588" max="3588" width="60.7109375" style="17" customWidth="1"/>
    <col min="3589" max="3838" width="11.42578125" style="17"/>
    <col min="3839" max="3839" width="15.85546875" style="17" customWidth="1"/>
    <col min="3840" max="3840" width="34.7109375" style="17" customWidth="1"/>
    <col min="3841" max="3841" width="43.5703125" style="17" customWidth="1"/>
    <col min="3842" max="3842" width="14.42578125" style="17" customWidth="1"/>
    <col min="3843" max="3843" width="24.140625" style="17" customWidth="1"/>
    <col min="3844" max="3844" width="60.7109375" style="17" customWidth="1"/>
    <col min="3845" max="4094" width="11.42578125" style="17"/>
    <col min="4095" max="4095" width="15.85546875" style="17" customWidth="1"/>
    <col min="4096" max="4096" width="34.7109375" style="17" customWidth="1"/>
    <col min="4097" max="4097" width="43.5703125" style="17" customWidth="1"/>
    <col min="4098" max="4098" width="14.42578125" style="17" customWidth="1"/>
    <col min="4099" max="4099" width="24.140625" style="17" customWidth="1"/>
    <col min="4100" max="4100" width="60.7109375" style="17" customWidth="1"/>
    <col min="4101" max="4350" width="11.42578125" style="17"/>
    <col min="4351" max="4351" width="15.85546875" style="17" customWidth="1"/>
    <col min="4352" max="4352" width="34.7109375" style="17" customWidth="1"/>
    <col min="4353" max="4353" width="43.5703125" style="17" customWidth="1"/>
    <col min="4354" max="4354" width="14.42578125" style="17" customWidth="1"/>
    <col min="4355" max="4355" width="24.140625" style="17" customWidth="1"/>
    <col min="4356" max="4356" width="60.7109375" style="17" customWidth="1"/>
    <col min="4357" max="4606" width="11.42578125" style="17"/>
    <col min="4607" max="4607" width="15.85546875" style="17" customWidth="1"/>
    <col min="4608" max="4608" width="34.7109375" style="17" customWidth="1"/>
    <col min="4609" max="4609" width="43.5703125" style="17" customWidth="1"/>
    <col min="4610" max="4610" width="14.42578125" style="17" customWidth="1"/>
    <col min="4611" max="4611" width="24.140625" style="17" customWidth="1"/>
    <col min="4612" max="4612" width="60.7109375" style="17" customWidth="1"/>
    <col min="4613" max="4862" width="11.42578125" style="17"/>
    <col min="4863" max="4863" width="15.85546875" style="17" customWidth="1"/>
    <col min="4864" max="4864" width="34.7109375" style="17" customWidth="1"/>
    <col min="4865" max="4865" width="43.5703125" style="17" customWidth="1"/>
    <col min="4866" max="4866" width="14.42578125" style="17" customWidth="1"/>
    <col min="4867" max="4867" width="24.140625" style="17" customWidth="1"/>
    <col min="4868" max="4868" width="60.7109375" style="17" customWidth="1"/>
    <col min="4869" max="5118" width="11.42578125" style="17"/>
    <col min="5119" max="5119" width="15.85546875" style="17" customWidth="1"/>
    <col min="5120" max="5120" width="34.7109375" style="17" customWidth="1"/>
    <col min="5121" max="5121" width="43.5703125" style="17" customWidth="1"/>
    <col min="5122" max="5122" width="14.42578125" style="17" customWidth="1"/>
    <col min="5123" max="5123" width="24.140625" style="17" customWidth="1"/>
    <col min="5124" max="5124" width="60.7109375" style="17" customWidth="1"/>
    <col min="5125" max="5374" width="11.42578125" style="17"/>
    <col min="5375" max="5375" width="15.85546875" style="17" customWidth="1"/>
    <col min="5376" max="5376" width="34.7109375" style="17" customWidth="1"/>
    <col min="5377" max="5377" width="43.5703125" style="17" customWidth="1"/>
    <col min="5378" max="5378" width="14.42578125" style="17" customWidth="1"/>
    <col min="5379" max="5379" width="24.140625" style="17" customWidth="1"/>
    <col min="5380" max="5380" width="60.7109375" style="17" customWidth="1"/>
    <col min="5381" max="5630" width="11.42578125" style="17"/>
    <col min="5631" max="5631" width="15.85546875" style="17" customWidth="1"/>
    <col min="5632" max="5632" width="34.7109375" style="17" customWidth="1"/>
    <col min="5633" max="5633" width="43.5703125" style="17" customWidth="1"/>
    <col min="5634" max="5634" width="14.42578125" style="17" customWidth="1"/>
    <col min="5635" max="5635" width="24.140625" style="17" customWidth="1"/>
    <col min="5636" max="5636" width="60.7109375" style="17" customWidth="1"/>
    <col min="5637" max="5886" width="11.42578125" style="17"/>
    <col min="5887" max="5887" width="15.85546875" style="17" customWidth="1"/>
    <col min="5888" max="5888" width="34.7109375" style="17" customWidth="1"/>
    <col min="5889" max="5889" width="43.5703125" style="17" customWidth="1"/>
    <col min="5890" max="5890" width="14.42578125" style="17" customWidth="1"/>
    <col min="5891" max="5891" width="24.140625" style="17" customWidth="1"/>
    <col min="5892" max="5892" width="60.7109375" style="17" customWidth="1"/>
    <col min="5893" max="6142" width="11.42578125" style="17"/>
    <col min="6143" max="6143" width="15.85546875" style="17" customWidth="1"/>
    <col min="6144" max="6144" width="34.7109375" style="17" customWidth="1"/>
    <col min="6145" max="6145" width="43.5703125" style="17" customWidth="1"/>
    <col min="6146" max="6146" width="14.42578125" style="17" customWidth="1"/>
    <col min="6147" max="6147" width="24.140625" style="17" customWidth="1"/>
    <col min="6148" max="6148" width="60.7109375" style="17" customWidth="1"/>
    <col min="6149" max="6398" width="11.42578125" style="17"/>
    <col min="6399" max="6399" width="15.85546875" style="17" customWidth="1"/>
    <col min="6400" max="6400" width="34.7109375" style="17" customWidth="1"/>
    <col min="6401" max="6401" width="43.5703125" style="17" customWidth="1"/>
    <col min="6402" max="6402" width="14.42578125" style="17" customWidth="1"/>
    <col min="6403" max="6403" width="24.140625" style="17" customWidth="1"/>
    <col min="6404" max="6404" width="60.7109375" style="17" customWidth="1"/>
    <col min="6405" max="6654" width="11.42578125" style="17"/>
    <col min="6655" max="6655" width="15.85546875" style="17" customWidth="1"/>
    <col min="6656" max="6656" width="34.7109375" style="17" customWidth="1"/>
    <col min="6657" max="6657" width="43.5703125" style="17" customWidth="1"/>
    <col min="6658" max="6658" width="14.42578125" style="17" customWidth="1"/>
    <col min="6659" max="6659" width="24.140625" style="17" customWidth="1"/>
    <col min="6660" max="6660" width="60.7109375" style="17" customWidth="1"/>
    <col min="6661" max="6910" width="11.42578125" style="17"/>
    <col min="6911" max="6911" width="15.85546875" style="17" customWidth="1"/>
    <col min="6912" max="6912" width="34.7109375" style="17" customWidth="1"/>
    <col min="6913" max="6913" width="43.5703125" style="17" customWidth="1"/>
    <col min="6914" max="6914" width="14.42578125" style="17" customWidth="1"/>
    <col min="6915" max="6915" width="24.140625" style="17" customWidth="1"/>
    <col min="6916" max="6916" width="60.7109375" style="17" customWidth="1"/>
    <col min="6917" max="7166" width="11.42578125" style="17"/>
    <col min="7167" max="7167" width="15.85546875" style="17" customWidth="1"/>
    <col min="7168" max="7168" width="34.7109375" style="17" customWidth="1"/>
    <col min="7169" max="7169" width="43.5703125" style="17" customWidth="1"/>
    <col min="7170" max="7170" width="14.42578125" style="17" customWidth="1"/>
    <col min="7171" max="7171" width="24.140625" style="17" customWidth="1"/>
    <col min="7172" max="7172" width="60.7109375" style="17" customWidth="1"/>
    <col min="7173" max="7422" width="11.42578125" style="17"/>
    <col min="7423" max="7423" width="15.85546875" style="17" customWidth="1"/>
    <col min="7424" max="7424" width="34.7109375" style="17" customWidth="1"/>
    <col min="7425" max="7425" width="43.5703125" style="17" customWidth="1"/>
    <col min="7426" max="7426" width="14.42578125" style="17" customWidth="1"/>
    <col min="7427" max="7427" width="24.140625" style="17" customWidth="1"/>
    <col min="7428" max="7428" width="60.7109375" style="17" customWidth="1"/>
    <col min="7429" max="7678" width="11.42578125" style="17"/>
    <col min="7679" max="7679" width="15.85546875" style="17" customWidth="1"/>
    <col min="7680" max="7680" width="34.7109375" style="17" customWidth="1"/>
    <col min="7681" max="7681" width="43.5703125" style="17" customWidth="1"/>
    <col min="7682" max="7682" width="14.42578125" style="17" customWidth="1"/>
    <col min="7683" max="7683" width="24.140625" style="17" customWidth="1"/>
    <col min="7684" max="7684" width="60.7109375" style="17" customWidth="1"/>
    <col min="7685" max="7934" width="11.42578125" style="17"/>
    <col min="7935" max="7935" width="15.85546875" style="17" customWidth="1"/>
    <col min="7936" max="7936" width="34.7109375" style="17" customWidth="1"/>
    <col min="7937" max="7937" width="43.5703125" style="17" customWidth="1"/>
    <col min="7938" max="7938" width="14.42578125" style="17" customWidth="1"/>
    <col min="7939" max="7939" width="24.140625" style="17" customWidth="1"/>
    <col min="7940" max="7940" width="60.7109375" style="17" customWidth="1"/>
    <col min="7941" max="8190" width="11.42578125" style="17"/>
    <col min="8191" max="8191" width="15.85546875" style="17" customWidth="1"/>
    <col min="8192" max="8192" width="34.7109375" style="17" customWidth="1"/>
    <col min="8193" max="8193" width="43.5703125" style="17" customWidth="1"/>
    <col min="8194" max="8194" width="14.42578125" style="17" customWidth="1"/>
    <col min="8195" max="8195" width="24.140625" style="17" customWidth="1"/>
    <col min="8196" max="8196" width="60.7109375" style="17" customWidth="1"/>
    <col min="8197" max="8446" width="11.42578125" style="17"/>
    <col min="8447" max="8447" width="15.85546875" style="17" customWidth="1"/>
    <col min="8448" max="8448" width="34.7109375" style="17" customWidth="1"/>
    <col min="8449" max="8449" width="43.5703125" style="17" customWidth="1"/>
    <col min="8450" max="8450" width="14.42578125" style="17" customWidth="1"/>
    <col min="8451" max="8451" width="24.140625" style="17" customWidth="1"/>
    <col min="8452" max="8452" width="60.7109375" style="17" customWidth="1"/>
    <col min="8453" max="8702" width="11.42578125" style="17"/>
    <col min="8703" max="8703" width="15.85546875" style="17" customWidth="1"/>
    <col min="8704" max="8704" width="34.7109375" style="17" customWidth="1"/>
    <col min="8705" max="8705" width="43.5703125" style="17" customWidth="1"/>
    <col min="8706" max="8706" width="14.42578125" style="17" customWidth="1"/>
    <col min="8707" max="8707" width="24.140625" style="17" customWidth="1"/>
    <col min="8708" max="8708" width="60.7109375" style="17" customWidth="1"/>
    <col min="8709" max="8958" width="11.42578125" style="17"/>
    <col min="8959" max="8959" width="15.85546875" style="17" customWidth="1"/>
    <col min="8960" max="8960" width="34.7109375" style="17" customWidth="1"/>
    <col min="8961" max="8961" width="43.5703125" style="17" customWidth="1"/>
    <col min="8962" max="8962" width="14.42578125" style="17" customWidth="1"/>
    <col min="8963" max="8963" width="24.140625" style="17" customWidth="1"/>
    <col min="8964" max="8964" width="60.7109375" style="17" customWidth="1"/>
    <col min="8965" max="9214" width="11.42578125" style="17"/>
    <col min="9215" max="9215" width="15.85546875" style="17" customWidth="1"/>
    <col min="9216" max="9216" width="34.7109375" style="17" customWidth="1"/>
    <col min="9217" max="9217" width="43.5703125" style="17" customWidth="1"/>
    <col min="9218" max="9218" width="14.42578125" style="17" customWidth="1"/>
    <col min="9219" max="9219" width="24.140625" style="17" customWidth="1"/>
    <col min="9220" max="9220" width="60.7109375" style="17" customWidth="1"/>
    <col min="9221" max="9470" width="11.42578125" style="17"/>
    <col min="9471" max="9471" width="15.85546875" style="17" customWidth="1"/>
    <col min="9472" max="9472" width="34.7109375" style="17" customWidth="1"/>
    <col min="9473" max="9473" width="43.5703125" style="17" customWidth="1"/>
    <col min="9474" max="9474" width="14.42578125" style="17" customWidth="1"/>
    <col min="9475" max="9475" width="24.140625" style="17" customWidth="1"/>
    <col min="9476" max="9476" width="60.7109375" style="17" customWidth="1"/>
    <col min="9477" max="9726" width="11.42578125" style="17"/>
    <col min="9727" max="9727" width="15.85546875" style="17" customWidth="1"/>
    <col min="9728" max="9728" width="34.7109375" style="17" customWidth="1"/>
    <col min="9729" max="9729" width="43.5703125" style="17" customWidth="1"/>
    <col min="9730" max="9730" width="14.42578125" style="17" customWidth="1"/>
    <col min="9731" max="9731" width="24.140625" style="17" customWidth="1"/>
    <col min="9732" max="9732" width="60.7109375" style="17" customWidth="1"/>
    <col min="9733" max="9982" width="11.42578125" style="17"/>
    <col min="9983" max="9983" width="15.85546875" style="17" customWidth="1"/>
    <col min="9984" max="9984" width="34.7109375" style="17" customWidth="1"/>
    <col min="9985" max="9985" width="43.5703125" style="17" customWidth="1"/>
    <col min="9986" max="9986" width="14.42578125" style="17" customWidth="1"/>
    <col min="9987" max="9987" width="24.140625" style="17" customWidth="1"/>
    <col min="9988" max="9988" width="60.7109375" style="17" customWidth="1"/>
    <col min="9989" max="10238" width="11.42578125" style="17"/>
    <col min="10239" max="10239" width="15.85546875" style="17" customWidth="1"/>
    <col min="10240" max="10240" width="34.7109375" style="17" customWidth="1"/>
    <col min="10241" max="10241" width="43.5703125" style="17" customWidth="1"/>
    <col min="10242" max="10242" width="14.42578125" style="17" customWidth="1"/>
    <col min="10243" max="10243" width="24.140625" style="17" customWidth="1"/>
    <col min="10244" max="10244" width="60.7109375" style="17" customWidth="1"/>
    <col min="10245" max="10494" width="11.42578125" style="17"/>
    <col min="10495" max="10495" width="15.85546875" style="17" customWidth="1"/>
    <col min="10496" max="10496" width="34.7109375" style="17" customWidth="1"/>
    <col min="10497" max="10497" width="43.5703125" style="17" customWidth="1"/>
    <col min="10498" max="10498" width="14.42578125" style="17" customWidth="1"/>
    <col min="10499" max="10499" width="24.140625" style="17" customWidth="1"/>
    <col min="10500" max="10500" width="60.7109375" style="17" customWidth="1"/>
    <col min="10501" max="10750" width="11.42578125" style="17"/>
    <col min="10751" max="10751" width="15.85546875" style="17" customWidth="1"/>
    <col min="10752" max="10752" width="34.7109375" style="17" customWidth="1"/>
    <col min="10753" max="10753" width="43.5703125" style="17" customWidth="1"/>
    <col min="10754" max="10754" width="14.42578125" style="17" customWidth="1"/>
    <col min="10755" max="10755" width="24.140625" style="17" customWidth="1"/>
    <col min="10756" max="10756" width="60.7109375" style="17" customWidth="1"/>
    <col min="10757" max="11006" width="11.42578125" style="17"/>
    <col min="11007" max="11007" width="15.85546875" style="17" customWidth="1"/>
    <col min="11008" max="11008" width="34.7109375" style="17" customWidth="1"/>
    <col min="11009" max="11009" width="43.5703125" style="17" customWidth="1"/>
    <col min="11010" max="11010" width="14.42578125" style="17" customWidth="1"/>
    <col min="11011" max="11011" width="24.140625" style="17" customWidth="1"/>
    <col min="11012" max="11012" width="60.7109375" style="17" customWidth="1"/>
    <col min="11013" max="11262" width="11.42578125" style="17"/>
    <col min="11263" max="11263" width="15.85546875" style="17" customWidth="1"/>
    <col min="11264" max="11264" width="34.7109375" style="17" customWidth="1"/>
    <col min="11265" max="11265" width="43.5703125" style="17" customWidth="1"/>
    <col min="11266" max="11266" width="14.42578125" style="17" customWidth="1"/>
    <col min="11267" max="11267" width="24.140625" style="17" customWidth="1"/>
    <col min="11268" max="11268" width="60.7109375" style="17" customWidth="1"/>
    <col min="11269" max="11518" width="11.42578125" style="17"/>
    <col min="11519" max="11519" width="15.85546875" style="17" customWidth="1"/>
    <col min="11520" max="11520" width="34.7109375" style="17" customWidth="1"/>
    <col min="11521" max="11521" width="43.5703125" style="17" customWidth="1"/>
    <col min="11522" max="11522" width="14.42578125" style="17" customWidth="1"/>
    <col min="11523" max="11523" width="24.140625" style="17" customWidth="1"/>
    <col min="11524" max="11524" width="60.7109375" style="17" customWidth="1"/>
    <col min="11525" max="11774" width="11.42578125" style="17"/>
    <col min="11775" max="11775" width="15.85546875" style="17" customWidth="1"/>
    <col min="11776" max="11776" width="34.7109375" style="17" customWidth="1"/>
    <col min="11777" max="11777" width="43.5703125" style="17" customWidth="1"/>
    <col min="11778" max="11778" width="14.42578125" style="17" customWidth="1"/>
    <col min="11779" max="11779" width="24.140625" style="17" customWidth="1"/>
    <col min="11780" max="11780" width="60.7109375" style="17" customWidth="1"/>
    <col min="11781" max="12030" width="11.42578125" style="17"/>
    <col min="12031" max="12031" width="15.85546875" style="17" customWidth="1"/>
    <col min="12032" max="12032" width="34.7109375" style="17" customWidth="1"/>
    <col min="12033" max="12033" width="43.5703125" style="17" customWidth="1"/>
    <col min="12034" max="12034" width="14.42578125" style="17" customWidth="1"/>
    <col min="12035" max="12035" width="24.140625" style="17" customWidth="1"/>
    <col min="12036" max="12036" width="60.7109375" style="17" customWidth="1"/>
    <col min="12037" max="12286" width="11.42578125" style="17"/>
    <col min="12287" max="12287" width="15.85546875" style="17" customWidth="1"/>
    <col min="12288" max="12288" width="34.7109375" style="17" customWidth="1"/>
    <col min="12289" max="12289" width="43.5703125" style="17" customWidth="1"/>
    <col min="12290" max="12290" width="14.42578125" style="17" customWidth="1"/>
    <col min="12291" max="12291" width="24.140625" style="17" customWidth="1"/>
    <col min="12292" max="12292" width="60.7109375" style="17" customWidth="1"/>
    <col min="12293" max="12542" width="11.42578125" style="17"/>
    <col min="12543" max="12543" width="15.85546875" style="17" customWidth="1"/>
    <col min="12544" max="12544" width="34.7109375" style="17" customWidth="1"/>
    <col min="12545" max="12545" width="43.5703125" style="17" customWidth="1"/>
    <col min="12546" max="12546" width="14.42578125" style="17" customWidth="1"/>
    <col min="12547" max="12547" width="24.140625" style="17" customWidth="1"/>
    <col min="12548" max="12548" width="60.7109375" style="17" customWidth="1"/>
    <col min="12549" max="12798" width="11.42578125" style="17"/>
    <col min="12799" max="12799" width="15.85546875" style="17" customWidth="1"/>
    <col min="12800" max="12800" width="34.7109375" style="17" customWidth="1"/>
    <col min="12801" max="12801" width="43.5703125" style="17" customWidth="1"/>
    <col min="12802" max="12802" width="14.42578125" style="17" customWidth="1"/>
    <col min="12803" max="12803" width="24.140625" style="17" customWidth="1"/>
    <col min="12804" max="12804" width="60.7109375" style="17" customWidth="1"/>
    <col min="12805" max="13054" width="11.42578125" style="17"/>
    <col min="13055" max="13055" width="15.85546875" style="17" customWidth="1"/>
    <col min="13056" max="13056" width="34.7109375" style="17" customWidth="1"/>
    <col min="13057" max="13057" width="43.5703125" style="17" customWidth="1"/>
    <col min="13058" max="13058" width="14.42578125" style="17" customWidth="1"/>
    <col min="13059" max="13059" width="24.140625" style="17" customWidth="1"/>
    <col min="13060" max="13060" width="60.7109375" style="17" customWidth="1"/>
    <col min="13061" max="13310" width="11.42578125" style="17"/>
    <col min="13311" max="13311" width="15.85546875" style="17" customWidth="1"/>
    <col min="13312" max="13312" width="34.7109375" style="17" customWidth="1"/>
    <col min="13313" max="13313" width="43.5703125" style="17" customWidth="1"/>
    <col min="13314" max="13314" width="14.42578125" style="17" customWidth="1"/>
    <col min="13315" max="13315" width="24.140625" style="17" customWidth="1"/>
    <col min="13316" max="13316" width="60.7109375" style="17" customWidth="1"/>
    <col min="13317" max="13566" width="11.42578125" style="17"/>
    <col min="13567" max="13567" width="15.85546875" style="17" customWidth="1"/>
    <col min="13568" max="13568" width="34.7109375" style="17" customWidth="1"/>
    <col min="13569" max="13569" width="43.5703125" style="17" customWidth="1"/>
    <col min="13570" max="13570" width="14.42578125" style="17" customWidth="1"/>
    <col min="13571" max="13571" width="24.140625" style="17" customWidth="1"/>
    <col min="13572" max="13572" width="60.7109375" style="17" customWidth="1"/>
    <col min="13573" max="13822" width="11.42578125" style="17"/>
    <col min="13823" max="13823" width="15.85546875" style="17" customWidth="1"/>
    <col min="13824" max="13824" width="34.7109375" style="17" customWidth="1"/>
    <col min="13825" max="13825" width="43.5703125" style="17" customWidth="1"/>
    <col min="13826" max="13826" width="14.42578125" style="17" customWidth="1"/>
    <col min="13827" max="13827" width="24.140625" style="17" customWidth="1"/>
    <col min="13828" max="13828" width="60.7109375" style="17" customWidth="1"/>
    <col min="13829" max="14078" width="11.42578125" style="17"/>
    <col min="14079" max="14079" width="15.85546875" style="17" customWidth="1"/>
    <col min="14080" max="14080" width="34.7109375" style="17" customWidth="1"/>
    <col min="14081" max="14081" width="43.5703125" style="17" customWidth="1"/>
    <col min="14082" max="14082" width="14.42578125" style="17" customWidth="1"/>
    <col min="14083" max="14083" width="24.140625" style="17" customWidth="1"/>
    <col min="14084" max="14084" width="60.7109375" style="17" customWidth="1"/>
    <col min="14085" max="14334" width="11.42578125" style="17"/>
    <col min="14335" max="14335" width="15.85546875" style="17" customWidth="1"/>
    <col min="14336" max="14336" width="34.7109375" style="17" customWidth="1"/>
    <col min="14337" max="14337" width="43.5703125" style="17" customWidth="1"/>
    <col min="14338" max="14338" width="14.42578125" style="17" customWidth="1"/>
    <col min="14339" max="14339" width="24.140625" style="17" customWidth="1"/>
    <col min="14340" max="14340" width="60.7109375" style="17" customWidth="1"/>
    <col min="14341" max="14590" width="11.42578125" style="17"/>
    <col min="14591" max="14591" width="15.85546875" style="17" customWidth="1"/>
    <col min="14592" max="14592" width="34.7109375" style="17" customWidth="1"/>
    <col min="14593" max="14593" width="43.5703125" style="17" customWidth="1"/>
    <col min="14594" max="14594" width="14.42578125" style="17" customWidth="1"/>
    <col min="14595" max="14595" width="24.140625" style="17" customWidth="1"/>
    <col min="14596" max="14596" width="60.7109375" style="17" customWidth="1"/>
    <col min="14597" max="14846" width="11.42578125" style="17"/>
    <col min="14847" max="14847" width="15.85546875" style="17" customWidth="1"/>
    <col min="14848" max="14848" width="34.7109375" style="17" customWidth="1"/>
    <col min="14849" max="14849" width="43.5703125" style="17" customWidth="1"/>
    <col min="14850" max="14850" width="14.42578125" style="17" customWidth="1"/>
    <col min="14851" max="14851" width="24.140625" style="17" customWidth="1"/>
    <col min="14852" max="14852" width="60.7109375" style="17" customWidth="1"/>
    <col min="14853" max="15102" width="11.42578125" style="17"/>
    <col min="15103" max="15103" width="15.85546875" style="17" customWidth="1"/>
    <col min="15104" max="15104" width="34.7109375" style="17" customWidth="1"/>
    <col min="15105" max="15105" width="43.5703125" style="17" customWidth="1"/>
    <col min="15106" max="15106" width="14.42578125" style="17" customWidth="1"/>
    <col min="15107" max="15107" width="24.140625" style="17" customWidth="1"/>
    <col min="15108" max="15108" width="60.7109375" style="17" customWidth="1"/>
    <col min="15109" max="15358" width="11.42578125" style="17"/>
    <col min="15359" max="15359" width="15.85546875" style="17" customWidth="1"/>
    <col min="15360" max="15360" width="34.7109375" style="17" customWidth="1"/>
    <col min="15361" max="15361" width="43.5703125" style="17" customWidth="1"/>
    <col min="15362" max="15362" width="14.42578125" style="17" customWidth="1"/>
    <col min="15363" max="15363" width="24.140625" style="17" customWidth="1"/>
    <col min="15364" max="15364" width="60.7109375" style="17" customWidth="1"/>
    <col min="15365" max="15614" width="11.42578125" style="17"/>
    <col min="15615" max="15615" width="15.85546875" style="17" customWidth="1"/>
    <col min="15616" max="15616" width="34.7109375" style="17" customWidth="1"/>
    <col min="15617" max="15617" width="43.5703125" style="17" customWidth="1"/>
    <col min="15618" max="15618" width="14.42578125" style="17" customWidth="1"/>
    <col min="15619" max="15619" width="24.140625" style="17" customWidth="1"/>
    <col min="15620" max="15620" width="60.7109375" style="17" customWidth="1"/>
    <col min="15621" max="15870" width="11.42578125" style="17"/>
    <col min="15871" max="15871" width="15.85546875" style="17" customWidth="1"/>
    <col min="15872" max="15872" width="34.7109375" style="17" customWidth="1"/>
    <col min="15873" max="15873" width="43.5703125" style="17" customWidth="1"/>
    <col min="15874" max="15874" width="14.42578125" style="17" customWidth="1"/>
    <col min="15875" max="15875" width="24.140625" style="17" customWidth="1"/>
    <col min="15876" max="15876" width="60.7109375" style="17" customWidth="1"/>
    <col min="15877" max="16126" width="11.42578125" style="17"/>
    <col min="16127" max="16127" width="15.85546875" style="17" customWidth="1"/>
    <col min="16128" max="16128" width="34.7109375" style="17" customWidth="1"/>
    <col min="16129" max="16129" width="43.5703125" style="17" customWidth="1"/>
    <col min="16130" max="16130" width="14.42578125" style="17" customWidth="1"/>
    <col min="16131" max="16131" width="24.140625" style="17" customWidth="1"/>
    <col min="16132" max="16132" width="60.7109375" style="17" customWidth="1"/>
    <col min="16133" max="16384" width="11.42578125" style="17"/>
  </cols>
  <sheetData>
    <row r="1" spans="1:13" x14ac:dyDescent="0.25">
      <c r="A1" s="151" t="s">
        <v>634</v>
      </c>
      <c r="B1" s="152"/>
      <c r="C1" s="152"/>
      <c r="D1" s="44"/>
      <c r="E1" s="153" t="s">
        <v>607</v>
      </c>
      <c r="F1" s="153"/>
      <c r="G1" s="54"/>
      <c r="H1" s="16"/>
      <c r="I1" s="153" t="s">
        <v>641</v>
      </c>
      <c r="J1" s="153"/>
      <c r="L1" s="153" t="s">
        <v>674</v>
      </c>
      <c r="M1" s="153"/>
    </row>
    <row r="2" spans="1:13" s="18" customFormat="1" x14ac:dyDescent="0.25">
      <c r="C2" s="19"/>
      <c r="D2" s="45"/>
      <c r="E2" s="17"/>
      <c r="F2" s="17"/>
      <c r="G2" s="55"/>
      <c r="H2" s="19"/>
    </row>
    <row r="3" spans="1:13" s="18" customFormat="1" ht="36" customHeight="1" x14ac:dyDescent="0.2">
      <c r="B3" s="20" t="s">
        <v>0</v>
      </c>
      <c r="C3" s="109" t="s">
        <v>608</v>
      </c>
      <c r="D3" s="46"/>
      <c r="E3" s="22" t="s">
        <v>609</v>
      </c>
      <c r="F3" s="21" t="s">
        <v>610</v>
      </c>
      <c r="G3" s="53"/>
      <c r="H3" s="19"/>
      <c r="I3" s="161" t="s">
        <v>643</v>
      </c>
      <c r="J3" s="161"/>
      <c r="L3" s="160" t="s">
        <v>675</v>
      </c>
      <c r="M3" s="160"/>
    </row>
    <row r="4" spans="1:13" s="18" customFormat="1" ht="36" x14ac:dyDescent="0.2">
      <c r="B4" s="20" t="s">
        <v>1</v>
      </c>
      <c r="C4" s="109" t="s">
        <v>613</v>
      </c>
      <c r="D4" s="46"/>
      <c r="E4" s="22" t="s">
        <v>611</v>
      </c>
      <c r="F4" s="21" t="s">
        <v>612</v>
      </c>
      <c r="G4" s="53"/>
      <c r="H4" s="19"/>
      <c r="L4" s="160"/>
      <c r="M4" s="160"/>
    </row>
    <row r="5" spans="1:13" s="18" customFormat="1" ht="24" x14ac:dyDescent="0.25">
      <c r="B5" s="20" t="s">
        <v>513</v>
      </c>
      <c r="C5" s="109" t="s">
        <v>635</v>
      </c>
      <c r="D5" s="46"/>
      <c r="E5" s="23" t="s">
        <v>614</v>
      </c>
      <c r="F5" s="21" t="s">
        <v>615</v>
      </c>
      <c r="G5" s="53"/>
      <c r="H5" s="19"/>
      <c r="I5" s="153" t="s">
        <v>642</v>
      </c>
      <c r="J5" s="153"/>
    </row>
    <row r="6" spans="1:13" s="18" customFormat="1" ht="48" x14ac:dyDescent="0.2">
      <c r="B6" s="20" t="s">
        <v>514</v>
      </c>
      <c r="C6" s="109" t="s">
        <v>636</v>
      </c>
      <c r="D6" s="46"/>
      <c r="E6" s="23" t="s">
        <v>616</v>
      </c>
      <c r="F6" s="21" t="s">
        <v>617</v>
      </c>
      <c r="G6" s="53"/>
      <c r="H6" s="19"/>
      <c r="I6" s="159" t="s">
        <v>644</v>
      </c>
      <c r="J6" s="159"/>
    </row>
    <row r="7" spans="1:13" s="18" customFormat="1" ht="36" x14ac:dyDescent="0.2">
      <c r="B7" s="20" t="s">
        <v>515</v>
      </c>
      <c r="C7" s="109" t="s">
        <v>638</v>
      </c>
      <c r="D7" s="47"/>
      <c r="E7" s="43"/>
      <c r="F7" s="33"/>
      <c r="G7" s="53"/>
      <c r="H7" s="19"/>
    </row>
    <row r="8" spans="1:13" s="18" customFormat="1" ht="102" customHeight="1" x14ac:dyDescent="0.2">
      <c r="B8" s="20" t="s">
        <v>637</v>
      </c>
      <c r="C8" s="109" t="s">
        <v>618</v>
      </c>
      <c r="D8" s="47"/>
      <c r="G8" s="56"/>
    </row>
    <row r="9" spans="1:13" s="18" customFormat="1" ht="12" x14ac:dyDescent="0.2">
      <c r="B9" s="20" t="s">
        <v>676</v>
      </c>
      <c r="C9" s="109" t="s">
        <v>677</v>
      </c>
      <c r="D9" s="47"/>
      <c r="G9" s="56"/>
    </row>
    <row r="10" spans="1:13" s="18" customFormat="1" ht="12" x14ac:dyDescent="0.2">
      <c r="B10" s="24" t="s">
        <v>519</v>
      </c>
      <c r="C10" s="109" t="s">
        <v>619</v>
      </c>
      <c r="D10" s="47"/>
      <c r="G10" s="56"/>
    </row>
    <row r="11" spans="1:13" s="18" customFormat="1" ht="12" x14ac:dyDescent="0.2">
      <c r="B11" s="24" t="s">
        <v>520</v>
      </c>
      <c r="C11" s="109" t="s">
        <v>620</v>
      </c>
      <c r="D11" s="47"/>
      <c r="G11" s="56"/>
    </row>
    <row r="12" spans="1:13" s="18" customFormat="1" ht="12" x14ac:dyDescent="0.2">
      <c r="B12" s="24" t="s">
        <v>521</v>
      </c>
      <c r="C12" s="109" t="s">
        <v>621</v>
      </c>
      <c r="D12" s="47"/>
      <c r="G12" s="56"/>
    </row>
    <row r="13" spans="1:13" s="18" customFormat="1" ht="120" x14ac:dyDescent="0.2">
      <c r="A13" s="150" t="s">
        <v>622</v>
      </c>
      <c r="B13" s="34" t="s">
        <v>678</v>
      </c>
      <c r="C13" s="109" t="s">
        <v>679</v>
      </c>
      <c r="D13" s="47"/>
      <c r="G13" s="56"/>
    </row>
    <row r="14" spans="1:13" s="18" customFormat="1" ht="12" x14ac:dyDescent="0.2">
      <c r="A14" s="150"/>
      <c r="B14" s="35" t="s">
        <v>523</v>
      </c>
      <c r="C14" s="109" t="s">
        <v>623</v>
      </c>
      <c r="D14" s="47"/>
      <c r="G14" s="56"/>
    </row>
    <row r="15" spans="1:13" s="18" customFormat="1" ht="20.25" customHeight="1" x14ac:dyDescent="0.2">
      <c r="A15" s="150"/>
      <c r="B15" s="36" t="s">
        <v>524</v>
      </c>
      <c r="C15" s="154" t="s">
        <v>683</v>
      </c>
      <c r="D15" s="47"/>
      <c r="G15" s="56"/>
    </row>
    <row r="16" spans="1:13" s="18" customFormat="1" ht="25.5" customHeight="1" x14ac:dyDescent="0.2">
      <c r="A16" s="150"/>
      <c r="B16" s="36" t="s">
        <v>527</v>
      </c>
      <c r="C16" s="155"/>
      <c r="D16" s="47"/>
      <c r="G16" s="56"/>
    </row>
    <row r="17" spans="1:7" s="18" customFormat="1" ht="20.25" customHeight="1" x14ac:dyDescent="0.2">
      <c r="A17" s="150"/>
      <c r="B17" s="36" t="s">
        <v>525</v>
      </c>
      <c r="C17" s="155"/>
      <c r="D17" s="47"/>
      <c r="G17" s="56"/>
    </row>
    <row r="18" spans="1:7" s="18" customFormat="1" ht="28.5" customHeight="1" x14ac:dyDescent="0.2">
      <c r="A18" s="150"/>
      <c r="B18" s="36" t="s">
        <v>526</v>
      </c>
      <c r="C18" s="156"/>
      <c r="D18" s="47"/>
      <c r="G18" s="56"/>
    </row>
    <row r="19" spans="1:7" s="18" customFormat="1" ht="12" x14ac:dyDescent="0.2">
      <c r="A19" s="150"/>
      <c r="B19" s="36" t="s">
        <v>528</v>
      </c>
      <c r="C19" s="109" t="s">
        <v>624</v>
      </c>
      <c r="D19" s="47"/>
      <c r="G19" s="56"/>
    </row>
    <row r="20" spans="1:7" s="18" customFormat="1" ht="12" x14ac:dyDescent="0.2">
      <c r="A20" s="150"/>
      <c r="B20" s="37" t="s">
        <v>529</v>
      </c>
      <c r="C20" s="25" t="s">
        <v>625</v>
      </c>
      <c r="D20" s="47"/>
      <c r="G20" s="56"/>
    </row>
    <row r="21" spans="1:7" s="18" customFormat="1" ht="12" x14ac:dyDescent="0.2">
      <c r="A21" s="150"/>
      <c r="B21" s="138" t="s">
        <v>645</v>
      </c>
      <c r="C21" s="109" t="s">
        <v>684</v>
      </c>
      <c r="D21" s="47"/>
      <c r="G21" s="56"/>
    </row>
    <row r="22" spans="1:7" ht="24" x14ac:dyDescent="0.25">
      <c r="A22" s="150"/>
      <c r="B22" s="139" t="s">
        <v>716</v>
      </c>
      <c r="C22" s="109" t="s">
        <v>627</v>
      </c>
      <c r="D22" s="47"/>
    </row>
    <row r="23" spans="1:7" ht="24" x14ac:dyDescent="0.25">
      <c r="A23" s="150"/>
      <c r="B23" s="139" t="s">
        <v>754</v>
      </c>
      <c r="C23" s="109" t="s">
        <v>686</v>
      </c>
      <c r="D23" s="47"/>
    </row>
    <row r="24" spans="1:7" ht="52.5" customHeight="1" x14ac:dyDescent="0.25">
      <c r="A24" s="52"/>
      <c r="B24" s="38" t="s">
        <v>691</v>
      </c>
      <c r="C24" s="27" t="s">
        <v>685</v>
      </c>
      <c r="D24" s="47"/>
    </row>
    <row r="25" spans="1:7" ht="124.5" x14ac:dyDescent="0.25">
      <c r="A25" s="141" t="s">
        <v>531</v>
      </c>
      <c r="B25" s="26" t="s">
        <v>628</v>
      </c>
      <c r="C25" s="109" t="s">
        <v>687</v>
      </c>
      <c r="D25" s="47"/>
    </row>
    <row r="26" spans="1:7" ht="24" x14ac:dyDescent="0.25">
      <c r="A26" s="157" t="s">
        <v>732</v>
      </c>
      <c r="B26" s="80" t="s">
        <v>731</v>
      </c>
      <c r="C26" s="87" t="s">
        <v>737</v>
      </c>
      <c r="D26" s="55"/>
    </row>
    <row r="27" spans="1:7" ht="60" x14ac:dyDescent="0.25">
      <c r="A27" s="158"/>
      <c r="B27" s="81" t="s">
        <v>535</v>
      </c>
      <c r="C27" s="88" t="s">
        <v>755</v>
      </c>
      <c r="D27" s="55"/>
    </row>
    <row r="28" spans="1:7" ht="39" customHeight="1" x14ac:dyDescent="0.25">
      <c r="A28" s="158" t="s">
        <v>734</v>
      </c>
      <c r="B28" s="84" t="s">
        <v>742</v>
      </c>
      <c r="C28" s="57" t="s">
        <v>719</v>
      </c>
      <c r="D28" s="55"/>
    </row>
    <row r="29" spans="1:7" ht="96" x14ac:dyDescent="0.25">
      <c r="A29" s="158"/>
      <c r="B29" s="84" t="s">
        <v>735</v>
      </c>
      <c r="C29" s="58" t="s">
        <v>720</v>
      </c>
      <c r="D29" s="55"/>
    </row>
    <row r="30" spans="1:7" ht="69" customHeight="1" x14ac:dyDescent="0.25">
      <c r="A30" s="158"/>
      <c r="B30" s="84" t="s">
        <v>762</v>
      </c>
      <c r="C30" s="58" t="s">
        <v>738</v>
      </c>
      <c r="D30" s="55"/>
    </row>
    <row r="31" spans="1:7" ht="69" customHeight="1" x14ac:dyDescent="0.25">
      <c r="A31" s="158"/>
      <c r="B31" s="148" t="s">
        <v>764</v>
      </c>
      <c r="C31" s="147" t="s">
        <v>765</v>
      </c>
      <c r="D31" s="55"/>
    </row>
    <row r="32" spans="1:7" ht="69" customHeight="1" x14ac:dyDescent="0.25">
      <c r="A32" s="158"/>
      <c r="B32" s="84" t="s">
        <v>748</v>
      </c>
      <c r="C32" s="58" t="s">
        <v>736</v>
      </c>
      <c r="D32" s="55"/>
    </row>
    <row r="33" spans="1:4" ht="36" x14ac:dyDescent="0.25">
      <c r="A33" s="158"/>
      <c r="B33" s="84" t="s">
        <v>733</v>
      </c>
      <c r="C33" s="58" t="s">
        <v>739</v>
      </c>
      <c r="D33" s="55"/>
    </row>
    <row r="34" spans="1:4" ht="24" customHeight="1" x14ac:dyDescent="0.25">
      <c r="A34" s="150" t="s">
        <v>640</v>
      </c>
      <c r="B34" s="39" t="s">
        <v>690</v>
      </c>
      <c r="C34" s="29" t="s">
        <v>639</v>
      </c>
      <c r="D34" s="49"/>
    </row>
    <row r="35" spans="1:4" x14ac:dyDescent="0.25">
      <c r="A35" s="150"/>
      <c r="B35" s="39" t="s">
        <v>589</v>
      </c>
      <c r="C35" s="109"/>
      <c r="D35" s="49"/>
    </row>
    <row r="36" spans="1:4" x14ac:dyDescent="0.25">
      <c r="A36" s="150"/>
      <c r="B36" s="40" t="s">
        <v>533</v>
      </c>
      <c r="C36" s="109" t="s">
        <v>630</v>
      </c>
      <c r="D36" s="49"/>
    </row>
    <row r="37" spans="1:4" x14ac:dyDescent="0.25">
      <c r="A37" s="150"/>
      <c r="B37" s="41" t="s">
        <v>534</v>
      </c>
      <c r="C37" s="109"/>
      <c r="D37" s="49"/>
    </row>
    <row r="38" spans="1:4" x14ac:dyDescent="0.25">
      <c r="A38" s="150"/>
      <c r="B38" s="42" t="s">
        <v>692</v>
      </c>
      <c r="C38" s="17"/>
      <c r="D38" s="49"/>
    </row>
    <row r="39" spans="1:4" ht="48" x14ac:dyDescent="0.25">
      <c r="A39" s="150"/>
      <c r="B39" s="40" t="s">
        <v>535</v>
      </c>
      <c r="C39" s="109" t="s">
        <v>631</v>
      </c>
      <c r="D39" s="49"/>
    </row>
    <row r="40" spans="1:4" ht="36" x14ac:dyDescent="0.25">
      <c r="A40" s="150"/>
      <c r="B40" s="40" t="s">
        <v>750</v>
      </c>
      <c r="C40" s="109" t="s">
        <v>751</v>
      </c>
      <c r="D40" s="49"/>
    </row>
    <row r="41" spans="1:4" ht="60" x14ac:dyDescent="0.25">
      <c r="A41" s="150"/>
      <c r="B41" s="40" t="s">
        <v>536</v>
      </c>
      <c r="C41" s="109" t="s">
        <v>633</v>
      </c>
      <c r="D41" s="49"/>
    </row>
    <row r="42" spans="1:4" ht="22.5" x14ac:dyDescent="0.25">
      <c r="A42" s="150"/>
      <c r="B42" s="42" t="s">
        <v>538</v>
      </c>
      <c r="C42" s="109"/>
      <c r="D42" s="49"/>
    </row>
    <row r="43" spans="1:4" ht="24" customHeight="1" x14ac:dyDescent="0.25">
      <c r="A43" s="150" t="s">
        <v>629</v>
      </c>
      <c r="B43" s="28" t="s">
        <v>626</v>
      </c>
      <c r="C43" s="29"/>
      <c r="D43" s="49"/>
    </row>
    <row r="44" spans="1:4" x14ac:dyDescent="0.25">
      <c r="A44" s="150"/>
      <c r="B44" s="30" t="s">
        <v>533</v>
      </c>
      <c r="C44" s="109" t="s">
        <v>630</v>
      </c>
      <c r="D44" s="49"/>
    </row>
    <row r="45" spans="1:4" ht="24" x14ac:dyDescent="0.25">
      <c r="A45" s="150"/>
      <c r="B45" s="31" t="s">
        <v>534</v>
      </c>
      <c r="C45" s="109"/>
      <c r="D45" s="49"/>
    </row>
    <row r="46" spans="1:4" x14ac:dyDescent="0.25">
      <c r="A46" s="150"/>
      <c r="B46" s="32" t="s">
        <v>692</v>
      </c>
      <c r="C46" s="109"/>
      <c r="D46" s="49"/>
    </row>
    <row r="47" spans="1:4" ht="48" x14ac:dyDescent="0.25">
      <c r="A47" s="150"/>
      <c r="B47" s="30" t="s">
        <v>535</v>
      </c>
      <c r="C47" s="109" t="s">
        <v>631</v>
      </c>
      <c r="D47" s="49"/>
    </row>
    <row r="48" spans="1:4" ht="60" x14ac:dyDescent="0.25">
      <c r="A48" s="150"/>
      <c r="B48" s="30" t="s">
        <v>632</v>
      </c>
      <c r="C48" s="109" t="s">
        <v>633</v>
      </c>
      <c r="D48" s="49"/>
    </row>
    <row r="49" spans="1:4" ht="24" x14ac:dyDescent="0.25">
      <c r="A49" s="150"/>
      <c r="B49" s="23" t="s">
        <v>537</v>
      </c>
      <c r="C49" s="109"/>
      <c r="D49" s="49"/>
    </row>
  </sheetData>
  <mergeCells count="14">
    <mergeCell ref="I5:J5"/>
    <mergeCell ref="I6:J6"/>
    <mergeCell ref="L1:M1"/>
    <mergeCell ref="L3:M4"/>
    <mergeCell ref="I1:J1"/>
    <mergeCell ref="I3:J3"/>
    <mergeCell ref="A34:A42"/>
    <mergeCell ref="A43:A49"/>
    <mergeCell ref="A1:C1"/>
    <mergeCell ref="E1:F1"/>
    <mergeCell ref="A13:A23"/>
    <mergeCell ref="C15:C18"/>
    <mergeCell ref="A26:A27"/>
    <mergeCell ref="A28:A33"/>
  </mergeCells>
  <phoneticPr fontId="4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46"/>
  <sheetViews>
    <sheetView tabSelected="1" zoomScale="85" zoomScaleNormal="85" workbookViewId="0">
      <pane xSplit="3" ySplit="2" topLeftCell="V3" activePane="bottomRight" state="frozen"/>
      <selection pane="topRight" activeCell="D1" sqref="D1"/>
      <selection pane="bottomLeft" activeCell="A3" sqref="A3"/>
      <selection pane="bottomRight" activeCell="AC2" sqref="AC1:AC1048576"/>
    </sheetView>
  </sheetViews>
  <sheetFormatPr baseColWidth="10" defaultRowHeight="15" x14ac:dyDescent="0.25"/>
  <cols>
    <col min="1" max="1" width="10.85546875" style="75" bestFit="1" customWidth="1"/>
    <col min="2" max="2" width="13.140625" style="75" customWidth="1"/>
    <col min="3" max="3" width="15.5703125" style="75" customWidth="1"/>
    <col min="4" max="4" width="36.42578125" style="59" customWidth="1"/>
    <col min="5" max="5" width="8.85546875" style="59" customWidth="1"/>
    <col min="6" max="6" width="6.5703125" style="59" customWidth="1"/>
    <col min="7" max="7" width="13.5703125" style="59" customWidth="1"/>
    <col min="8" max="10" width="11.42578125" style="76"/>
    <col min="11" max="11" width="14.5703125" style="76" bestFit="1" customWidth="1"/>
    <col min="12" max="12" width="13.42578125" style="76" bestFit="1" customWidth="1"/>
    <col min="13" max="15" width="15.28515625" style="76" bestFit="1" customWidth="1"/>
    <col min="16" max="16" width="12.85546875" style="76" bestFit="1" customWidth="1"/>
    <col min="17" max="17" width="11.42578125" style="76"/>
    <col min="18" max="18" width="15.28515625" style="76" bestFit="1" customWidth="1"/>
    <col min="19" max="19" width="13.28515625" style="76" customWidth="1"/>
    <col min="20" max="20" width="15.5703125" style="76" customWidth="1"/>
    <col min="21" max="21" width="17.5703125" style="76" customWidth="1"/>
    <col min="22" max="22" width="25.28515625" style="76" customWidth="1"/>
    <col min="23" max="23" width="22.28515625" style="77" customWidth="1"/>
    <col min="24" max="24" width="14.5703125" style="76" customWidth="1"/>
    <col min="25" max="25" width="14.28515625" style="76" customWidth="1"/>
    <col min="26" max="26" width="13.85546875" style="76" customWidth="1"/>
    <col min="27" max="27" width="23.5703125" style="76" customWidth="1"/>
    <col min="28" max="28" width="20.7109375" style="77" customWidth="1"/>
    <col min="29" max="29" width="16.85546875" style="77" customWidth="1"/>
    <col min="30" max="30" width="16.7109375" style="77" customWidth="1"/>
    <col min="31" max="31" width="16.140625" style="77" customWidth="1"/>
    <col min="32" max="32" width="13.28515625" style="76" customWidth="1"/>
    <col min="33" max="33" width="9" style="77" customWidth="1"/>
    <col min="34" max="35" width="11.42578125" style="76"/>
    <col min="36" max="36" width="8.5703125" style="76" customWidth="1"/>
    <col min="37" max="38" width="11" style="76" customWidth="1"/>
    <col min="39" max="39" width="11.42578125" style="76"/>
    <col min="40" max="40" width="14.28515625" style="76" customWidth="1"/>
    <col min="41" max="41" width="16" style="76" customWidth="1"/>
    <col min="42" max="46" width="11.42578125" style="76"/>
    <col min="47" max="47" width="14.42578125" style="76" customWidth="1"/>
    <col min="48" max="16384" width="11.42578125" style="76"/>
  </cols>
  <sheetData>
    <row r="1" spans="1:47" s="74" customFormat="1" ht="24" x14ac:dyDescent="0.25">
      <c r="A1" s="78"/>
      <c r="B1" s="78"/>
      <c r="C1" s="78"/>
      <c r="D1" s="1"/>
      <c r="E1" s="1"/>
      <c r="F1" s="1"/>
      <c r="G1" s="1"/>
      <c r="K1" s="162" t="s">
        <v>530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51"/>
      <c r="W1" s="142" t="s">
        <v>531</v>
      </c>
      <c r="X1" s="165" t="s">
        <v>732</v>
      </c>
      <c r="Y1" s="165"/>
      <c r="Z1" s="166" t="s">
        <v>734</v>
      </c>
      <c r="AA1" s="166"/>
      <c r="AB1" s="166"/>
      <c r="AC1" s="166"/>
      <c r="AD1" s="166"/>
      <c r="AE1" s="166"/>
      <c r="AF1" s="164" t="s">
        <v>532</v>
      </c>
      <c r="AG1" s="164"/>
      <c r="AH1" s="164"/>
      <c r="AI1" s="164"/>
      <c r="AJ1" s="164"/>
      <c r="AK1" s="164"/>
      <c r="AL1" s="164"/>
      <c r="AM1" s="164"/>
      <c r="AN1" s="164"/>
      <c r="AO1" s="163" t="s">
        <v>559</v>
      </c>
      <c r="AP1" s="163"/>
      <c r="AQ1" s="163"/>
      <c r="AR1" s="163"/>
      <c r="AS1" s="163"/>
      <c r="AT1" s="163"/>
      <c r="AU1" s="163"/>
    </row>
    <row r="2" spans="1:47" s="108" customFormat="1" ht="72" customHeight="1" x14ac:dyDescent="0.25">
      <c r="A2" s="91" t="s">
        <v>0</v>
      </c>
      <c r="B2" s="91" t="s">
        <v>1</v>
      </c>
      <c r="C2" s="91" t="s">
        <v>513</v>
      </c>
      <c r="D2" s="92" t="s">
        <v>514</v>
      </c>
      <c r="E2" s="92" t="s">
        <v>515</v>
      </c>
      <c r="F2" s="91" t="s">
        <v>637</v>
      </c>
      <c r="G2" s="91" t="s">
        <v>676</v>
      </c>
      <c r="H2" s="93" t="s">
        <v>519</v>
      </c>
      <c r="I2" s="93" t="s">
        <v>520</v>
      </c>
      <c r="J2" s="93" t="s">
        <v>521</v>
      </c>
      <c r="K2" s="94" t="s">
        <v>522</v>
      </c>
      <c r="L2" s="95" t="s">
        <v>523</v>
      </c>
      <c r="M2" s="96" t="s">
        <v>524</v>
      </c>
      <c r="N2" s="96" t="s">
        <v>527</v>
      </c>
      <c r="O2" s="96" t="s">
        <v>525</v>
      </c>
      <c r="P2" s="96" t="s">
        <v>526</v>
      </c>
      <c r="Q2" s="96" t="s">
        <v>528</v>
      </c>
      <c r="R2" s="97" t="s">
        <v>529</v>
      </c>
      <c r="S2" s="14" t="s">
        <v>645</v>
      </c>
      <c r="T2" s="15" t="s">
        <v>688</v>
      </c>
      <c r="U2" s="15" t="s">
        <v>646</v>
      </c>
      <c r="V2" s="98" t="s">
        <v>721</v>
      </c>
      <c r="W2" s="99" t="s">
        <v>689</v>
      </c>
      <c r="X2" s="80" t="s">
        <v>731</v>
      </c>
      <c r="Y2" s="81" t="s">
        <v>535</v>
      </c>
      <c r="Z2" s="84" t="s">
        <v>742</v>
      </c>
      <c r="AA2" s="84" t="s">
        <v>749</v>
      </c>
      <c r="AB2" s="84" t="s">
        <v>762</v>
      </c>
      <c r="AC2" s="145" t="s">
        <v>763</v>
      </c>
      <c r="AD2" s="83" t="s">
        <v>748</v>
      </c>
      <c r="AE2" s="82" t="s">
        <v>733</v>
      </c>
      <c r="AF2" s="100" t="s">
        <v>690</v>
      </c>
      <c r="AG2" s="100" t="s">
        <v>589</v>
      </c>
      <c r="AH2" s="101" t="s">
        <v>533</v>
      </c>
      <c r="AI2" s="102" t="s">
        <v>534</v>
      </c>
      <c r="AJ2" s="103" t="s">
        <v>692</v>
      </c>
      <c r="AK2" s="101" t="s">
        <v>535</v>
      </c>
      <c r="AL2" s="101" t="s">
        <v>750</v>
      </c>
      <c r="AM2" s="101" t="s">
        <v>536</v>
      </c>
      <c r="AN2" s="103" t="s">
        <v>538</v>
      </c>
      <c r="AO2" s="104" t="s">
        <v>539</v>
      </c>
      <c r="AP2" s="105" t="s">
        <v>533</v>
      </c>
      <c r="AQ2" s="106" t="s">
        <v>534</v>
      </c>
      <c r="AR2" s="107" t="s">
        <v>692</v>
      </c>
      <c r="AS2" s="105" t="s">
        <v>535</v>
      </c>
      <c r="AT2" s="105" t="s">
        <v>632</v>
      </c>
      <c r="AU2" s="107" t="s">
        <v>537</v>
      </c>
    </row>
    <row r="3" spans="1:47" s="74" customFormat="1" ht="22.5" x14ac:dyDescent="0.2">
      <c r="A3" s="2" t="s">
        <v>2</v>
      </c>
      <c r="B3" s="2" t="s">
        <v>3</v>
      </c>
      <c r="C3" s="2" t="s">
        <v>3</v>
      </c>
      <c r="D3" s="4" t="s">
        <v>4</v>
      </c>
      <c r="E3" s="4" t="s">
        <v>516</v>
      </c>
      <c r="F3" s="4" t="s">
        <v>5</v>
      </c>
      <c r="G3" s="4" t="s">
        <v>516</v>
      </c>
      <c r="H3" s="62">
        <v>529</v>
      </c>
      <c r="I3" s="62">
        <v>529</v>
      </c>
      <c r="J3" s="62">
        <v>0</v>
      </c>
      <c r="K3" s="63">
        <v>60886435.190840386</v>
      </c>
      <c r="L3" s="64"/>
      <c r="M3" s="65">
        <f>VLOOKUP(C3,repartition_volumes!A$3:J$246,7,FALSE)</f>
        <v>8968935</v>
      </c>
      <c r="N3" s="65">
        <f>VLOOKUP(C3,repartition_volumes!A$3:J$246,8,FALSE)</f>
        <v>3222666</v>
      </c>
      <c r="O3" s="65">
        <f>VLOOKUP(C3,repartition_volumes!A$3:J$246,9,FALSE)</f>
        <v>812266</v>
      </c>
      <c r="P3" s="65">
        <f>VLOOKUP(C3,repartition_volumes!A$3:J$246,10,FALSE)</f>
        <v>0</v>
      </c>
      <c r="Q3" s="65"/>
      <c r="R3" s="66">
        <f t="shared" ref="R3:R66" si="0">SUM(M3:Q3)</f>
        <v>13003867</v>
      </c>
      <c r="S3" s="60" t="s">
        <v>516</v>
      </c>
      <c r="T3" s="67">
        <f t="shared" ref="T3:T34" si="1">IF(S3="non",R3/(K3+L3),"")</f>
        <v>0.21357576542691517</v>
      </c>
      <c r="U3" s="68" t="str">
        <f t="shared" ref="U3:U66" si="2">IF(S3="oui",R3/H3,"")</f>
        <v/>
      </c>
      <c r="V3" s="90" t="str">
        <f t="shared" ref="V3:V66" si="3">IF(AND(S3="non",G3="non",F3&lt;&gt;"A"),IF(T3&gt;=0.15,"oui","non"),"")</f>
        <v>oui</v>
      </c>
      <c r="W3" s="149">
        <f>T3-AF3</f>
        <v>2.9487664728199081E-2</v>
      </c>
      <c r="X3" s="113">
        <v>2</v>
      </c>
      <c r="Y3" s="86" t="s">
        <v>558</v>
      </c>
      <c r="Z3" s="85">
        <v>9168244</v>
      </c>
      <c r="AA3" s="114" t="s">
        <v>717</v>
      </c>
      <c r="AB3" s="114">
        <v>2</v>
      </c>
      <c r="AC3" s="146">
        <v>2</v>
      </c>
      <c r="AD3" s="114" t="s">
        <v>558</v>
      </c>
      <c r="AE3" s="114" t="str">
        <f>IF(AC3="3","oui","non")</f>
        <v>non</v>
      </c>
      <c r="AF3" s="79">
        <v>0.18408810069871609</v>
      </c>
      <c r="AG3" s="111">
        <v>2</v>
      </c>
      <c r="AH3" s="71" t="s">
        <v>551</v>
      </c>
      <c r="AI3" s="71" t="s">
        <v>552</v>
      </c>
      <c r="AJ3" s="71" t="s">
        <v>590</v>
      </c>
      <c r="AK3" s="70" t="s">
        <v>558</v>
      </c>
      <c r="AL3" s="70" t="s">
        <v>516</v>
      </c>
      <c r="AM3" s="71"/>
      <c r="AN3" s="71"/>
      <c r="AO3" s="72">
        <v>0.12313618474460035</v>
      </c>
      <c r="AP3" s="73" t="s">
        <v>551</v>
      </c>
      <c r="AQ3" s="73" t="s">
        <v>552</v>
      </c>
      <c r="AR3" s="73" t="s">
        <v>516</v>
      </c>
      <c r="AS3" s="73"/>
      <c r="AT3" s="73"/>
      <c r="AU3" s="73"/>
    </row>
    <row r="4" spans="1:47" s="74" customFormat="1" ht="22.5" x14ac:dyDescent="0.2">
      <c r="A4" s="2" t="s">
        <v>2</v>
      </c>
      <c r="B4" s="2" t="s">
        <v>6</v>
      </c>
      <c r="C4" s="2" t="s">
        <v>6</v>
      </c>
      <c r="D4" s="4" t="s">
        <v>7</v>
      </c>
      <c r="E4" s="4" t="s">
        <v>516</v>
      </c>
      <c r="F4" s="4" t="s">
        <v>5</v>
      </c>
      <c r="G4" s="4" t="s">
        <v>516</v>
      </c>
      <c r="H4" s="62">
        <v>442</v>
      </c>
      <c r="I4" s="62">
        <v>422</v>
      </c>
      <c r="J4" s="62">
        <v>20</v>
      </c>
      <c r="K4" s="63">
        <v>38958250.240277082</v>
      </c>
      <c r="L4" s="64"/>
      <c r="M4" s="65">
        <f>VLOOKUP(C4,repartition_volumes!A$3:J$246,7,FALSE)</f>
        <v>3434399</v>
      </c>
      <c r="N4" s="65">
        <f>VLOOKUP(C4,repartition_volumes!A$3:J$246,8,FALSE)</f>
        <v>429500</v>
      </c>
      <c r="O4" s="65">
        <f>VLOOKUP(C4,repartition_volumes!A$3:J$246,9,FALSE)</f>
        <v>388500</v>
      </c>
      <c r="P4" s="65">
        <f>VLOOKUP(C4,repartition_volumes!A$3:J$246,10,FALSE)</f>
        <v>0</v>
      </c>
      <c r="Q4" s="65"/>
      <c r="R4" s="66">
        <f t="shared" si="0"/>
        <v>4252399</v>
      </c>
      <c r="S4" s="60" t="s">
        <v>516</v>
      </c>
      <c r="T4" s="67">
        <f t="shared" si="1"/>
        <v>0.10915272050908609</v>
      </c>
      <c r="U4" s="68" t="str">
        <f t="shared" si="2"/>
        <v/>
      </c>
      <c r="V4" s="90" t="str">
        <f t="shared" si="3"/>
        <v>non</v>
      </c>
      <c r="W4" s="149">
        <f>T4-AF4</f>
        <v>-1.918937386311001E-2</v>
      </c>
      <c r="X4" s="110">
        <v>1</v>
      </c>
      <c r="Y4" s="86" t="s">
        <v>724</v>
      </c>
      <c r="Z4" s="85">
        <v>3797552</v>
      </c>
      <c r="AA4" s="115" t="s">
        <v>717</v>
      </c>
      <c r="AB4" s="114">
        <v>1</v>
      </c>
      <c r="AC4" s="146">
        <v>1</v>
      </c>
      <c r="AD4" s="114" t="s">
        <v>724</v>
      </c>
      <c r="AE4" s="114" t="str">
        <f t="shared" ref="AE4:AE67" si="4">IF(AC4="3","oui","non")</f>
        <v>non</v>
      </c>
      <c r="AF4" s="79">
        <v>0.1283420943721961</v>
      </c>
      <c r="AG4" s="111">
        <v>1</v>
      </c>
      <c r="AH4" s="71" t="s">
        <v>551</v>
      </c>
      <c r="AI4" s="71" t="s">
        <v>552</v>
      </c>
      <c r="AJ4" s="71" t="s">
        <v>590</v>
      </c>
      <c r="AK4" s="70"/>
      <c r="AL4" s="70" t="s">
        <v>516</v>
      </c>
      <c r="AM4" s="71"/>
      <c r="AN4" s="71"/>
      <c r="AO4" s="72">
        <v>7.9901793736351173E-2</v>
      </c>
      <c r="AP4" s="73" t="s">
        <v>551</v>
      </c>
      <c r="AQ4" s="73" t="s">
        <v>552</v>
      </c>
      <c r="AR4" s="73" t="s">
        <v>516</v>
      </c>
      <c r="AS4" s="73"/>
      <c r="AT4" s="73"/>
      <c r="AU4" s="73"/>
    </row>
    <row r="5" spans="1:47" s="74" customFormat="1" ht="22.5" x14ac:dyDescent="0.2">
      <c r="A5" s="2" t="s">
        <v>8</v>
      </c>
      <c r="B5" s="2" t="s">
        <v>9</v>
      </c>
      <c r="C5" s="2" t="s">
        <v>9</v>
      </c>
      <c r="D5" s="4" t="s">
        <v>10</v>
      </c>
      <c r="E5" s="4" t="s">
        <v>516</v>
      </c>
      <c r="F5" s="4" t="s">
        <v>5</v>
      </c>
      <c r="G5" s="4" t="s">
        <v>516</v>
      </c>
      <c r="H5" s="62">
        <v>994</v>
      </c>
      <c r="I5" s="62">
        <v>532</v>
      </c>
      <c r="J5" s="62">
        <v>462</v>
      </c>
      <c r="K5" s="63">
        <v>54647740.421653472</v>
      </c>
      <c r="L5" s="63">
        <v>240000000</v>
      </c>
      <c r="M5" s="65">
        <f>VLOOKUP(C5,repartition_volumes!A$3:J$246,7,FALSE)</f>
        <v>19227199</v>
      </c>
      <c r="N5" s="65">
        <f>VLOOKUP(C5,repartition_volumes!A$3:J$246,8,FALSE)</f>
        <v>8930666</v>
      </c>
      <c r="O5" s="65">
        <f>VLOOKUP(C5,repartition_volumes!A$3:J$246,9,FALSE)</f>
        <v>17166939</v>
      </c>
      <c r="P5" s="65">
        <f>VLOOKUP(C5,repartition_volumes!A$3:J$246,10,FALSE)</f>
        <v>0</v>
      </c>
      <c r="Q5" s="65"/>
      <c r="R5" s="66">
        <f t="shared" si="0"/>
        <v>45324804</v>
      </c>
      <c r="S5" s="60" t="s">
        <v>516</v>
      </c>
      <c r="T5" s="67">
        <f t="shared" si="1"/>
        <v>0.1538270883568911</v>
      </c>
      <c r="U5" s="68" t="str">
        <f t="shared" si="2"/>
        <v/>
      </c>
      <c r="V5" s="90" t="str">
        <f t="shared" si="3"/>
        <v>oui</v>
      </c>
      <c r="W5" s="149">
        <f>T5-AF5</f>
        <v>-1.5176790001463492E-2</v>
      </c>
      <c r="X5" s="110">
        <v>2</v>
      </c>
      <c r="Y5" s="89" t="s">
        <v>722</v>
      </c>
      <c r="Z5" s="85">
        <v>19659580</v>
      </c>
      <c r="AA5" s="115" t="s">
        <v>717</v>
      </c>
      <c r="AB5" s="114">
        <v>2</v>
      </c>
      <c r="AC5" s="146">
        <v>2</v>
      </c>
      <c r="AD5" s="114" t="s">
        <v>723</v>
      </c>
      <c r="AE5" s="114" t="str">
        <f t="shared" si="4"/>
        <v>non</v>
      </c>
      <c r="AF5" s="79">
        <v>0.16900387835835459</v>
      </c>
      <c r="AG5" s="111">
        <v>2</v>
      </c>
      <c r="AH5" s="71" t="s">
        <v>551</v>
      </c>
      <c r="AI5" s="71" t="s">
        <v>552</v>
      </c>
      <c r="AJ5" s="71" t="s">
        <v>590</v>
      </c>
      <c r="AK5" s="70" t="s">
        <v>595</v>
      </c>
      <c r="AL5" s="70" t="s">
        <v>516</v>
      </c>
      <c r="AM5" s="71"/>
      <c r="AN5" s="71"/>
      <c r="AO5" s="72">
        <v>0.17684282932598416</v>
      </c>
      <c r="AP5" s="73" t="s">
        <v>551</v>
      </c>
      <c r="AQ5" s="73" t="s">
        <v>552</v>
      </c>
      <c r="AR5" s="73" t="s">
        <v>516</v>
      </c>
      <c r="AS5" s="73"/>
      <c r="AT5" s="73"/>
      <c r="AU5" s="73"/>
    </row>
    <row r="6" spans="1:47" s="74" customFormat="1" ht="45" customHeight="1" x14ac:dyDescent="0.2">
      <c r="A6" s="2" t="s">
        <v>11</v>
      </c>
      <c r="B6" s="2" t="s">
        <v>12</v>
      </c>
      <c r="C6" s="2" t="s">
        <v>12</v>
      </c>
      <c r="D6" s="4" t="s">
        <v>13</v>
      </c>
      <c r="E6" s="4" t="s">
        <v>516</v>
      </c>
      <c r="F6" s="4" t="s">
        <v>14</v>
      </c>
      <c r="G6" s="4" t="s">
        <v>554</v>
      </c>
      <c r="H6" s="62">
        <v>425</v>
      </c>
      <c r="I6" s="62">
        <v>368</v>
      </c>
      <c r="J6" s="62">
        <v>57</v>
      </c>
      <c r="K6" s="63">
        <v>116038128.67233762</v>
      </c>
      <c r="L6" s="64"/>
      <c r="M6" s="65">
        <f>VLOOKUP(C6,repartition_volumes!A$3:J$246,7,FALSE)</f>
        <v>1514666</v>
      </c>
      <c r="N6" s="65">
        <f>VLOOKUP(C6,repartition_volumes!A$3:J$246,8,FALSE)</f>
        <v>109666</v>
      </c>
      <c r="O6" s="65">
        <f>VLOOKUP(C6,repartition_volumes!A$3:J$246,9,FALSE)</f>
        <v>584333</v>
      </c>
      <c r="P6" s="65">
        <f>VLOOKUP(C6,repartition_volumes!A$3:J$246,10,FALSE)</f>
        <v>0</v>
      </c>
      <c r="Q6" s="65"/>
      <c r="R6" s="66">
        <f t="shared" si="0"/>
        <v>2208665</v>
      </c>
      <c r="S6" s="60" t="s">
        <v>516</v>
      </c>
      <c r="T6" s="67">
        <f t="shared" si="1"/>
        <v>1.9033959141453515E-2</v>
      </c>
      <c r="U6" s="68" t="str">
        <f t="shared" si="2"/>
        <v/>
      </c>
      <c r="V6" s="90" t="str">
        <f t="shared" si="3"/>
        <v/>
      </c>
      <c r="W6" s="149">
        <f>T6-AF6</f>
        <v>3.3516170585537811E-3</v>
      </c>
      <c r="X6" s="110">
        <v>1</v>
      </c>
      <c r="Y6" s="86" t="s">
        <v>724</v>
      </c>
      <c r="Z6" s="85">
        <v>1580619</v>
      </c>
      <c r="AA6" s="115" t="s">
        <v>717</v>
      </c>
      <c r="AB6" s="114">
        <v>1</v>
      </c>
      <c r="AC6" s="146">
        <v>1</v>
      </c>
      <c r="AD6" s="114" t="s">
        <v>724</v>
      </c>
      <c r="AE6" s="114" t="str">
        <f t="shared" si="4"/>
        <v>non</v>
      </c>
      <c r="AF6" s="79">
        <v>1.5682342082899734E-2</v>
      </c>
      <c r="AG6" s="111">
        <v>1</v>
      </c>
      <c r="AH6" s="71" t="s">
        <v>551</v>
      </c>
      <c r="AI6" s="71" t="s">
        <v>552</v>
      </c>
      <c r="AJ6" s="71" t="s">
        <v>590</v>
      </c>
      <c r="AK6" s="70"/>
      <c r="AL6" s="70" t="s">
        <v>516</v>
      </c>
      <c r="AM6" s="71"/>
      <c r="AN6" s="71"/>
      <c r="AO6" s="72">
        <v>2.6274184247589361E-2</v>
      </c>
      <c r="AP6" s="73" t="s">
        <v>551</v>
      </c>
      <c r="AQ6" s="73" t="s">
        <v>552</v>
      </c>
      <c r="AR6" s="73" t="s">
        <v>516</v>
      </c>
      <c r="AS6" s="73"/>
      <c r="AT6" s="73"/>
      <c r="AU6" s="73"/>
    </row>
    <row r="7" spans="1:47" s="74" customFormat="1" x14ac:dyDescent="0.2">
      <c r="A7" s="2" t="s">
        <v>2</v>
      </c>
      <c r="B7" s="2" t="s">
        <v>15</v>
      </c>
      <c r="C7" s="2" t="s">
        <v>15</v>
      </c>
      <c r="D7" s="4" t="s">
        <v>16</v>
      </c>
      <c r="E7" s="4" t="s">
        <v>516</v>
      </c>
      <c r="F7" s="4" t="s">
        <v>14</v>
      </c>
      <c r="G7" s="4" t="s">
        <v>554</v>
      </c>
      <c r="H7" s="62">
        <v>126</v>
      </c>
      <c r="I7" s="62">
        <v>126</v>
      </c>
      <c r="J7" s="62">
        <v>0</v>
      </c>
      <c r="K7" s="63">
        <v>43602903.107683428</v>
      </c>
      <c r="L7" s="64"/>
      <c r="M7" s="65">
        <f>VLOOKUP(C7,repartition_volumes!A$3:J$246,7,FALSE)</f>
        <v>68268</v>
      </c>
      <c r="N7" s="65">
        <f>VLOOKUP(C7,repartition_volumes!A$3:J$246,8,FALSE)</f>
        <v>0</v>
      </c>
      <c r="O7" s="65">
        <f>VLOOKUP(C7,repartition_volumes!A$3:J$246,9,FALSE)</f>
        <v>7000</v>
      </c>
      <c r="P7" s="65">
        <f>VLOOKUP(C7,repartition_volumes!A$3:J$246,10,FALSE)</f>
        <v>0</v>
      </c>
      <c r="Q7" s="65"/>
      <c r="R7" s="66">
        <f t="shared" si="0"/>
        <v>75268</v>
      </c>
      <c r="S7" s="60" t="s">
        <v>516</v>
      </c>
      <c r="T7" s="67">
        <f t="shared" si="1"/>
        <v>1.7262153351146187E-3</v>
      </c>
      <c r="U7" s="68" t="str">
        <f t="shared" si="2"/>
        <v/>
      </c>
      <c r="V7" s="90" t="str">
        <f t="shared" si="3"/>
        <v/>
      </c>
      <c r="W7" s="149">
        <f>T7-AF7</f>
        <v>-2.959042891871233E-2</v>
      </c>
      <c r="X7" s="110">
        <v>1</v>
      </c>
      <c r="Y7" s="86" t="s">
        <v>724</v>
      </c>
      <c r="Z7" s="85">
        <v>69785</v>
      </c>
      <c r="AA7" s="115" t="s">
        <v>717</v>
      </c>
      <c r="AB7" s="114">
        <v>1</v>
      </c>
      <c r="AC7" s="146">
        <v>1</v>
      </c>
      <c r="AD7" s="114" t="s">
        <v>724</v>
      </c>
      <c r="AE7" s="114" t="str">
        <f t="shared" si="4"/>
        <v>non</v>
      </c>
      <c r="AF7" s="79">
        <v>3.131664425382695E-2</v>
      </c>
      <c r="AG7" s="111">
        <v>1</v>
      </c>
      <c r="AH7" s="71" t="s">
        <v>551</v>
      </c>
      <c r="AI7" s="71" t="s">
        <v>552</v>
      </c>
      <c r="AJ7" s="71" t="s">
        <v>590</v>
      </c>
      <c r="AK7" s="70"/>
      <c r="AL7" s="70" t="s">
        <v>516</v>
      </c>
      <c r="AM7" s="71"/>
      <c r="AN7" s="71"/>
      <c r="AO7" s="72">
        <v>8.0280121123154627E-4</v>
      </c>
      <c r="AP7" s="73" t="s">
        <v>551</v>
      </c>
      <c r="AQ7" s="73" t="s">
        <v>552</v>
      </c>
      <c r="AR7" s="73" t="s">
        <v>516</v>
      </c>
      <c r="AS7" s="73"/>
      <c r="AT7" s="73"/>
      <c r="AU7" s="73"/>
    </row>
    <row r="8" spans="1:47" s="74" customFormat="1" ht="22.5" x14ac:dyDescent="0.2">
      <c r="A8" s="2" t="s">
        <v>8</v>
      </c>
      <c r="B8" s="2" t="s">
        <v>17</v>
      </c>
      <c r="C8" s="2" t="s">
        <v>17</v>
      </c>
      <c r="D8" s="4" t="s">
        <v>18</v>
      </c>
      <c r="E8" s="4" t="s">
        <v>550</v>
      </c>
      <c r="F8" s="4" t="s">
        <v>14</v>
      </c>
      <c r="G8" s="4" t="s">
        <v>554</v>
      </c>
      <c r="H8" s="62">
        <v>331</v>
      </c>
      <c r="I8" s="62">
        <v>331</v>
      </c>
      <c r="J8" s="62">
        <v>0</v>
      </c>
      <c r="K8" s="63">
        <v>31992211.133959062</v>
      </c>
      <c r="L8" s="64"/>
      <c r="M8" s="65">
        <f>VLOOKUP(C8,repartition_volumes!A$3:J$246,7,FALSE)</f>
        <v>0</v>
      </c>
      <c r="N8" s="65">
        <f>VLOOKUP(C8,repartition_volumes!A$3:J$246,8,FALSE)</f>
        <v>101000</v>
      </c>
      <c r="O8" s="65">
        <f>VLOOKUP(C8,repartition_volumes!A$3:J$246,9,FALSE)</f>
        <v>0</v>
      </c>
      <c r="P8" s="65">
        <f>VLOOKUP(C8,repartition_volumes!A$3:J$246,10,FALSE)</f>
        <v>0</v>
      </c>
      <c r="Q8" s="65"/>
      <c r="R8" s="66">
        <f t="shared" si="0"/>
        <v>101000</v>
      </c>
      <c r="S8" s="60" t="s">
        <v>516</v>
      </c>
      <c r="T8" s="67">
        <f t="shared" si="1"/>
        <v>3.1570184247999857E-3</v>
      </c>
      <c r="U8" s="68" t="str">
        <f t="shared" si="2"/>
        <v/>
      </c>
      <c r="V8" s="90" t="str">
        <f t="shared" si="3"/>
        <v/>
      </c>
      <c r="W8" s="149">
        <f>T8-AF8</f>
        <v>-3.4384637479456526E-2</v>
      </c>
      <c r="X8" s="110">
        <v>1</v>
      </c>
      <c r="Y8" s="86" t="s">
        <v>724</v>
      </c>
      <c r="Z8" s="85">
        <v>0</v>
      </c>
      <c r="AA8" s="115" t="s">
        <v>717</v>
      </c>
      <c r="AB8" s="114">
        <v>1</v>
      </c>
      <c r="AC8" s="146">
        <v>1</v>
      </c>
      <c r="AD8" s="114" t="s">
        <v>724</v>
      </c>
      <c r="AE8" s="114" t="str">
        <f t="shared" si="4"/>
        <v>non</v>
      </c>
      <c r="AF8" s="79">
        <v>3.754165590425651E-2</v>
      </c>
      <c r="AG8" s="111">
        <v>1</v>
      </c>
      <c r="AH8" s="71" t="s">
        <v>551</v>
      </c>
      <c r="AI8" s="71" t="s">
        <v>552</v>
      </c>
      <c r="AJ8" s="71" t="s">
        <v>590</v>
      </c>
      <c r="AK8" s="70"/>
      <c r="AL8" s="70" t="s">
        <v>516</v>
      </c>
      <c r="AM8" s="71"/>
      <c r="AN8" s="71"/>
      <c r="AO8" s="72">
        <v>1.9444398877346728E-2</v>
      </c>
      <c r="AP8" s="73" t="s">
        <v>551</v>
      </c>
      <c r="AQ8" s="73" t="s">
        <v>552</v>
      </c>
      <c r="AR8" s="73" t="s">
        <v>516</v>
      </c>
      <c r="AS8" s="73"/>
      <c r="AT8" s="73"/>
      <c r="AU8" s="73"/>
    </row>
    <row r="9" spans="1:47" s="74" customFormat="1" ht="120" customHeight="1" x14ac:dyDescent="0.2">
      <c r="A9" s="2" t="s">
        <v>19</v>
      </c>
      <c r="B9" s="2" t="s">
        <v>20</v>
      </c>
      <c r="C9" s="2" t="s">
        <v>20</v>
      </c>
      <c r="D9" s="4" t="s">
        <v>21</v>
      </c>
      <c r="E9" s="4" t="s">
        <v>516</v>
      </c>
      <c r="F9" s="4" t="s">
        <v>14</v>
      </c>
      <c r="G9" s="4" t="s">
        <v>554</v>
      </c>
      <c r="H9" s="62">
        <v>201</v>
      </c>
      <c r="I9" s="62">
        <v>201</v>
      </c>
      <c r="J9" s="62">
        <v>0</v>
      </c>
      <c r="K9" s="63">
        <v>86190206.421387851</v>
      </c>
      <c r="L9" s="64"/>
      <c r="M9" s="65">
        <f>VLOOKUP(C9,repartition_volumes!A$3:J$246,7,FALSE)</f>
        <v>0</v>
      </c>
      <c r="N9" s="65">
        <f>VLOOKUP(C9,repartition_volumes!A$3:J$246,8,FALSE)</f>
        <v>0</v>
      </c>
      <c r="O9" s="65">
        <f>VLOOKUP(C9,repartition_volumes!A$3:J$246,9,FALSE)</f>
        <v>0</v>
      </c>
      <c r="P9" s="65">
        <f>VLOOKUP(C9,repartition_volumes!A$3:J$246,10,FALSE)</f>
        <v>0</v>
      </c>
      <c r="Q9" s="65"/>
      <c r="R9" s="66">
        <f t="shared" si="0"/>
        <v>0</v>
      </c>
      <c r="S9" s="60" t="s">
        <v>516</v>
      </c>
      <c r="T9" s="67">
        <f t="shared" si="1"/>
        <v>0</v>
      </c>
      <c r="U9" s="68" t="str">
        <f t="shared" si="2"/>
        <v/>
      </c>
      <c r="V9" s="90" t="str">
        <f t="shared" si="3"/>
        <v/>
      </c>
      <c r="W9" s="149">
        <f>T9-AF9</f>
        <v>0</v>
      </c>
      <c r="X9" s="110">
        <v>1</v>
      </c>
      <c r="Y9" s="86" t="s">
        <v>724</v>
      </c>
      <c r="Z9" s="85">
        <v>0</v>
      </c>
      <c r="AA9" s="115" t="s">
        <v>717</v>
      </c>
      <c r="AB9" s="114">
        <v>1</v>
      </c>
      <c r="AC9" s="146">
        <v>1</v>
      </c>
      <c r="AD9" s="114" t="s">
        <v>724</v>
      </c>
      <c r="AE9" s="114" t="str">
        <f t="shared" si="4"/>
        <v>non</v>
      </c>
      <c r="AF9" s="79">
        <v>0</v>
      </c>
      <c r="AG9" s="111">
        <v>1</v>
      </c>
      <c r="AH9" s="71" t="s">
        <v>551</v>
      </c>
      <c r="AI9" s="71" t="s">
        <v>552</v>
      </c>
      <c r="AJ9" s="71" t="s">
        <v>590</v>
      </c>
      <c r="AK9" s="70"/>
      <c r="AL9" s="70" t="s">
        <v>516</v>
      </c>
      <c r="AM9" s="71"/>
      <c r="AN9" s="71"/>
      <c r="AO9" s="72">
        <v>0</v>
      </c>
      <c r="AP9" s="73" t="s">
        <v>551</v>
      </c>
      <c r="AQ9" s="73" t="s">
        <v>552</v>
      </c>
      <c r="AR9" s="73" t="s">
        <v>516</v>
      </c>
      <c r="AS9" s="73"/>
      <c r="AT9" s="73"/>
      <c r="AU9" s="73"/>
    </row>
    <row r="10" spans="1:47" s="74" customFormat="1" x14ac:dyDescent="0.2">
      <c r="A10" s="2" t="s">
        <v>2</v>
      </c>
      <c r="B10" s="2" t="s">
        <v>22</v>
      </c>
      <c r="C10" s="2" t="s">
        <v>22</v>
      </c>
      <c r="D10" s="4" t="s">
        <v>23</v>
      </c>
      <c r="E10" s="4" t="s">
        <v>516</v>
      </c>
      <c r="F10" s="4" t="s">
        <v>14</v>
      </c>
      <c r="G10" s="4" t="s">
        <v>554</v>
      </c>
      <c r="H10" s="62">
        <v>81</v>
      </c>
      <c r="I10" s="62">
        <v>81</v>
      </c>
      <c r="J10" s="62">
        <v>0</v>
      </c>
      <c r="K10" s="63">
        <v>6803219.1390243787</v>
      </c>
      <c r="L10" s="64"/>
      <c r="M10" s="65">
        <f>VLOOKUP(C10,repartition_volumes!A$3:J$246,7,FALSE)</f>
        <v>0</v>
      </c>
      <c r="N10" s="65">
        <f>VLOOKUP(C10,repartition_volumes!A$3:J$246,8,FALSE)</f>
        <v>0</v>
      </c>
      <c r="O10" s="65">
        <f>VLOOKUP(C10,repartition_volumes!A$3:J$246,9,FALSE)</f>
        <v>0</v>
      </c>
      <c r="P10" s="65">
        <f>VLOOKUP(C10,repartition_volumes!A$3:J$246,10,FALSE)</f>
        <v>0</v>
      </c>
      <c r="Q10" s="65"/>
      <c r="R10" s="66">
        <f t="shared" si="0"/>
        <v>0</v>
      </c>
      <c r="S10" s="60" t="s">
        <v>516</v>
      </c>
      <c r="T10" s="67">
        <f t="shared" si="1"/>
        <v>0</v>
      </c>
      <c r="U10" s="68" t="str">
        <f t="shared" si="2"/>
        <v/>
      </c>
      <c r="V10" s="90" t="str">
        <f t="shared" si="3"/>
        <v/>
      </c>
      <c r="W10" s="149">
        <f>T10-AF10</f>
        <v>0</v>
      </c>
      <c r="X10" s="110">
        <v>1</v>
      </c>
      <c r="Y10" s="86" t="s">
        <v>724</v>
      </c>
      <c r="Z10" s="85">
        <v>0</v>
      </c>
      <c r="AA10" s="115" t="s">
        <v>717</v>
      </c>
      <c r="AB10" s="114">
        <v>1</v>
      </c>
      <c r="AC10" s="146">
        <v>1</v>
      </c>
      <c r="AD10" s="114" t="s">
        <v>724</v>
      </c>
      <c r="AE10" s="114" t="str">
        <f t="shared" si="4"/>
        <v>non</v>
      </c>
      <c r="AF10" s="79">
        <v>0</v>
      </c>
      <c r="AG10" s="111">
        <v>1</v>
      </c>
      <c r="AH10" s="71" t="s">
        <v>551</v>
      </c>
      <c r="AI10" s="71" t="s">
        <v>552</v>
      </c>
      <c r="AJ10" s="71" t="s">
        <v>590</v>
      </c>
      <c r="AK10" s="70"/>
      <c r="AL10" s="70" t="s">
        <v>516</v>
      </c>
      <c r="AM10" s="71"/>
      <c r="AN10" s="71"/>
      <c r="AO10" s="72">
        <v>0</v>
      </c>
      <c r="AP10" s="73" t="s">
        <v>551</v>
      </c>
      <c r="AQ10" s="73" t="s">
        <v>552</v>
      </c>
      <c r="AR10" s="73" t="s">
        <v>516</v>
      </c>
      <c r="AS10" s="73"/>
      <c r="AT10" s="73"/>
      <c r="AU10" s="73"/>
    </row>
    <row r="11" spans="1:47" s="74" customFormat="1" x14ac:dyDescent="0.2">
      <c r="A11" s="2" t="s">
        <v>2</v>
      </c>
      <c r="B11" s="2" t="s">
        <v>24</v>
      </c>
      <c r="C11" s="2" t="s">
        <v>24</v>
      </c>
      <c r="D11" s="4" t="s">
        <v>25</v>
      </c>
      <c r="E11" s="4" t="s">
        <v>516</v>
      </c>
      <c r="F11" s="4" t="s">
        <v>14</v>
      </c>
      <c r="G11" s="4" t="s">
        <v>554</v>
      </c>
      <c r="H11" s="62">
        <v>133</v>
      </c>
      <c r="I11" s="62">
        <v>133</v>
      </c>
      <c r="J11" s="62">
        <v>0</v>
      </c>
      <c r="K11" s="63">
        <v>11982543.126443174</v>
      </c>
      <c r="L11" s="64"/>
      <c r="M11" s="65">
        <f>VLOOKUP(C11,repartition_volumes!A$3:J$246,7,FALSE)</f>
        <v>355734</v>
      </c>
      <c r="N11" s="65">
        <f>VLOOKUP(C11,repartition_volumes!A$3:J$246,8,FALSE)</f>
        <v>0</v>
      </c>
      <c r="O11" s="65">
        <f>VLOOKUP(C11,repartition_volumes!A$3:J$246,9,FALSE)</f>
        <v>0</v>
      </c>
      <c r="P11" s="65">
        <f>VLOOKUP(C11,repartition_volumes!A$3:J$246,10,FALSE)</f>
        <v>0</v>
      </c>
      <c r="Q11" s="65"/>
      <c r="R11" s="66">
        <f t="shared" si="0"/>
        <v>355734</v>
      </c>
      <c r="S11" s="60" t="s">
        <v>516</v>
      </c>
      <c r="T11" s="67">
        <f t="shared" si="1"/>
        <v>2.9687687851084242E-2</v>
      </c>
      <c r="U11" s="68" t="str">
        <f t="shared" si="2"/>
        <v/>
      </c>
      <c r="V11" s="90" t="str">
        <f t="shared" si="3"/>
        <v/>
      </c>
      <c r="W11" s="149">
        <f>T11-AF11</f>
        <v>-0.11347814821895863</v>
      </c>
      <c r="X11" s="110">
        <v>1</v>
      </c>
      <c r="Y11" s="86" t="s">
        <v>724</v>
      </c>
      <c r="Z11" s="85">
        <v>366764</v>
      </c>
      <c r="AA11" s="115" t="s">
        <v>717</v>
      </c>
      <c r="AB11" s="114">
        <v>1</v>
      </c>
      <c r="AC11" s="146">
        <v>1</v>
      </c>
      <c r="AD11" s="114" t="s">
        <v>724</v>
      </c>
      <c r="AE11" s="114" t="str">
        <f t="shared" si="4"/>
        <v>non</v>
      </c>
      <c r="AF11" s="79">
        <v>0.14316583607004288</v>
      </c>
      <c r="AG11" s="111">
        <v>1</v>
      </c>
      <c r="AH11" s="71" t="s">
        <v>551</v>
      </c>
      <c r="AI11" s="71" t="s">
        <v>552</v>
      </c>
      <c r="AJ11" s="71" t="s">
        <v>590</v>
      </c>
      <c r="AK11" s="70"/>
      <c r="AL11" s="70" t="s">
        <v>516</v>
      </c>
      <c r="AM11" s="71"/>
      <c r="AN11" s="71"/>
      <c r="AO11" s="72">
        <v>5.5632447479854213E-2</v>
      </c>
      <c r="AP11" s="73" t="s">
        <v>551</v>
      </c>
      <c r="AQ11" s="73" t="s">
        <v>552</v>
      </c>
      <c r="AR11" s="73" t="s">
        <v>516</v>
      </c>
      <c r="AS11" s="73"/>
      <c r="AT11" s="73"/>
      <c r="AU11" s="73"/>
    </row>
    <row r="12" spans="1:47" s="74" customFormat="1" x14ac:dyDescent="0.2">
      <c r="A12" s="2" t="s">
        <v>11</v>
      </c>
      <c r="B12" s="2" t="s">
        <v>26</v>
      </c>
      <c r="C12" s="2" t="s">
        <v>26</v>
      </c>
      <c r="D12" s="4" t="s">
        <v>27</v>
      </c>
      <c r="E12" s="4" t="s">
        <v>516</v>
      </c>
      <c r="F12" s="4" t="s">
        <v>14</v>
      </c>
      <c r="G12" s="4" t="s">
        <v>554</v>
      </c>
      <c r="H12" s="62">
        <v>1012</v>
      </c>
      <c r="I12" s="62">
        <v>1003</v>
      </c>
      <c r="J12" s="62">
        <v>9</v>
      </c>
      <c r="K12" s="63">
        <v>556264944.79027891</v>
      </c>
      <c r="L12" s="64"/>
      <c r="M12" s="65">
        <f>VLOOKUP(C12,repartition_volumes!A$3:J$246,7,FALSE)</f>
        <v>413601</v>
      </c>
      <c r="N12" s="65">
        <f>VLOOKUP(C12,repartition_volumes!A$3:J$246,8,FALSE)</f>
        <v>25500</v>
      </c>
      <c r="O12" s="65">
        <f>VLOOKUP(C12,repartition_volumes!A$3:J$246,9,FALSE)</f>
        <v>0</v>
      </c>
      <c r="P12" s="65">
        <f>VLOOKUP(C12,repartition_volumes!A$3:J$246,10,FALSE)</f>
        <v>0</v>
      </c>
      <c r="Q12" s="65"/>
      <c r="R12" s="66">
        <f t="shared" si="0"/>
        <v>439101</v>
      </c>
      <c r="S12" s="60" t="s">
        <v>516</v>
      </c>
      <c r="T12" s="67">
        <f t="shared" si="1"/>
        <v>7.8937384804204827E-4</v>
      </c>
      <c r="U12" s="68" t="str">
        <f t="shared" si="2"/>
        <v/>
      </c>
      <c r="V12" s="90" t="str">
        <f t="shared" si="3"/>
        <v/>
      </c>
      <c r="W12" s="149">
        <f>T12-AF12</f>
        <v>-8.4746551403337288E-5</v>
      </c>
      <c r="X12" s="110">
        <v>1</v>
      </c>
      <c r="Y12" s="86" t="s">
        <v>724</v>
      </c>
      <c r="Z12" s="85">
        <v>431944</v>
      </c>
      <c r="AA12" s="115" t="s">
        <v>717</v>
      </c>
      <c r="AB12" s="114">
        <v>1</v>
      </c>
      <c r="AC12" s="146">
        <v>1</v>
      </c>
      <c r="AD12" s="114" t="s">
        <v>724</v>
      </c>
      <c r="AE12" s="114" t="str">
        <f t="shared" si="4"/>
        <v>non</v>
      </c>
      <c r="AF12" s="79">
        <v>8.7412039944538555E-4</v>
      </c>
      <c r="AG12" s="111">
        <v>1</v>
      </c>
      <c r="AH12" s="71" t="s">
        <v>551</v>
      </c>
      <c r="AI12" s="71" t="s">
        <v>552</v>
      </c>
      <c r="AJ12" s="71" t="s">
        <v>590</v>
      </c>
      <c r="AK12" s="70"/>
      <c r="AL12" s="70" t="s">
        <v>516</v>
      </c>
      <c r="AM12" s="71"/>
      <c r="AN12" s="71"/>
      <c r="AO12" s="72">
        <v>9.7189320927472996E-4</v>
      </c>
      <c r="AP12" s="73" t="s">
        <v>551</v>
      </c>
      <c r="AQ12" s="73" t="s">
        <v>552</v>
      </c>
      <c r="AR12" s="73" t="s">
        <v>516</v>
      </c>
      <c r="AS12" s="73"/>
      <c r="AT12" s="73"/>
      <c r="AU12" s="73"/>
    </row>
    <row r="13" spans="1:47" s="74" customFormat="1" ht="22.5" x14ac:dyDescent="0.2">
      <c r="A13" s="2" t="s">
        <v>11</v>
      </c>
      <c r="B13" s="2" t="s">
        <v>28</v>
      </c>
      <c r="C13" s="2" t="s">
        <v>28</v>
      </c>
      <c r="D13" s="4" t="s">
        <v>29</v>
      </c>
      <c r="E13" s="4" t="s">
        <v>516</v>
      </c>
      <c r="F13" s="4" t="s">
        <v>30</v>
      </c>
      <c r="G13" s="4" t="s">
        <v>554</v>
      </c>
      <c r="H13" s="62">
        <v>745</v>
      </c>
      <c r="I13" s="62">
        <v>732</v>
      </c>
      <c r="J13" s="62">
        <v>13</v>
      </c>
      <c r="K13" s="63">
        <v>489710003.92219692</v>
      </c>
      <c r="L13" s="64"/>
      <c r="M13" s="65">
        <f>VLOOKUP(C13,repartition_volumes!A$3:J$246,7,FALSE)</f>
        <v>122400</v>
      </c>
      <c r="N13" s="65">
        <f>VLOOKUP(C13,repartition_volumes!A$3:J$246,8,FALSE)</f>
        <v>15333</v>
      </c>
      <c r="O13" s="65">
        <f>VLOOKUP(C13,repartition_volumes!A$3:J$246,9,FALSE)</f>
        <v>0</v>
      </c>
      <c r="P13" s="65">
        <f>VLOOKUP(C13,repartition_volumes!A$3:J$246,10,FALSE)</f>
        <v>0</v>
      </c>
      <c r="Q13" s="65"/>
      <c r="R13" s="66">
        <f t="shared" si="0"/>
        <v>137733</v>
      </c>
      <c r="S13" s="60" t="s">
        <v>516</v>
      </c>
      <c r="T13" s="67">
        <f t="shared" si="1"/>
        <v>2.8125420942367034E-4</v>
      </c>
      <c r="U13" s="68" t="str">
        <f t="shared" si="2"/>
        <v/>
      </c>
      <c r="V13" s="90" t="str">
        <f t="shared" si="3"/>
        <v/>
      </c>
      <c r="W13" s="149">
        <f>T13-AF13</f>
        <v>4.1231988010519886E-5</v>
      </c>
      <c r="X13" s="110">
        <v>1</v>
      </c>
      <c r="Y13" s="86" t="s">
        <v>724</v>
      </c>
      <c r="Z13" s="85">
        <v>127570</v>
      </c>
      <c r="AA13" s="115" t="s">
        <v>717</v>
      </c>
      <c r="AB13" s="114">
        <v>1</v>
      </c>
      <c r="AC13" s="146">
        <v>1</v>
      </c>
      <c r="AD13" s="114" t="s">
        <v>724</v>
      </c>
      <c r="AE13" s="114" t="str">
        <f t="shared" si="4"/>
        <v>non</v>
      </c>
      <c r="AF13" s="79">
        <v>2.4002222141315046E-4</v>
      </c>
      <c r="AG13" s="111">
        <v>1</v>
      </c>
      <c r="AH13" s="71" t="s">
        <v>551</v>
      </c>
      <c r="AI13" s="71" t="s">
        <v>552</v>
      </c>
      <c r="AJ13" s="71" t="s">
        <v>590</v>
      </c>
      <c r="AK13" s="70"/>
      <c r="AL13" s="70" t="s">
        <v>516</v>
      </c>
      <c r="AM13" s="71"/>
      <c r="AN13" s="71"/>
      <c r="AO13" s="72">
        <v>2.2824434069470965E-4</v>
      </c>
      <c r="AP13" s="73" t="s">
        <v>551</v>
      </c>
      <c r="AQ13" s="73" t="s">
        <v>552</v>
      </c>
      <c r="AR13" s="73" t="s">
        <v>516</v>
      </c>
      <c r="AS13" s="73"/>
      <c r="AT13" s="73"/>
      <c r="AU13" s="73"/>
    </row>
    <row r="14" spans="1:47" s="74" customFormat="1" ht="100.5" customHeight="1" x14ac:dyDescent="0.2">
      <c r="A14" s="2" t="s">
        <v>2</v>
      </c>
      <c r="B14" s="2" t="s">
        <v>31</v>
      </c>
      <c r="C14" s="2" t="s">
        <v>31</v>
      </c>
      <c r="D14" s="4" t="s">
        <v>32</v>
      </c>
      <c r="E14" s="4" t="s">
        <v>516</v>
      </c>
      <c r="F14" s="4" t="s">
        <v>14</v>
      </c>
      <c r="G14" s="4" t="s">
        <v>554</v>
      </c>
      <c r="H14" s="62">
        <v>238</v>
      </c>
      <c r="I14" s="62">
        <v>238</v>
      </c>
      <c r="J14" s="62">
        <v>0</v>
      </c>
      <c r="K14" s="63">
        <v>49653994.215263553</v>
      </c>
      <c r="L14" s="64"/>
      <c r="M14" s="65">
        <f>VLOOKUP(C14,repartition_volumes!A$3:J$246,7,FALSE)</f>
        <v>1452267</v>
      </c>
      <c r="N14" s="65">
        <f>VLOOKUP(C14,repartition_volumes!A$3:J$246,8,FALSE)</f>
        <v>13666</v>
      </c>
      <c r="O14" s="65">
        <f>VLOOKUP(C14,repartition_volumes!A$3:J$246,9,FALSE)</f>
        <v>0</v>
      </c>
      <c r="P14" s="65">
        <f>VLOOKUP(C14,repartition_volumes!A$3:J$246,10,FALSE)</f>
        <v>0</v>
      </c>
      <c r="Q14" s="65"/>
      <c r="R14" s="66">
        <f t="shared" si="0"/>
        <v>1465933</v>
      </c>
      <c r="S14" s="60" t="s">
        <v>516</v>
      </c>
      <c r="T14" s="67">
        <f t="shared" si="1"/>
        <v>2.9522962314870022E-2</v>
      </c>
      <c r="U14" s="68" t="str">
        <f t="shared" si="2"/>
        <v/>
      </c>
      <c r="V14" s="90" t="str">
        <f t="shared" si="3"/>
        <v/>
      </c>
      <c r="W14" s="149">
        <f>T14-AF14</f>
        <v>-1.9933689696382154E-2</v>
      </c>
      <c r="X14" s="110">
        <v>3</v>
      </c>
      <c r="Y14" s="86" t="s">
        <v>729</v>
      </c>
      <c r="Z14" s="85">
        <v>1591531</v>
      </c>
      <c r="AA14" s="115" t="s">
        <v>718</v>
      </c>
      <c r="AB14" s="114">
        <v>3</v>
      </c>
      <c r="AC14" s="146">
        <v>3</v>
      </c>
      <c r="AD14" s="114" t="s">
        <v>729</v>
      </c>
      <c r="AE14" s="114" t="str">
        <f t="shared" si="4"/>
        <v>non</v>
      </c>
      <c r="AF14" s="79">
        <v>4.9456652011252177E-2</v>
      </c>
      <c r="AG14" s="111">
        <v>3</v>
      </c>
      <c r="AH14" s="71" t="s">
        <v>553</v>
      </c>
      <c r="AI14" s="71" t="s">
        <v>552</v>
      </c>
      <c r="AJ14" s="71" t="s">
        <v>591</v>
      </c>
      <c r="AK14" s="70" t="s">
        <v>555</v>
      </c>
      <c r="AL14" s="70" t="s">
        <v>516</v>
      </c>
      <c r="AM14" s="71" t="s">
        <v>599</v>
      </c>
      <c r="AN14" s="71" t="s">
        <v>605</v>
      </c>
      <c r="AO14" s="72">
        <v>2.5999999999999999E-2</v>
      </c>
      <c r="AP14" s="73" t="s">
        <v>553</v>
      </c>
      <c r="AQ14" s="73" t="s">
        <v>552</v>
      </c>
      <c r="AR14" s="73" t="s">
        <v>554</v>
      </c>
      <c r="AS14" s="73" t="s">
        <v>555</v>
      </c>
      <c r="AT14" s="73" t="s">
        <v>706</v>
      </c>
      <c r="AU14" s="73">
        <v>2021</v>
      </c>
    </row>
    <row r="15" spans="1:47" s="74" customFormat="1" ht="22.5" x14ac:dyDescent="0.2">
      <c r="A15" s="2" t="s">
        <v>2</v>
      </c>
      <c r="B15" s="2" t="s">
        <v>33</v>
      </c>
      <c r="C15" s="2" t="s">
        <v>33</v>
      </c>
      <c r="D15" s="4" t="s">
        <v>34</v>
      </c>
      <c r="E15" s="4" t="s">
        <v>516</v>
      </c>
      <c r="F15" s="4" t="s">
        <v>14</v>
      </c>
      <c r="G15" s="4" t="s">
        <v>554</v>
      </c>
      <c r="H15" s="62">
        <v>510</v>
      </c>
      <c r="I15" s="62">
        <v>510</v>
      </c>
      <c r="J15" s="62">
        <v>0</v>
      </c>
      <c r="K15" s="63">
        <v>127115730.80434263</v>
      </c>
      <c r="L15" s="64"/>
      <c r="M15" s="65">
        <f>VLOOKUP(C15,repartition_volumes!A$3:J$246,7,FALSE)</f>
        <v>943199</v>
      </c>
      <c r="N15" s="65">
        <f>VLOOKUP(C15,repartition_volumes!A$3:J$246,8,FALSE)</f>
        <v>0</v>
      </c>
      <c r="O15" s="65">
        <f>VLOOKUP(C15,repartition_volumes!A$3:J$246,9,FALSE)</f>
        <v>30786</v>
      </c>
      <c r="P15" s="65">
        <f>VLOOKUP(C15,repartition_volumes!A$3:J$246,10,FALSE)</f>
        <v>0</v>
      </c>
      <c r="Q15" s="65"/>
      <c r="R15" s="66">
        <f t="shared" si="0"/>
        <v>973985</v>
      </c>
      <c r="S15" s="60" t="s">
        <v>516</v>
      </c>
      <c r="T15" s="67">
        <f t="shared" si="1"/>
        <v>7.662190932915802E-3</v>
      </c>
      <c r="U15" s="68" t="str">
        <f t="shared" si="2"/>
        <v/>
      </c>
      <c r="V15" s="90" t="str">
        <f t="shared" si="3"/>
        <v/>
      </c>
      <c r="W15" s="149">
        <f>T15-AF15</f>
        <v>-6.3780690146484293E-3</v>
      </c>
      <c r="X15" s="110">
        <v>1</v>
      </c>
      <c r="Y15" s="86" t="s">
        <v>724</v>
      </c>
      <c r="Z15" s="85">
        <v>1035249</v>
      </c>
      <c r="AA15" s="115" t="s">
        <v>717</v>
      </c>
      <c r="AB15" s="114">
        <v>1</v>
      </c>
      <c r="AC15" s="146">
        <v>1</v>
      </c>
      <c r="AD15" s="114" t="s">
        <v>724</v>
      </c>
      <c r="AE15" s="114" t="str">
        <f t="shared" si="4"/>
        <v>non</v>
      </c>
      <c r="AF15" s="79">
        <v>1.4040259947564231E-2</v>
      </c>
      <c r="AG15" s="111">
        <v>1</v>
      </c>
      <c r="AH15" s="71" t="s">
        <v>551</v>
      </c>
      <c r="AI15" s="71" t="s">
        <v>552</v>
      </c>
      <c r="AJ15" s="71" t="s">
        <v>590</v>
      </c>
      <c r="AK15" s="70"/>
      <c r="AL15" s="70" t="s">
        <v>516</v>
      </c>
      <c r="AM15" s="71"/>
      <c r="AN15" s="71"/>
      <c r="AO15" s="72">
        <v>6.8800824596180043E-3</v>
      </c>
      <c r="AP15" s="73" t="s">
        <v>551</v>
      </c>
      <c r="AQ15" s="73" t="s">
        <v>552</v>
      </c>
      <c r="AR15" s="73" t="s">
        <v>516</v>
      </c>
      <c r="AS15" s="73"/>
      <c r="AT15" s="73"/>
      <c r="AU15" s="73"/>
    </row>
    <row r="16" spans="1:47" s="74" customFormat="1" ht="22.5" x14ac:dyDescent="0.2">
      <c r="A16" s="2" t="s">
        <v>2</v>
      </c>
      <c r="B16" s="2" t="s">
        <v>35</v>
      </c>
      <c r="C16" s="2" t="s">
        <v>35</v>
      </c>
      <c r="D16" s="4" t="s">
        <v>36</v>
      </c>
      <c r="E16" s="4" t="s">
        <v>516</v>
      </c>
      <c r="F16" s="4" t="s">
        <v>14</v>
      </c>
      <c r="G16" s="4" t="s">
        <v>554</v>
      </c>
      <c r="H16" s="62">
        <v>332</v>
      </c>
      <c r="I16" s="62">
        <v>332</v>
      </c>
      <c r="J16" s="62">
        <v>0</v>
      </c>
      <c r="K16" s="63">
        <v>44488414.10871011</v>
      </c>
      <c r="L16" s="64"/>
      <c r="M16" s="65">
        <f>VLOOKUP(C16,repartition_volumes!A$3:J$246,7,FALSE)</f>
        <v>821333</v>
      </c>
      <c r="N16" s="65">
        <f>VLOOKUP(C16,repartition_volumes!A$3:J$246,8,FALSE)</f>
        <v>1571666</v>
      </c>
      <c r="O16" s="65">
        <f>VLOOKUP(C16,repartition_volumes!A$3:J$246,9,FALSE)</f>
        <v>0</v>
      </c>
      <c r="P16" s="65">
        <f>VLOOKUP(C16,repartition_volumes!A$3:J$246,10,FALSE)</f>
        <v>0</v>
      </c>
      <c r="Q16" s="65"/>
      <c r="R16" s="66">
        <f t="shared" si="0"/>
        <v>2392999</v>
      </c>
      <c r="S16" s="60" t="s">
        <v>516</v>
      </c>
      <c r="T16" s="67">
        <f t="shared" si="1"/>
        <v>5.3789262843862297E-2</v>
      </c>
      <c r="U16" s="68" t="str">
        <f t="shared" si="2"/>
        <v/>
      </c>
      <c r="V16" s="90" t="str">
        <f t="shared" si="3"/>
        <v/>
      </c>
      <c r="W16" s="149">
        <f>T16-AF16</f>
        <v>6.9845834915160804E-3</v>
      </c>
      <c r="X16" s="110">
        <v>1</v>
      </c>
      <c r="Y16" s="86" t="s">
        <v>724</v>
      </c>
      <c r="Z16" s="85">
        <v>868983</v>
      </c>
      <c r="AA16" s="115" t="s">
        <v>717</v>
      </c>
      <c r="AB16" s="114">
        <v>1</v>
      </c>
      <c r="AC16" s="146">
        <v>1</v>
      </c>
      <c r="AD16" s="114" t="s">
        <v>724</v>
      </c>
      <c r="AE16" s="114" t="str">
        <f t="shared" si="4"/>
        <v>non</v>
      </c>
      <c r="AF16" s="79">
        <v>4.6804679352346217E-2</v>
      </c>
      <c r="AG16" s="111">
        <v>1</v>
      </c>
      <c r="AH16" s="71" t="s">
        <v>551</v>
      </c>
      <c r="AI16" s="71" t="s">
        <v>552</v>
      </c>
      <c r="AJ16" s="71" t="s">
        <v>590</v>
      </c>
      <c r="AK16" s="70"/>
      <c r="AL16" s="70" t="s">
        <v>516</v>
      </c>
      <c r="AM16" s="71"/>
      <c r="AN16" s="71"/>
      <c r="AO16" s="72">
        <v>4.9493678211498714E-2</v>
      </c>
      <c r="AP16" s="73" t="s">
        <v>551</v>
      </c>
      <c r="AQ16" s="73" t="s">
        <v>552</v>
      </c>
      <c r="AR16" s="73" t="s">
        <v>516</v>
      </c>
      <c r="AS16" s="73"/>
      <c r="AT16" s="73"/>
      <c r="AU16" s="73"/>
    </row>
    <row r="17" spans="1:47" s="74" customFormat="1" x14ac:dyDescent="0.2">
      <c r="A17" s="2" t="s">
        <v>37</v>
      </c>
      <c r="B17" s="2" t="s">
        <v>38</v>
      </c>
      <c r="C17" s="2" t="s">
        <v>38</v>
      </c>
      <c r="D17" s="4" t="s">
        <v>39</v>
      </c>
      <c r="E17" s="4" t="s">
        <v>516</v>
      </c>
      <c r="F17" s="4" t="s">
        <v>14</v>
      </c>
      <c r="G17" s="4" t="s">
        <v>554</v>
      </c>
      <c r="H17" s="62">
        <v>293</v>
      </c>
      <c r="I17" s="62">
        <v>293</v>
      </c>
      <c r="J17" s="62">
        <v>0</v>
      </c>
      <c r="K17" s="63">
        <v>87480021.585086793</v>
      </c>
      <c r="L17" s="64"/>
      <c r="M17" s="65">
        <f>VLOOKUP(C17,repartition_volumes!A$3:J$246,7,FALSE)</f>
        <v>654400</v>
      </c>
      <c r="N17" s="65">
        <f>VLOOKUP(C17,repartition_volumes!A$3:J$246,8,FALSE)</f>
        <v>0</v>
      </c>
      <c r="O17" s="65">
        <f>VLOOKUP(C17,repartition_volumes!A$3:J$246,9,FALSE)</f>
        <v>0</v>
      </c>
      <c r="P17" s="65">
        <f>VLOOKUP(C17,repartition_volumes!A$3:J$246,10,FALSE)</f>
        <v>0</v>
      </c>
      <c r="Q17" s="65"/>
      <c r="R17" s="66">
        <f t="shared" si="0"/>
        <v>654400</v>
      </c>
      <c r="S17" s="60" t="s">
        <v>516</v>
      </c>
      <c r="T17" s="67">
        <f t="shared" si="1"/>
        <v>7.4805651409619589E-3</v>
      </c>
      <c r="U17" s="68" t="str">
        <f t="shared" si="2"/>
        <v/>
      </c>
      <c r="V17" s="90" t="str">
        <f t="shared" si="3"/>
        <v/>
      </c>
      <c r="W17" s="149">
        <f>T17-AF17</f>
        <v>-9.4825085067944993E-4</v>
      </c>
      <c r="X17" s="110">
        <v>1</v>
      </c>
      <c r="Y17" s="86" t="s">
        <v>724</v>
      </c>
      <c r="Z17" s="85">
        <v>668130</v>
      </c>
      <c r="AA17" s="115" t="s">
        <v>717</v>
      </c>
      <c r="AB17" s="114">
        <v>1</v>
      </c>
      <c r="AC17" s="146">
        <v>1</v>
      </c>
      <c r="AD17" s="114" t="s">
        <v>724</v>
      </c>
      <c r="AE17" s="114" t="str">
        <f t="shared" si="4"/>
        <v>non</v>
      </c>
      <c r="AF17" s="79">
        <v>8.4288159916414088E-3</v>
      </c>
      <c r="AG17" s="111">
        <v>1</v>
      </c>
      <c r="AH17" s="71" t="s">
        <v>551</v>
      </c>
      <c r="AI17" s="71" t="s">
        <v>552</v>
      </c>
      <c r="AJ17" s="71" t="s">
        <v>590</v>
      </c>
      <c r="AK17" s="70"/>
      <c r="AL17" s="70" t="s">
        <v>516</v>
      </c>
      <c r="AM17" s="71"/>
      <c r="AN17" s="71"/>
      <c r="AO17" s="72">
        <v>7.0354785388162429E-3</v>
      </c>
      <c r="AP17" s="73" t="s">
        <v>551</v>
      </c>
      <c r="AQ17" s="73" t="s">
        <v>552</v>
      </c>
      <c r="AR17" s="73" t="s">
        <v>516</v>
      </c>
      <c r="AS17" s="73"/>
      <c r="AT17" s="73"/>
      <c r="AU17" s="73"/>
    </row>
    <row r="18" spans="1:47" s="74" customFormat="1" x14ac:dyDescent="0.2">
      <c r="A18" s="2" t="s">
        <v>40</v>
      </c>
      <c r="B18" s="2" t="s">
        <v>41</v>
      </c>
      <c r="C18" s="2" t="s">
        <v>41</v>
      </c>
      <c r="D18" s="4" t="s">
        <v>42</v>
      </c>
      <c r="E18" s="4" t="s">
        <v>516</v>
      </c>
      <c r="F18" s="4" t="s">
        <v>14</v>
      </c>
      <c r="G18" s="4" t="s">
        <v>554</v>
      </c>
      <c r="H18" s="62">
        <v>3116</v>
      </c>
      <c r="I18" s="62">
        <v>2947</v>
      </c>
      <c r="J18" s="62">
        <v>169</v>
      </c>
      <c r="K18" s="63">
        <v>820267122.08157206</v>
      </c>
      <c r="L18" s="64"/>
      <c r="M18" s="65">
        <f>VLOOKUP(C18,repartition_volumes!A$3:J$246,7,FALSE)</f>
        <v>705069</v>
      </c>
      <c r="N18" s="65">
        <f>VLOOKUP(C18,repartition_volumes!A$3:J$246,8,FALSE)</f>
        <v>68333</v>
      </c>
      <c r="O18" s="65">
        <f>VLOOKUP(C18,repartition_volumes!A$3:J$246,9,FALSE)</f>
        <v>0</v>
      </c>
      <c r="P18" s="65">
        <f>VLOOKUP(C18,repartition_volumes!A$3:J$246,10,FALSE)</f>
        <v>0</v>
      </c>
      <c r="Q18" s="65"/>
      <c r="R18" s="66">
        <f t="shared" si="0"/>
        <v>773402</v>
      </c>
      <c r="S18" s="60" t="s">
        <v>516</v>
      </c>
      <c r="T18" s="67">
        <f t="shared" si="1"/>
        <v>9.4286602398174443E-4</v>
      </c>
      <c r="U18" s="68" t="str">
        <f t="shared" si="2"/>
        <v/>
      </c>
      <c r="V18" s="90" t="str">
        <f t="shared" si="3"/>
        <v/>
      </c>
      <c r="W18" s="149">
        <f>T18-AF18</f>
        <v>5.8668100392234458E-5</v>
      </c>
      <c r="X18" s="110">
        <v>1</v>
      </c>
      <c r="Y18" s="86" t="s">
        <v>724</v>
      </c>
      <c r="Z18" s="85">
        <v>661605</v>
      </c>
      <c r="AA18" s="115" t="s">
        <v>717</v>
      </c>
      <c r="AB18" s="114">
        <v>1</v>
      </c>
      <c r="AC18" s="146">
        <v>1</v>
      </c>
      <c r="AD18" s="114" t="s">
        <v>724</v>
      </c>
      <c r="AE18" s="114" t="str">
        <f t="shared" si="4"/>
        <v>non</v>
      </c>
      <c r="AF18" s="79">
        <v>8.8419792358950997E-4</v>
      </c>
      <c r="AG18" s="111">
        <v>1</v>
      </c>
      <c r="AH18" s="71" t="s">
        <v>551</v>
      </c>
      <c r="AI18" s="71" t="s">
        <v>552</v>
      </c>
      <c r="AJ18" s="71" t="s">
        <v>590</v>
      </c>
      <c r="AK18" s="70"/>
      <c r="AL18" s="70" t="s">
        <v>516</v>
      </c>
      <c r="AM18" s="71"/>
      <c r="AN18" s="71"/>
      <c r="AO18" s="72">
        <v>1.0340308035308705E-3</v>
      </c>
      <c r="AP18" s="73" t="s">
        <v>551</v>
      </c>
      <c r="AQ18" s="73" t="s">
        <v>552</v>
      </c>
      <c r="AR18" s="73" t="s">
        <v>516</v>
      </c>
      <c r="AS18" s="73"/>
      <c r="AT18" s="73"/>
      <c r="AU18" s="73"/>
    </row>
    <row r="19" spans="1:47" s="74" customFormat="1" ht="33.75" x14ac:dyDescent="0.2">
      <c r="A19" s="2" t="s">
        <v>2</v>
      </c>
      <c r="B19" s="2" t="s">
        <v>43</v>
      </c>
      <c r="C19" s="2" t="s">
        <v>43</v>
      </c>
      <c r="D19" s="4" t="s">
        <v>44</v>
      </c>
      <c r="E19" s="4" t="s">
        <v>516</v>
      </c>
      <c r="F19" s="4" t="s">
        <v>14</v>
      </c>
      <c r="G19" s="4" t="s">
        <v>554</v>
      </c>
      <c r="H19" s="62">
        <v>1178</v>
      </c>
      <c r="I19" s="62">
        <v>1178</v>
      </c>
      <c r="J19" s="62">
        <v>0</v>
      </c>
      <c r="K19" s="63">
        <v>494012883.83056146</v>
      </c>
      <c r="L19" s="64"/>
      <c r="M19" s="65">
        <f>VLOOKUP(C19,repartition_volumes!A$3:J$246,7,FALSE)</f>
        <v>1010936</v>
      </c>
      <c r="N19" s="65">
        <f>VLOOKUP(C19,repartition_volumes!A$3:J$246,8,FALSE)</f>
        <v>2000</v>
      </c>
      <c r="O19" s="65">
        <f>VLOOKUP(C19,repartition_volumes!A$3:J$246,9,FALSE)</f>
        <v>0</v>
      </c>
      <c r="P19" s="65">
        <f>VLOOKUP(C19,repartition_volumes!A$3:J$246,10,FALSE)</f>
        <v>0</v>
      </c>
      <c r="Q19" s="65"/>
      <c r="R19" s="66">
        <f t="shared" si="0"/>
        <v>1012936</v>
      </c>
      <c r="S19" s="60" t="s">
        <v>516</v>
      </c>
      <c r="T19" s="67">
        <f t="shared" si="1"/>
        <v>2.0504242564398805E-3</v>
      </c>
      <c r="U19" s="68" t="str">
        <f t="shared" si="2"/>
        <v/>
      </c>
      <c r="V19" s="90" t="str">
        <f t="shared" si="3"/>
        <v/>
      </c>
      <c r="W19" s="149">
        <f>T19-AF19</f>
        <v>-5.3542022282021063E-4</v>
      </c>
      <c r="X19" s="110">
        <v>1</v>
      </c>
      <c r="Y19" s="86" t="s">
        <v>724</v>
      </c>
      <c r="Z19" s="85">
        <v>1102598</v>
      </c>
      <c r="AA19" s="115" t="s">
        <v>717</v>
      </c>
      <c r="AB19" s="114">
        <v>1</v>
      </c>
      <c r="AC19" s="146">
        <v>1</v>
      </c>
      <c r="AD19" s="114" t="s">
        <v>724</v>
      </c>
      <c r="AE19" s="114" t="str">
        <f t="shared" si="4"/>
        <v>non</v>
      </c>
      <c r="AF19" s="79">
        <v>2.5858444792600912E-3</v>
      </c>
      <c r="AG19" s="111">
        <v>1</v>
      </c>
      <c r="AH19" s="71" t="s">
        <v>551</v>
      </c>
      <c r="AI19" s="71" t="s">
        <v>552</v>
      </c>
      <c r="AJ19" s="71" t="s">
        <v>590</v>
      </c>
      <c r="AK19" s="70"/>
      <c r="AL19" s="70" t="s">
        <v>516</v>
      </c>
      <c r="AM19" s="71"/>
      <c r="AN19" s="71"/>
      <c r="AO19" s="72">
        <v>2.2398012196842322E-3</v>
      </c>
      <c r="AP19" s="73" t="s">
        <v>551</v>
      </c>
      <c r="AQ19" s="73" t="s">
        <v>552</v>
      </c>
      <c r="AR19" s="73" t="s">
        <v>516</v>
      </c>
      <c r="AS19" s="73"/>
      <c r="AT19" s="73"/>
      <c r="AU19" s="73"/>
    </row>
    <row r="20" spans="1:47" s="74" customFormat="1" ht="22.5" x14ac:dyDescent="0.2">
      <c r="A20" s="2" t="s">
        <v>2</v>
      </c>
      <c r="B20" s="2" t="s">
        <v>45</v>
      </c>
      <c r="C20" s="2" t="s">
        <v>45</v>
      </c>
      <c r="D20" s="4" t="s">
        <v>46</v>
      </c>
      <c r="E20" s="4" t="s">
        <v>516</v>
      </c>
      <c r="F20" s="4" t="s">
        <v>30</v>
      </c>
      <c r="G20" s="4" t="s">
        <v>554</v>
      </c>
      <c r="H20" s="62">
        <v>61</v>
      </c>
      <c r="I20" s="62">
        <v>61</v>
      </c>
      <c r="J20" s="62">
        <v>0</v>
      </c>
      <c r="K20" s="63">
        <v>11011482.892793905</v>
      </c>
      <c r="L20" s="64"/>
      <c r="M20" s="65">
        <f>VLOOKUP(C20,repartition_volumes!A$3:J$246,7,FALSE)</f>
        <v>586400</v>
      </c>
      <c r="N20" s="65">
        <f>VLOOKUP(C20,repartition_volumes!A$3:J$246,8,FALSE)</f>
        <v>0</v>
      </c>
      <c r="O20" s="65">
        <f>VLOOKUP(C20,repartition_volumes!A$3:J$246,9,FALSE)</f>
        <v>0</v>
      </c>
      <c r="P20" s="65">
        <f>VLOOKUP(C20,repartition_volumes!A$3:J$246,10,FALSE)</f>
        <v>0</v>
      </c>
      <c r="Q20" s="65"/>
      <c r="R20" s="66">
        <f t="shared" si="0"/>
        <v>586400</v>
      </c>
      <c r="S20" s="60" t="s">
        <v>516</v>
      </c>
      <c r="T20" s="67">
        <f t="shared" si="1"/>
        <v>5.3253499615728395E-2</v>
      </c>
      <c r="U20" s="68" t="str">
        <f t="shared" si="2"/>
        <v/>
      </c>
      <c r="V20" s="90" t="str">
        <f t="shared" si="3"/>
        <v/>
      </c>
      <c r="W20" s="149">
        <f>T20-AF20</f>
        <v>-0.11299633836941875</v>
      </c>
      <c r="X20" s="110">
        <v>1</v>
      </c>
      <c r="Y20" s="86" t="s">
        <v>724</v>
      </c>
      <c r="Z20" s="85">
        <v>612047</v>
      </c>
      <c r="AA20" s="115" t="s">
        <v>717</v>
      </c>
      <c r="AB20" s="114">
        <v>1</v>
      </c>
      <c r="AC20" s="146">
        <v>1</v>
      </c>
      <c r="AD20" s="114" t="s">
        <v>724</v>
      </c>
      <c r="AE20" s="114" t="str">
        <f t="shared" si="4"/>
        <v>non</v>
      </c>
      <c r="AF20" s="79">
        <v>0.16624983798514714</v>
      </c>
      <c r="AG20" s="111">
        <v>1</v>
      </c>
      <c r="AH20" s="71" t="s">
        <v>551</v>
      </c>
      <c r="AI20" s="71" t="s">
        <v>552</v>
      </c>
      <c r="AJ20" s="71" t="s">
        <v>590</v>
      </c>
      <c r="AK20" s="70"/>
      <c r="AL20" s="70" t="s">
        <v>516</v>
      </c>
      <c r="AM20" s="71"/>
      <c r="AN20" s="71"/>
      <c r="AO20" s="72">
        <v>0.11107594079550856</v>
      </c>
      <c r="AP20" s="73" t="s">
        <v>551</v>
      </c>
      <c r="AQ20" s="73" t="s">
        <v>552</v>
      </c>
      <c r="AR20" s="73" t="s">
        <v>516</v>
      </c>
      <c r="AS20" s="73"/>
      <c r="AT20" s="73"/>
      <c r="AU20" s="73"/>
    </row>
    <row r="21" spans="1:47" s="74" customFormat="1" x14ac:dyDescent="0.2">
      <c r="A21" s="2" t="s">
        <v>11</v>
      </c>
      <c r="B21" s="2" t="s">
        <v>47</v>
      </c>
      <c r="C21" s="2" t="s">
        <v>47</v>
      </c>
      <c r="D21" s="4" t="s">
        <v>48</v>
      </c>
      <c r="E21" s="4" t="s">
        <v>516</v>
      </c>
      <c r="F21" s="4" t="s">
        <v>14</v>
      </c>
      <c r="G21" s="4" t="s">
        <v>516</v>
      </c>
      <c r="H21" s="62">
        <v>32</v>
      </c>
      <c r="I21" s="62">
        <v>32</v>
      </c>
      <c r="J21" s="62">
        <v>0</v>
      </c>
      <c r="K21" s="63">
        <v>6297169.0533551034</v>
      </c>
      <c r="L21" s="64"/>
      <c r="M21" s="65">
        <f>VLOOKUP(C21,repartition_volumes!A$3:J$246,7,FALSE)</f>
        <v>0</v>
      </c>
      <c r="N21" s="65">
        <f>VLOOKUP(C21,repartition_volumes!A$3:J$246,8,FALSE)</f>
        <v>0</v>
      </c>
      <c r="O21" s="65">
        <f>VLOOKUP(C21,repartition_volumes!A$3:J$246,9,FALSE)</f>
        <v>0</v>
      </c>
      <c r="P21" s="65">
        <f>VLOOKUP(C21,repartition_volumes!A$3:J$246,10,FALSE)</f>
        <v>0</v>
      </c>
      <c r="Q21" s="65"/>
      <c r="R21" s="66">
        <f t="shared" si="0"/>
        <v>0</v>
      </c>
      <c r="S21" s="60" t="s">
        <v>516</v>
      </c>
      <c r="T21" s="67">
        <f t="shared" si="1"/>
        <v>0</v>
      </c>
      <c r="U21" s="68" t="str">
        <f t="shared" si="2"/>
        <v/>
      </c>
      <c r="V21" s="90" t="str">
        <f t="shared" si="3"/>
        <v>non</v>
      </c>
      <c r="W21" s="149">
        <f>T21-AF21</f>
        <v>0</v>
      </c>
      <c r="X21" s="110">
        <v>1</v>
      </c>
      <c r="Y21" s="86" t="s">
        <v>724</v>
      </c>
      <c r="Z21" s="85">
        <v>0</v>
      </c>
      <c r="AA21" s="115" t="s">
        <v>717</v>
      </c>
      <c r="AB21" s="114">
        <v>1</v>
      </c>
      <c r="AC21" s="146">
        <v>1</v>
      </c>
      <c r="AD21" s="114" t="s">
        <v>724</v>
      </c>
      <c r="AE21" s="114" t="str">
        <f t="shared" si="4"/>
        <v>non</v>
      </c>
      <c r="AF21" s="79">
        <v>0</v>
      </c>
      <c r="AG21" s="111">
        <v>1</v>
      </c>
      <c r="AH21" s="71" t="s">
        <v>551</v>
      </c>
      <c r="AI21" s="71" t="s">
        <v>552</v>
      </c>
      <c r="AJ21" s="71" t="s">
        <v>590</v>
      </c>
      <c r="AK21" s="70"/>
      <c r="AL21" s="70" t="s">
        <v>516</v>
      </c>
      <c r="AM21" s="71"/>
      <c r="AN21" s="71"/>
      <c r="AO21" s="72">
        <v>0</v>
      </c>
      <c r="AP21" s="73" t="s">
        <v>551</v>
      </c>
      <c r="AQ21" s="73" t="s">
        <v>552</v>
      </c>
      <c r="AR21" s="73" t="s">
        <v>516</v>
      </c>
      <c r="AS21" s="73"/>
      <c r="AT21" s="73"/>
      <c r="AU21" s="73"/>
    </row>
    <row r="22" spans="1:47" s="74" customFormat="1" ht="22.5" x14ac:dyDescent="0.2">
      <c r="A22" s="2" t="s">
        <v>2</v>
      </c>
      <c r="B22" s="2" t="s">
        <v>49</v>
      </c>
      <c r="C22" s="2" t="s">
        <v>49</v>
      </c>
      <c r="D22" s="4" t="s">
        <v>50</v>
      </c>
      <c r="E22" s="4" t="s">
        <v>516</v>
      </c>
      <c r="F22" s="4" t="s">
        <v>14</v>
      </c>
      <c r="G22" s="4" t="s">
        <v>554</v>
      </c>
      <c r="H22" s="62">
        <v>799</v>
      </c>
      <c r="I22" s="62">
        <v>625</v>
      </c>
      <c r="J22" s="62">
        <v>174</v>
      </c>
      <c r="K22" s="63">
        <v>100806774.38451931</v>
      </c>
      <c r="L22" s="64"/>
      <c r="M22" s="65">
        <f>VLOOKUP(C22,repartition_volumes!A$3:J$246,7,FALSE)</f>
        <v>2877599</v>
      </c>
      <c r="N22" s="65">
        <f>VLOOKUP(C22,repartition_volumes!A$3:J$246,8,FALSE)</f>
        <v>382333</v>
      </c>
      <c r="O22" s="65">
        <f>VLOOKUP(C22,repartition_volumes!A$3:J$246,9,FALSE)</f>
        <v>803333</v>
      </c>
      <c r="P22" s="65">
        <f>VLOOKUP(C22,repartition_volumes!A$3:J$246,10,FALSE)</f>
        <v>0</v>
      </c>
      <c r="Q22" s="65"/>
      <c r="R22" s="66">
        <f t="shared" si="0"/>
        <v>4063265</v>
      </c>
      <c r="S22" s="60" t="s">
        <v>516</v>
      </c>
      <c r="T22" s="67">
        <f t="shared" si="1"/>
        <v>4.0307459739769111E-2</v>
      </c>
      <c r="U22" s="68" t="str">
        <f t="shared" si="2"/>
        <v/>
      </c>
      <c r="V22" s="90" t="str">
        <f t="shared" si="3"/>
        <v/>
      </c>
      <c r="W22" s="149">
        <f>T22-AF22</f>
        <v>-7.8847467223869677E-3</v>
      </c>
      <c r="X22" s="110">
        <v>2</v>
      </c>
      <c r="Y22" s="86" t="s">
        <v>555</v>
      </c>
      <c r="Z22" s="85">
        <v>2941545</v>
      </c>
      <c r="AA22" s="115" t="s">
        <v>717</v>
      </c>
      <c r="AB22" s="114">
        <v>2</v>
      </c>
      <c r="AC22" s="146">
        <v>2</v>
      </c>
      <c r="AD22" s="114" t="s">
        <v>555</v>
      </c>
      <c r="AE22" s="114" t="str">
        <f t="shared" si="4"/>
        <v>non</v>
      </c>
      <c r="AF22" s="79">
        <v>4.8192206462156079E-2</v>
      </c>
      <c r="AG22" s="111">
        <v>2</v>
      </c>
      <c r="AH22" s="71" t="s">
        <v>551</v>
      </c>
      <c r="AI22" s="71" t="s">
        <v>552</v>
      </c>
      <c r="AJ22" s="71" t="s">
        <v>590</v>
      </c>
      <c r="AK22" s="70" t="s">
        <v>555</v>
      </c>
      <c r="AL22" s="70" t="s">
        <v>516</v>
      </c>
      <c r="AM22" s="71"/>
      <c r="AN22" s="71"/>
      <c r="AO22" s="72">
        <v>2.7044902886384236E-2</v>
      </c>
      <c r="AP22" s="73" t="s">
        <v>551</v>
      </c>
      <c r="AQ22" s="73" t="s">
        <v>552</v>
      </c>
      <c r="AR22" s="73" t="s">
        <v>516</v>
      </c>
      <c r="AS22" s="73"/>
      <c r="AT22" s="73"/>
      <c r="AU22" s="73"/>
    </row>
    <row r="23" spans="1:47" s="74" customFormat="1" ht="22.5" x14ac:dyDescent="0.2">
      <c r="A23" s="2" t="s">
        <v>19</v>
      </c>
      <c r="B23" s="2" t="s">
        <v>51</v>
      </c>
      <c r="C23" s="2" t="s">
        <v>51</v>
      </c>
      <c r="D23" s="4" t="s">
        <v>52</v>
      </c>
      <c r="E23" s="4" t="s">
        <v>516</v>
      </c>
      <c r="F23" s="4" t="s">
        <v>14</v>
      </c>
      <c r="G23" s="4" t="s">
        <v>554</v>
      </c>
      <c r="H23" s="62">
        <v>1318</v>
      </c>
      <c r="I23" s="62">
        <v>1317</v>
      </c>
      <c r="J23" s="62">
        <v>1</v>
      </c>
      <c r="K23" s="63">
        <v>345118046.51141256</v>
      </c>
      <c r="L23" s="64"/>
      <c r="M23" s="65">
        <f>VLOOKUP(C23,repartition_volumes!A$3:J$246,7,FALSE)</f>
        <v>458133</v>
      </c>
      <c r="N23" s="65">
        <f>VLOOKUP(C23,repartition_volumes!A$3:J$246,8,FALSE)</f>
        <v>101000</v>
      </c>
      <c r="O23" s="65">
        <f>VLOOKUP(C23,repartition_volumes!A$3:J$246,9,FALSE)</f>
        <v>2000</v>
      </c>
      <c r="P23" s="65">
        <f>VLOOKUP(C23,repartition_volumes!A$3:J$246,10,FALSE)</f>
        <v>0</v>
      </c>
      <c r="Q23" s="65"/>
      <c r="R23" s="66">
        <f t="shared" si="0"/>
        <v>561133</v>
      </c>
      <c r="S23" s="60" t="s">
        <v>516</v>
      </c>
      <c r="T23" s="67">
        <f t="shared" si="1"/>
        <v>1.6259161341232388E-3</v>
      </c>
      <c r="U23" s="68" t="str">
        <f t="shared" si="2"/>
        <v/>
      </c>
      <c r="V23" s="90" t="str">
        <f t="shared" si="3"/>
        <v/>
      </c>
      <c r="W23" s="149">
        <f>T23-AF23</f>
        <v>-9.3727903558983193E-4</v>
      </c>
      <c r="X23" s="110">
        <v>1</v>
      </c>
      <c r="Y23" s="86" t="s">
        <v>724</v>
      </c>
      <c r="Z23" s="85">
        <v>467710</v>
      </c>
      <c r="AA23" s="115" t="s">
        <v>717</v>
      </c>
      <c r="AB23" s="114">
        <v>1</v>
      </c>
      <c r="AC23" s="146">
        <v>1</v>
      </c>
      <c r="AD23" s="114" t="s">
        <v>724</v>
      </c>
      <c r="AE23" s="114" t="str">
        <f t="shared" si="4"/>
        <v>non</v>
      </c>
      <c r="AF23" s="79">
        <v>2.5631951697130707E-3</v>
      </c>
      <c r="AG23" s="111">
        <v>1</v>
      </c>
      <c r="AH23" s="71" t="s">
        <v>551</v>
      </c>
      <c r="AI23" s="71" t="s">
        <v>552</v>
      </c>
      <c r="AJ23" s="71" t="s">
        <v>590</v>
      </c>
      <c r="AK23" s="70"/>
      <c r="AL23" s="70" t="s">
        <v>516</v>
      </c>
      <c r="AM23" s="71"/>
      <c r="AN23" s="71"/>
      <c r="AO23" s="72">
        <v>2.185676933168801E-3</v>
      </c>
      <c r="AP23" s="73" t="s">
        <v>551</v>
      </c>
      <c r="AQ23" s="73" t="s">
        <v>552</v>
      </c>
      <c r="AR23" s="73" t="s">
        <v>516</v>
      </c>
      <c r="AS23" s="73"/>
      <c r="AT23" s="73"/>
      <c r="AU23" s="73"/>
    </row>
    <row r="24" spans="1:47" s="74" customFormat="1" ht="22.5" x14ac:dyDescent="0.2">
      <c r="A24" s="2" t="s">
        <v>2</v>
      </c>
      <c r="B24" s="2" t="s">
        <v>53</v>
      </c>
      <c r="C24" s="2" t="s">
        <v>53</v>
      </c>
      <c r="D24" s="4" t="s">
        <v>54</v>
      </c>
      <c r="E24" s="4" t="s">
        <v>516</v>
      </c>
      <c r="F24" s="4" t="s">
        <v>14</v>
      </c>
      <c r="G24" s="4" t="s">
        <v>554</v>
      </c>
      <c r="H24" s="62">
        <v>97</v>
      </c>
      <c r="I24" s="62">
        <v>97</v>
      </c>
      <c r="J24" s="62">
        <v>0</v>
      </c>
      <c r="K24" s="63">
        <v>19260401.906976659</v>
      </c>
      <c r="L24" s="64"/>
      <c r="M24" s="65">
        <f>VLOOKUP(C24,repartition_volumes!A$3:J$246,7,FALSE)</f>
        <v>557814</v>
      </c>
      <c r="N24" s="65">
        <f>VLOOKUP(C24,repartition_volumes!A$3:J$246,8,FALSE)</f>
        <v>135666</v>
      </c>
      <c r="O24" s="65">
        <f>VLOOKUP(C24,repartition_volumes!A$3:J$246,9,FALSE)</f>
        <v>0</v>
      </c>
      <c r="P24" s="65">
        <f>VLOOKUP(C24,repartition_volumes!A$3:J$246,10,FALSE)</f>
        <v>0</v>
      </c>
      <c r="Q24" s="65"/>
      <c r="R24" s="66">
        <f t="shared" si="0"/>
        <v>693480</v>
      </c>
      <c r="S24" s="60" t="s">
        <v>516</v>
      </c>
      <c r="T24" s="67">
        <f t="shared" si="1"/>
        <v>3.6005479187264627E-2</v>
      </c>
      <c r="U24" s="68" t="str">
        <f t="shared" si="2"/>
        <v/>
      </c>
      <c r="V24" s="90" t="str">
        <f t="shared" si="3"/>
        <v/>
      </c>
      <c r="W24" s="149">
        <f>T24-AF24</f>
        <v>-2.8149772355128333E-2</v>
      </c>
      <c r="X24" s="110">
        <v>1</v>
      </c>
      <c r="Y24" s="86" t="s">
        <v>724</v>
      </c>
      <c r="Z24" s="85">
        <v>616797</v>
      </c>
      <c r="AA24" s="115" t="s">
        <v>717</v>
      </c>
      <c r="AB24" s="114">
        <v>1</v>
      </c>
      <c r="AC24" s="146">
        <v>1</v>
      </c>
      <c r="AD24" s="114" t="s">
        <v>724</v>
      </c>
      <c r="AE24" s="114" t="str">
        <f t="shared" si="4"/>
        <v>non</v>
      </c>
      <c r="AF24" s="79">
        <v>6.415525154239296E-2</v>
      </c>
      <c r="AG24" s="111">
        <v>1</v>
      </c>
      <c r="AH24" s="71" t="s">
        <v>551</v>
      </c>
      <c r="AI24" s="71" t="s">
        <v>552</v>
      </c>
      <c r="AJ24" s="71" t="s">
        <v>590</v>
      </c>
      <c r="AK24" s="70"/>
      <c r="AL24" s="70" t="s">
        <v>516</v>
      </c>
      <c r="AM24" s="71"/>
      <c r="AN24" s="71"/>
      <c r="AO24" s="72">
        <v>4.90393713635527E-2</v>
      </c>
      <c r="AP24" s="73" t="s">
        <v>551</v>
      </c>
      <c r="AQ24" s="73" t="s">
        <v>552</v>
      </c>
      <c r="AR24" s="73" t="s">
        <v>516</v>
      </c>
      <c r="AS24" s="73"/>
      <c r="AT24" s="73"/>
      <c r="AU24" s="73"/>
    </row>
    <row r="25" spans="1:47" s="74" customFormat="1" x14ac:dyDescent="0.2">
      <c r="A25" s="2" t="s">
        <v>8</v>
      </c>
      <c r="B25" s="2" t="s">
        <v>55</v>
      </c>
      <c r="C25" s="2" t="s">
        <v>55</v>
      </c>
      <c r="D25" s="4" t="s">
        <v>56</v>
      </c>
      <c r="E25" s="4" t="s">
        <v>516</v>
      </c>
      <c r="F25" s="4" t="s">
        <v>14</v>
      </c>
      <c r="G25" s="4" t="s">
        <v>554</v>
      </c>
      <c r="H25" s="62">
        <v>203</v>
      </c>
      <c r="I25" s="62">
        <v>203</v>
      </c>
      <c r="J25" s="62">
        <v>0</v>
      </c>
      <c r="K25" s="63">
        <v>29517331.755373083</v>
      </c>
      <c r="L25" s="64"/>
      <c r="M25" s="65">
        <f>VLOOKUP(C25,repartition_volumes!A$3:J$246,7,FALSE)</f>
        <v>0</v>
      </c>
      <c r="N25" s="65">
        <f>VLOOKUP(C25,repartition_volumes!A$3:J$246,8,FALSE)</f>
        <v>0</v>
      </c>
      <c r="O25" s="65">
        <f>VLOOKUP(C25,repartition_volumes!A$3:J$246,9,FALSE)</f>
        <v>0</v>
      </c>
      <c r="P25" s="65">
        <f>VLOOKUP(C25,repartition_volumes!A$3:J$246,10,FALSE)</f>
        <v>0</v>
      </c>
      <c r="Q25" s="65"/>
      <c r="R25" s="66">
        <f t="shared" si="0"/>
        <v>0</v>
      </c>
      <c r="S25" s="60" t="s">
        <v>516</v>
      </c>
      <c r="T25" s="67">
        <f t="shared" si="1"/>
        <v>0</v>
      </c>
      <c r="U25" s="68" t="str">
        <f t="shared" si="2"/>
        <v/>
      </c>
      <c r="V25" s="90" t="str">
        <f t="shared" si="3"/>
        <v/>
      </c>
      <c r="W25" s="149">
        <f>T25-AF25</f>
        <v>0</v>
      </c>
      <c r="X25" s="110">
        <v>1</v>
      </c>
      <c r="Y25" s="86" t="s">
        <v>724</v>
      </c>
      <c r="Z25" s="85">
        <v>0</v>
      </c>
      <c r="AA25" s="115" t="s">
        <v>717</v>
      </c>
      <c r="AB25" s="114">
        <v>1</v>
      </c>
      <c r="AC25" s="146">
        <v>1</v>
      </c>
      <c r="AD25" s="114" t="s">
        <v>724</v>
      </c>
      <c r="AE25" s="114" t="str">
        <f t="shared" si="4"/>
        <v>non</v>
      </c>
      <c r="AF25" s="79">
        <v>0</v>
      </c>
      <c r="AG25" s="111">
        <v>1</v>
      </c>
      <c r="AH25" s="71" t="s">
        <v>551</v>
      </c>
      <c r="AI25" s="71" t="s">
        <v>552</v>
      </c>
      <c r="AJ25" s="71" t="s">
        <v>590</v>
      </c>
      <c r="AK25" s="70"/>
      <c r="AL25" s="70" t="s">
        <v>516</v>
      </c>
      <c r="AM25" s="71"/>
      <c r="AN25" s="71"/>
      <c r="AO25" s="72">
        <v>0</v>
      </c>
      <c r="AP25" s="73" t="s">
        <v>551</v>
      </c>
      <c r="AQ25" s="73" t="s">
        <v>552</v>
      </c>
      <c r="AR25" s="73" t="s">
        <v>516</v>
      </c>
      <c r="AS25" s="73"/>
      <c r="AT25" s="73"/>
      <c r="AU25" s="73"/>
    </row>
    <row r="26" spans="1:47" s="74" customFormat="1" ht="22.5" x14ac:dyDescent="0.2">
      <c r="A26" s="2" t="s">
        <v>8</v>
      </c>
      <c r="B26" s="2" t="s">
        <v>57</v>
      </c>
      <c r="C26" s="2" t="s">
        <v>57</v>
      </c>
      <c r="D26" s="4" t="s">
        <v>58</v>
      </c>
      <c r="E26" s="4" t="s">
        <v>516</v>
      </c>
      <c r="F26" s="4" t="s">
        <v>14</v>
      </c>
      <c r="G26" s="4" t="s">
        <v>554</v>
      </c>
      <c r="H26" s="62">
        <v>1179</v>
      </c>
      <c r="I26" s="62">
        <v>1169</v>
      </c>
      <c r="J26" s="62">
        <v>10</v>
      </c>
      <c r="K26" s="63">
        <v>233596000.76242325</v>
      </c>
      <c r="L26" s="64"/>
      <c r="M26" s="65">
        <f>VLOOKUP(C26,repartition_volumes!A$3:J$246,7,FALSE)</f>
        <v>2101266</v>
      </c>
      <c r="N26" s="65">
        <f>VLOOKUP(C26,repartition_volumes!A$3:J$246,8,FALSE)</f>
        <v>309333</v>
      </c>
      <c r="O26" s="65">
        <f>VLOOKUP(C26,repartition_volumes!A$3:J$246,9,FALSE)</f>
        <v>0</v>
      </c>
      <c r="P26" s="65">
        <f>VLOOKUP(C26,repartition_volumes!A$3:J$246,10,FALSE)</f>
        <v>0</v>
      </c>
      <c r="Q26" s="65"/>
      <c r="R26" s="66">
        <f t="shared" si="0"/>
        <v>2410599</v>
      </c>
      <c r="S26" s="60" t="s">
        <v>516</v>
      </c>
      <c r="T26" s="67">
        <f t="shared" si="1"/>
        <v>1.0319521704704519E-2</v>
      </c>
      <c r="U26" s="68" t="str">
        <f t="shared" si="2"/>
        <v/>
      </c>
      <c r="V26" s="90" t="str">
        <f t="shared" si="3"/>
        <v/>
      </c>
      <c r="W26" s="149">
        <f>T26-AF26</f>
        <v>-1.6379648228834039E-2</v>
      </c>
      <c r="X26" s="110">
        <v>1</v>
      </c>
      <c r="Y26" s="86" t="s">
        <v>724</v>
      </c>
      <c r="Z26" s="85">
        <v>2173703</v>
      </c>
      <c r="AA26" s="115" t="s">
        <v>717</v>
      </c>
      <c r="AB26" s="114">
        <v>1</v>
      </c>
      <c r="AC26" s="146">
        <v>1</v>
      </c>
      <c r="AD26" s="114" t="s">
        <v>724</v>
      </c>
      <c r="AE26" s="114" t="str">
        <f t="shared" si="4"/>
        <v>non</v>
      </c>
      <c r="AF26" s="79">
        <v>2.6699169933538557E-2</v>
      </c>
      <c r="AG26" s="111">
        <v>1</v>
      </c>
      <c r="AH26" s="71" t="s">
        <v>551</v>
      </c>
      <c r="AI26" s="71" t="s">
        <v>552</v>
      </c>
      <c r="AJ26" s="71" t="s">
        <v>590</v>
      </c>
      <c r="AK26" s="70"/>
      <c r="AL26" s="70" t="s">
        <v>516</v>
      </c>
      <c r="AM26" s="71"/>
      <c r="AN26" s="71"/>
      <c r="AO26" s="72">
        <v>1.2174942267012344E-2</v>
      </c>
      <c r="AP26" s="73" t="s">
        <v>551</v>
      </c>
      <c r="AQ26" s="73" t="s">
        <v>552</v>
      </c>
      <c r="AR26" s="73" t="s">
        <v>516</v>
      </c>
      <c r="AS26" s="73"/>
      <c r="AT26" s="73"/>
      <c r="AU26" s="73"/>
    </row>
    <row r="27" spans="1:47" s="74" customFormat="1" x14ac:dyDescent="0.2">
      <c r="A27" s="2" t="s">
        <v>59</v>
      </c>
      <c r="B27" s="2" t="s">
        <v>60</v>
      </c>
      <c r="C27" s="2" t="s">
        <v>60</v>
      </c>
      <c r="D27" s="4" t="s">
        <v>61</v>
      </c>
      <c r="E27" s="4" t="s">
        <v>516</v>
      </c>
      <c r="F27" s="4" t="s">
        <v>14</v>
      </c>
      <c r="G27" s="4" t="s">
        <v>554</v>
      </c>
      <c r="H27" s="62">
        <v>1306</v>
      </c>
      <c r="I27" s="62">
        <v>1306</v>
      </c>
      <c r="J27" s="62">
        <v>0</v>
      </c>
      <c r="K27" s="63">
        <v>867616452.6103003</v>
      </c>
      <c r="L27" s="64"/>
      <c r="M27" s="65">
        <f>VLOOKUP(C27,repartition_volumes!A$3:J$246,7,FALSE)</f>
        <v>1994933</v>
      </c>
      <c r="N27" s="65">
        <f>VLOOKUP(C27,repartition_volumes!A$3:J$246,8,FALSE)</f>
        <v>0</v>
      </c>
      <c r="O27" s="65">
        <f>VLOOKUP(C27,repartition_volumes!A$3:J$246,9,FALSE)</f>
        <v>0</v>
      </c>
      <c r="P27" s="65">
        <f>VLOOKUP(C27,repartition_volumes!A$3:J$246,10,FALSE)</f>
        <v>0</v>
      </c>
      <c r="Q27" s="65"/>
      <c r="R27" s="66">
        <f t="shared" si="0"/>
        <v>1994933</v>
      </c>
      <c r="S27" s="60" t="s">
        <v>516</v>
      </c>
      <c r="T27" s="67">
        <f t="shared" si="1"/>
        <v>2.2993259221837817E-3</v>
      </c>
      <c r="U27" s="68" t="str">
        <f t="shared" si="2"/>
        <v/>
      </c>
      <c r="V27" s="90" t="str">
        <f t="shared" si="3"/>
        <v/>
      </c>
      <c r="W27" s="149">
        <f>T27-AF27</f>
        <v>-2.7829011215046127E-4</v>
      </c>
      <c r="X27" s="110">
        <v>1</v>
      </c>
      <c r="Y27" s="86" t="s">
        <v>724</v>
      </c>
      <c r="Z27" s="85">
        <v>2122414</v>
      </c>
      <c r="AA27" s="115" t="s">
        <v>717</v>
      </c>
      <c r="AB27" s="114">
        <v>1</v>
      </c>
      <c r="AC27" s="146">
        <v>1</v>
      </c>
      <c r="AD27" s="114" t="s">
        <v>724</v>
      </c>
      <c r="AE27" s="114" t="str">
        <f t="shared" si="4"/>
        <v>non</v>
      </c>
      <c r="AF27" s="79">
        <v>2.5776160343342429E-3</v>
      </c>
      <c r="AG27" s="111">
        <v>1</v>
      </c>
      <c r="AH27" s="71" t="s">
        <v>551</v>
      </c>
      <c r="AI27" s="71" t="s">
        <v>552</v>
      </c>
      <c r="AJ27" s="71" t="s">
        <v>590</v>
      </c>
      <c r="AK27" s="70"/>
      <c r="AL27" s="70" t="s">
        <v>516</v>
      </c>
      <c r="AM27" s="71"/>
      <c r="AN27" s="71"/>
      <c r="AO27" s="72">
        <v>2.7780372705406551E-3</v>
      </c>
      <c r="AP27" s="73" t="s">
        <v>551</v>
      </c>
      <c r="AQ27" s="73" t="s">
        <v>552</v>
      </c>
      <c r="AR27" s="73" t="s">
        <v>516</v>
      </c>
      <c r="AS27" s="73"/>
      <c r="AT27" s="73"/>
      <c r="AU27" s="73"/>
    </row>
    <row r="28" spans="1:47" s="74" customFormat="1" x14ac:dyDescent="0.2">
      <c r="A28" s="2" t="s">
        <v>11</v>
      </c>
      <c r="B28" s="2" t="s">
        <v>62</v>
      </c>
      <c r="C28" s="2" t="s">
        <v>62</v>
      </c>
      <c r="D28" s="4" t="s">
        <v>63</v>
      </c>
      <c r="E28" s="4" t="s">
        <v>516</v>
      </c>
      <c r="F28" s="4" t="s">
        <v>30</v>
      </c>
      <c r="G28" s="4" t="s">
        <v>554</v>
      </c>
      <c r="H28" s="62">
        <v>885</v>
      </c>
      <c r="I28" s="62">
        <v>830</v>
      </c>
      <c r="J28" s="62">
        <v>55</v>
      </c>
      <c r="K28" s="63">
        <v>465622937.2882055</v>
      </c>
      <c r="L28" s="64"/>
      <c r="M28" s="65">
        <f>VLOOKUP(C28,repartition_volumes!A$3:J$246,7,FALSE)</f>
        <v>319999</v>
      </c>
      <c r="N28" s="65">
        <f>VLOOKUP(C28,repartition_volumes!A$3:J$246,8,FALSE)</f>
        <v>54666</v>
      </c>
      <c r="O28" s="65">
        <f>VLOOKUP(C28,repartition_volumes!A$3:J$246,9,FALSE)</f>
        <v>0</v>
      </c>
      <c r="P28" s="65">
        <f>VLOOKUP(C28,repartition_volumes!A$3:J$246,10,FALSE)</f>
        <v>0</v>
      </c>
      <c r="Q28" s="65"/>
      <c r="R28" s="66">
        <f t="shared" si="0"/>
        <v>374665</v>
      </c>
      <c r="S28" s="60" t="s">
        <v>516</v>
      </c>
      <c r="T28" s="67">
        <f t="shared" si="1"/>
        <v>8.0465322903131486E-4</v>
      </c>
      <c r="U28" s="68" t="str">
        <f t="shared" si="2"/>
        <v/>
      </c>
      <c r="V28" s="90" t="str">
        <f t="shared" si="3"/>
        <v/>
      </c>
      <c r="W28" s="149">
        <f>T28-AF28</f>
        <v>-3.4524280917411145E-4</v>
      </c>
      <c r="X28" s="110">
        <v>2</v>
      </c>
      <c r="Y28" s="86" t="s">
        <v>555</v>
      </c>
      <c r="Z28" s="85">
        <v>341260</v>
      </c>
      <c r="AA28" s="115" t="s">
        <v>717</v>
      </c>
      <c r="AB28" s="114">
        <v>2</v>
      </c>
      <c r="AC28" s="146">
        <v>2</v>
      </c>
      <c r="AD28" s="114" t="s">
        <v>555</v>
      </c>
      <c r="AE28" s="114" t="str">
        <f t="shared" si="4"/>
        <v>non</v>
      </c>
      <c r="AF28" s="79">
        <v>1.1498960382054263E-3</v>
      </c>
      <c r="AG28" s="111">
        <v>2</v>
      </c>
      <c r="AH28" s="71" t="s">
        <v>551</v>
      </c>
      <c r="AI28" s="71" t="s">
        <v>552</v>
      </c>
      <c r="AJ28" s="71" t="s">
        <v>590</v>
      </c>
      <c r="AK28" s="70"/>
      <c r="AL28" s="70" t="s">
        <v>554</v>
      </c>
      <c r="AM28" s="71"/>
      <c r="AN28" s="71"/>
      <c r="AO28" s="72">
        <v>1.0087265343999357E-3</v>
      </c>
      <c r="AP28" s="73" t="s">
        <v>551</v>
      </c>
      <c r="AQ28" s="73" t="s">
        <v>552</v>
      </c>
      <c r="AR28" s="73" t="s">
        <v>554</v>
      </c>
      <c r="AS28" s="73" t="s">
        <v>555</v>
      </c>
      <c r="AT28" s="73" t="s">
        <v>706</v>
      </c>
      <c r="AU28" s="73">
        <v>0</v>
      </c>
    </row>
    <row r="29" spans="1:47" s="74" customFormat="1" x14ac:dyDescent="0.2">
      <c r="A29" s="2" t="s">
        <v>11</v>
      </c>
      <c r="B29" s="2" t="s">
        <v>64</v>
      </c>
      <c r="C29" s="2" t="s">
        <v>64</v>
      </c>
      <c r="D29" s="4" t="s">
        <v>65</v>
      </c>
      <c r="E29" s="4" t="s">
        <v>516</v>
      </c>
      <c r="F29" s="4" t="s">
        <v>30</v>
      </c>
      <c r="G29" s="4" t="s">
        <v>554</v>
      </c>
      <c r="H29" s="62">
        <v>534</v>
      </c>
      <c r="I29" s="62">
        <v>512</v>
      </c>
      <c r="J29" s="62">
        <v>22</v>
      </c>
      <c r="K29" s="63">
        <v>330214585.37414157</v>
      </c>
      <c r="L29" s="64"/>
      <c r="M29" s="65">
        <f>VLOOKUP(C29,repartition_volumes!A$3:J$246,7,FALSE)</f>
        <v>4600</v>
      </c>
      <c r="N29" s="65">
        <f>VLOOKUP(C29,repartition_volumes!A$3:J$246,8,FALSE)</f>
        <v>0</v>
      </c>
      <c r="O29" s="65">
        <f>VLOOKUP(C29,repartition_volumes!A$3:J$246,9,FALSE)</f>
        <v>0</v>
      </c>
      <c r="P29" s="65">
        <f>VLOOKUP(C29,repartition_volumes!A$3:J$246,10,FALSE)</f>
        <v>0</v>
      </c>
      <c r="Q29" s="65"/>
      <c r="R29" s="66">
        <f t="shared" si="0"/>
        <v>4600</v>
      </c>
      <c r="S29" s="60" t="s">
        <v>516</v>
      </c>
      <c r="T29" s="67">
        <f t="shared" si="1"/>
        <v>1.3930335617332234E-5</v>
      </c>
      <c r="U29" s="68" t="str">
        <f t="shared" si="2"/>
        <v/>
      </c>
      <c r="V29" s="90" t="str">
        <f t="shared" si="3"/>
        <v/>
      </c>
      <c r="W29" s="149">
        <f>T29-AF29</f>
        <v>-1.0295859006679529E-5</v>
      </c>
      <c r="X29" s="110">
        <v>1</v>
      </c>
      <c r="Y29" s="86" t="s">
        <v>724</v>
      </c>
      <c r="Z29" s="85">
        <v>4800</v>
      </c>
      <c r="AA29" s="115" t="s">
        <v>717</v>
      </c>
      <c r="AB29" s="114">
        <v>1</v>
      </c>
      <c r="AC29" s="146">
        <v>1</v>
      </c>
      <c r="AD29" s="114" t="s">
        <v>724</v>
      </c>
      <c r="AE29" s="114" t="str">
        <f t="shared" si="4"/>
        <v>non</v>
      </c>
      <c r="AF29" s="79">
        <v>2.4226194624011763E-5</v>
      </c>
      <c r="AG29" s="111">
        <v>1</v>
      </c>
      <c r="AH29" s="71" t="s">
        <v>551</v>
      </c>
      <c r="AI29" s="71" t="s">
        <v>552</v>
      </c>
      <c r="AJ29" s="71" t="s">
        <v>590</v>
      </c>
      <c r="AK29" s="70"/>
      <c r="AL29" s="70" t="s">
        <v>516</v>
      </c>
      <c r="AM29" s="71"/>
      <c r="AN29" s="71"/>
      <c r="AO29" s="72">
        <v>2.3600181785710908E-4</v>
      </c>
      <c r="AP29" s="73" t="s">
        <v>551</v>
      </c>
      <c r="AQ29" s="73" t="s">
        <v>552</v>
      </c>
      <c r="AR29" s="73" t="s">
        <v>516</v>
      </c>
      <c r="AS29" s="73"/>
      <c r="AT29" s="73"/>
      <c r="AU29" s="73"/>
    </row>
    <row r="30" spans="1:47" s="74" customFormat="1" x14ac:dyDescent="0.2">
      <c r="A30" s="2" t="s">
        <v>11</v>
      </c>
      <c r="B30" s="2" t="s">
        <v>66</v>
      </c>
      <c r="C30" s="2" t="s">
        <v>66</v>
      </c>
      <c r="D30" s="4" t="s">
        <v>67</v>
      </c>
      <c r="E30" s="4" t="s">
        <v>516</v>
      </c>
      <c r="F30" s="4" t="s">
        <v>5</v>
      </c>
      <c r="G30" s="4" t="s">
        <v>516</v>
      </c>
      <c r="H30" s="62">
        <v>296</v>
      </c>
      <c r="I30" s="62">
        <v>296</v>
      </c>
      <c r="J30" s="62">
        <v>0</v>
      </c>
      <c r="K30" s="63">
        <v>63818152.451952145</v>
      </c>
      <c r="L30" s="64"/>
      <c r="M30" s="65">
        <f>VLOOKUP(C30,repartition_volumes!A$3:J$246,7,FALSE)</f>
        <v>1731200</v>
      </c>
      <c r="N30" s="65">
        <f>VLOOKUP(C30,repartition_volumes!A$3:J$246,8,FALSE)</f>
        <v>977500</v>
      </c>
      <c r="O30" s="65">
        <f>VLOOKUP(C30,repartition_volumes!A$3:J$246,9,FALSE)</f>
        <v>1852750</v>
      </c>
      <c r="P30" s="65">
        <f>VLOOKUP(C30,repartition_volumes!A$3:J$246,10,FALSE)</f>
        <v>933</v>
      </c>
      <c r="Q30" s="65"/>
      <c r="R30" s="66">
        <f t="shared" si="0"/>
        <v>4562383</v>
      </c>
      <c r="S30" s="60" t="s">
        <v>516</v>
      </c>
      <c r="T30" s="67">
        <f t="shared" si="1"/>
        <v>7.1490364805451845E-2</v>
      </c>
      <c r="U30" s="68" t="str">
        <f t="shared" si="2"/>
        <v/>
      </c>
      <c r="V30" s="90" t="str">
        <f t="shared" si="3"/>
        <v>non</v>
      </c>
      <c r="W30" s="149">
        <f>T30-AF30</f>
        <v>5.131257404678638E-3</v>
      </c>
      <c r="X30" s="113">
        <v>3</v>
      </c>
      <c r="Y30" s="89" t="s">
        <v>555</v>
      </c>
      <c r="Z30" s="85">
        <v>1819494</v>
      </c>
      <c r="AA30" s="115" t="s">
        <v>718</v>
      </c>
      <c r="AB30" s="114">
        <v>3</v>
      </c>
      <c r="AC30" s="146">
        <v>3</v>
      </c>
      <c r="AD30" s="114" t="s">
        <v>555</v>
      </c>
      <c r="AE30" s="114" t="str">
        <f t="shared" si="4"/>
        <v>non</v>
      </c>
      <c r="AF30" s="79">
        <v>6.6359107400773207E-2</v>
      </c>
      <c r="AG30" s="111">
        <v>3</v>
      </c>
      <c r="AH30" s="71" t="s">
        <v>551</v>
      </c>
      <c r="AI30" s="71" t="s">
        <v>552</v>
      </c>
      <c r="AJ30" s="71" t="s">
        <v>591</v>
      </c>
      <c r="AK30" s="70" t="s">
        <v>555</v>
      </c>
      <c r="AL30" s="70" t="s">
        <v>516</v>
      </c>
      <c r="AM30" s="71" t="s">
        <v>600</v>
      </c>
      <c r="AN30" s="71"/>
      <c r="AO30" s="72">
        <v>5.7503345270163347E-2</v>
      </c>
      <c r="AP30" s="73" t="s">
        <v>551</v>
      </c>
      <c r="AQ30" s="73" t="s">
        <v>552</v>
      </c>
      <c r="AR30" s="73" t="s">
        <v>554</v>
      </c>
      <c r="AS30" s="73" t="s">
        <v>555</v>
      </c>
      <c r="AT30" s="73" t="s">
        <v>707</v>
      </c>
      <c r="AU30" s="73">
        <v>0</v>
      </c>
    </row>
    <row r="31" spans="1:47" s="74" customFormat="1" ht="22.5" x14ac:dyDescent="0.2">
      <c r="A31" s="2" t="s">
        <v>11</v>
      </c>
      <c r="B31" s="2" t="s">
        <v>68</v>
      </c>
      <c r="C31" s="2" t="s">
        <v>68</v>
      </c>
      <c r="D31" s="4" t="s">
        <v>69</v>
      </c>
      <c r="E31" s="4" t="s">
        <v>516</v>
      </c>
      <c r="F31" s="4" t="s">
        <v>5</v>
      </c>
      <c r="G31" s="4" t="s">
        <v>516</v>
      </c>
      <c r="H31" s="62">
        <v>238</v>
      </c>
      <c r="I31" s="62">
        <v>238</v>
      </c>
      <c r="J31" s="62">
        <v>0</v>
      </c>
      <c r="K31" s="63">
        <v>71478057.549067378</v>
      </c>
      <c r="L31" s="64"/>
      <c r="M31" s="65">
        <f>VLOOKUP(C31,repartition_volumes!A$3:J$246,7,FALSE)</f>
        <v>3889334</v>
      </c>
      <c r="N31" s="65">
        <f>VLOOKUP(C31,repartition_volumes!A$3:J$246,8,FALSE)</f>
        <v>623666</v>
      </c>
      <c r="O31" s="65">
        <f>VLOOKUP(C31,repartition_volumes!A$3:J$246,9,FALSE)</f>
        <v>2930583</v>
      </c>
      <c r="P31" s="65">
        <f>VLOOKUP(C31,repartition_volumes!A$3:J$246,10,FALSE)</f>
        <v>2167</v>
      </c>
      <c r="Q31" s="65"/>
      <c r="R31" s="66">
        <f t="shared" si="0"/>
        <v>7445750</v>
      </c>
      <c r="S31" s="60" t="s">
        <v>516</v>
      </c>
      <c r="T31" s="67">
        <f t="shared" si="1"/>
        <v>0.10416833158747681</v>
      </c>
      <c r="U31" s="68" t="str">
        <f t="shared" si="2"/>
        <v/>
      </c>
      <c r="V31" s="90" t="str">
        <f t="shared" si="3"/>
        <v>non</v>
      </c>
      <c r="W31" s="149">
        <f>T31-AF31</f>
        <v>1.066270170727282E-2</v>
      </c>
      <c r="X31" s="110">
        <v>1</v>
      </c>
      <c r="Y31" s="86" t="s">
        <v>724</v>
      </c>
      <c r="Z31" s="85">
        <v>4085885</v>
      </c>
      <c r="AA31" s="115" t="s">
        <v>717</v>
      </c>
      <c r="AB31" s="114">
        <v>1</v>
      </c>
      <c r="AC31" s="146">
        <v>1</v>
      </c>
      <c r="AD31" s="114" t="s">
        <v>724</v>
      </c>
      <c r="AE31" s="114" t="str">
        <f t="shared" si="4"/>
        <v>non</v>
      </c>
      <c r="AF31" s="79">
        <v>9.3505629880203986E-2</v>
      </c>
      <c r="AG31" s="111">
        <v>1</v>
      </c>
      <c r="AH31" s="71" t="s">
        <v>551</v>
      </c>
      <c r="AI31" s="71" t="s">
        <v>552</v>
      </c>
      <c r="AJ31" s="71" t="s">
        <v>590</v>
      </c>
      <c r="AK31" s="70"/>
      <c r="AL31" s="70" t="s">
        <v>516</v>
      </c>
      <c r="AM31" s="71"/>
      <c r="AN31" s="71"/>
      <c r="AO31" s="72">
        <v>0.10657485807913673</v>
      </c>
      <c r="AP31" s="73" t="s">
        <v>551</v>
      </c>
      <c r="AQ31" s="73" t="s">
        <v>552</v>
      </c>
      <c r="AR31" s="73" t="s">
        <v>516</v>
      </c>
      <c r="AS31" s="73"/>
      <c r="AT31" s="73"/>
      <c r="AU31" s="73"/>
    </row>
    <row r="32" spans="1:47" s="74" customFormat="1" ht="22.5" x14ac:dyDescent="0.2">
      <c r="A32" s="2" t="s">
        <v>59</v>
      </c>
      <c r="B32" s="2" t="s">
        <v>70</v>
      </c>
      <c r="C32" s="2" t="s">
        <v>70</v>
      </c>
      <c r="D32" s="4" t="s">
        <v>71</v>
      </c>
      <c r="E32" s="4" t="s">
        <v>516</v>
      </c>
      <c r="F32" s="4" t="s">
        <v>14</v>
      </c>
      <c r="G32" s="4" t="s">
        <v>554</v>
      </c>
      <c r="H32" s="62">
        <v>670</v>
      </c>
      <c r="I32" s="62">
        <v>670</v>
      </c>
      <c r="J32" s="62">
        <v>0</v>
      </c>
      <c r="K32" s="63">
        <v>452651518.63079846</v>
      </c>
      <c r="L32" s="64"/>
      <c r="M32" s="65">
        <f>VLOOKUP(C32,repartition_volumes!A$3:J$246,7,FALSE)</f>
        <v>143733</v>
      </c>
      <c r="N32" s="65">
        <f>VLOOKUP(C32,repartition_volumes!A$3:J$246,8,FALSE)</f>
        <v>0</v>
      </c>
      <c r="O32" s="65">
        <f>VLOOKUP(C32,repartition_volumes!A$3:J$246,9,FALSE)</f>
        <v>0</v>
      </c>
      <c r="P32" s="65">
        <f>VLOOKUP(C32,repartition_volumes!A$3:J$246,10,FALSE)</f>
        <v>0</v>
      </c>
      <c r="Q32" s="65"/>
      <c r="R32" s="66">
        <f t="shared" si="0"/>
        <v>143733</v>
      </c>
      <c r="S32" s="60" t="s">
        <v>516</v>
      </c>
      <c r="T32" s="67">
        <f t="shared" si="1"/>
        <v>3.1753566283124451E-4</v>
      </c>
      <c r="U32" s="68" t="str">
        <f t="shared" si="2"/>
        <v/>
      </c>
      <c r="V32" s="90" t="str">
        <f t="shared" si="3"/>
        <v/>
      </c>
      <c r="W32" s="149">
        <f>T32-AF32</f>
        <v>-6.5432231530838957E-4</v>
      </c>
      <c r="X32" s="110">
        <v>1</v>
      </c>
      <c r="Y32" s="86" t="s">
        <v>724</v>
      </c>
      <c r="Z32" s="85">
        <v>154432</v>
      </c>
      <c r="AA32" s="115" t="s">
        <v>717</v>
      </c>
      <c r="AB32" s="114">
        <v>1</v>
      </c>
      <c r="AC32" s="146">
        <v>1</v>
      </c>
      <c r="AD32" s="114" t="s">
        <v>724</v>
      </c>
      <c r="AE32" s="114" t="str">
        <f t="shared" si="4"/>
        <v>non</v>
      </c>
      <c r="AF32" s="79">
        <v>9.7185797813963408E-4</v>
      </c>
      <c r="AG32" s="111">
        <v>1</v>
      </c>
      <c r="AH32" s="71" t="s">
        <v>551</v>
      </c>
      <c r="AI32" s="71" t="s">
        <v>552</v>
      </c>
      <c r="AJ32" s="71" t="s">
        <v>590</v>
      </c>
      <c r="AK32" s="70"/>
      <c r="AL32" s="70" t="s">
        <v>516</v>
      </c>
      <c r="AM32" s="71"/>
      <c r="AN32" s="71"/>
      <c r="AO32" s="72">
        <v>8.2462071815955057E-4</v>
      </c>
      <c r="AP32" s="73" t="s">
        <v>551</v>
      </c>
      <c r="AQ32" s="73" t="s">
        <v>552</v>
      </c>
      <c r="AR32" s="73" t="s">
        <v>516</v>
      </c>
      <c r="AS32" s="73"/>
      <c r="AT32" s="73"/>
      <c r="AU32" s="73"/>
    </row>
    <row r="33" spans="1:47" s="74" customFormat="1" ht="22.5" x14ac:dyDescent="0.2">
      <c r="A33" s="2" t="s">
        <v>59</v>
      </c>
      <c r="B33" s="2" t="s">
        <v>72</v>
      </c>
      <c r="C33" s="2" t="s">
        <v>72</v>
      </c>
      <c r="D33" s="4" t="s">
        <v>73</v>
      </c>
      <c r="E33" s="4" t="s">
        <v>516</v>
      </c>
      <c r="F33" s="4" t="s">
        <v>14</v>
      </c>
      <c r="G33" s="4" t="s">
        <v>554</v>
      </c>
      <c r="H33" s="62">
        <v>3301</v>
      </c>
      <c r="I33" s="62">
        <v>3183</v>
      </c>
      <c r="J33" s="62">
        <v>118</v>
      </c>
      <c r="K33" s="63">
        <v>2337841763.0867257</v>
      </c>
      <c r="L33" s="64"/>
      <c r="M33" s="65">
        <f>VLOOKUP(C33,repartition_volumes!A$3:J$246,7,FALSE)</f>
        <v>4765336</v>
      </c>
      <c r="N33" s="65">
        <f>VLOOKUP(C33,repartition_volumes!A$3:J$246,8,FALSE)</f>
        <v>392333</v>
      </c>
      <c r="O33" s="65">
        <f>VLOOKUP(C33,repartition_volumes!A$3:J$246,9,FALSE)</f>
        <v>0</v>
      </c>
      <c r="P33" s="65">
        <f>VLOOKUP(C33,repartition_volumes!A$3:J$246,10,FALSE)</f>
        <v>0</v>
      </c>
      <c r="Q33" s="65"/>
      <c r="R33" s="66">
        <f t="shared" si="0"/>
        <v>5157669</v>
      </c>
      <c r="S33" s="60" t="s">
        <v>516</v>
      </c>
      <c r="T33" s="67">
        <f t="shared" si="1"/>
        <v>2.2061668507410734E-3</v>
      </c>
      <c r="U33" s="68" t="str">
        <f t="shared" si="2"/>
        <v/>
      </c>
      <c r="V33" s="90" t="str">
        <f t="shared" si="3"/>
        <v/>
      </c>
      <c r="W33" s="149">
        <f>T33-AF33</f>
        <v>-6.2972683848806473E-4</v>
      </c>
      <c r="X33" s="110">
        <v>1</v>
      </c>
      <c r="Y33" s="86" t="s">
        <v>724</v>
      </c>
      <c r="Z33" s="85">
        <v>4989553</v>
      </c>
      <c r="AA33" s="115" t="s">
        <v>717</v>
      </c>
      <c r="AB33" s="114">
        <v>1</v>
      </c>
      <c r="AC33" s="146">
        <v>1</v>
      </c>
      <c r="AD33" s="114" t="s">
        <v>724</v>
      </c>
      <c r="AE33" s="114" t="str">
        <f t="shared" si="4"/>
        <v>non</v>
      </c>
      <c r="AF33" s="79">
        <v>2.8358936892291381E-3</v>
      </c>
      <c r="AG33" s="111">
        <v>1</v>
      </c>
      <c r="AH33" s="71" t="s">
        <v>551</v>
      </c>
      <c r="AI33" s="71" t="s">
        <v>552</v>
      </c>
      <c r="AJ33" s="71" t="s">
        <v>590</v>
      </c>
      <c r="AK33" s="70"/>
      <c r="AL33" s="70" t="s">
        <v>516</v>
      </c>
      <c r="AM33" s="71"/>
      <c r="AN33" s="71"/>
      <c r="AO33" s="72">
        <v>2.4549192732615343E-3</v>
      </c>
      <c r="AP33" s="73" t="s">
        <v>551</v>
      </c>
      <c r="AQ33" s="73" t="s">
        <v>552</v>
      </c>
      <c r="AR33" s="73" t="s">
        <v>516</v>
      </c>
      <c r="AS33" s="73"/>
      <c r="AT33" s="73"/>
      <c r="AU33" s="73"/>
    </row>
    <row r="34" spans="1:47" s="74" customFormat="1" x14ac:dyDescent="0.2">
      <c r="A34" s="2" t="s">
        <v>74</v>
      </c>
      <c r="B34" s="2" t="s">
        <v>75</v>
      </c>
      <c r="C34" s="2" t="s">
        <v>75</v>
      </c>
      <c r="D34" s="4" t="s">
        <v>76</v>
      </c>
      <c r="E34" s="4" t="s">
        <v>516</v>
      </c>
      <c r="F34" s="4" t="s">
        <v>14</v>
      </c>
      <c r="G34" s="4" t="s">
        <v>554</v>
      </c>
      <c r="H34" s="62">
        <v>785</v>
      </c>
      <c r="I34" s="62">
        <v>711</v>
      </c>
      <c r="J34" s="62">
        <v>74</v>
      </c>
      <c r="K34" s="63">
        <v>264617551.82759967</v>
      </c>
      <c r="L34" s="64"/>
      <c r="M34" s="65">
        <f>VLOOKUP(C34,repartition_volumes!A$3:J$246,7,FALSE)</f>
        <v>2461067</v>
      </c>
      <c r="N34" s="65">
        <f>VLOOKUP(C34,repartition_volumes!A$3:J$246,8,FALSE)</f>
        <v>40333</v>
      </c>
      <c r="O34" s="65">
        <f>VLOOKUP(C34,repartition_volumes!A$3:J$246,9,FALSE)</f>
        <v>0</v>
      </c>
      <c r="P34" s="65">
        <f>VLOOKUP(C34,repartition_volumes!A$3:J$246,10,FALSE)</f>
        <v>0</v>
      </c>
      <c r="Q34" s="65"/>
      <c r="R34" s="66">
        <f t="shared" si="0"/>
        <v>2501400</v>
      </c>
      <c r="S34" s="60" t="s">
        <v>516</v>
      </c>
      <c r="T34" s="67">
        <f t="shared" si="1"/>
        <v>9.4528876966924746E-3</v>
      </c>
      <c r="U34" s="68" t="str">
        <f t="shared" si="2"/>
        <v/>
      </c>
      <c r="V34" s="90" t="str">
        <f t="shared" si="3"/>
        <v/>
      </c>
      <c r="W34" s="149">
        <f>T34-AF34</f>
        <v>1.4378546685549342E-3</v>
      </c>
      <c r="X34" s="110">
        <v>1</v>
      </c>
      <c r="Y34" s="86" t="s">
        <v>724</v>
      </c>
      <c r="Z34" s="85">
        <v>2465591</v>
      </c>
      <c r="AA34" s="115" t="s">
        <v>717</v>
      </c>
      <c r="AB34" s="114">
        <v>1</v>
      </c>
      <c r="AC34" s="146">
        <v>1</v>
      </c>
      <c r="AD34" s="114" t="s">
        <v>724</v>
      </c>
      <c r="AE34" s="114" t="str">
        <f t="shared" si="4"/>
        <v>non</v>
      </c>
      <c r="AF34" s="79">
        <v>8.0150330281375404E-3</v>
      </c>
      <c r="AG34" s="111">
        <v>1</v>
      </c>
      <c r="AH34" s="71" t="s">
        <v>551</v>
      </c>
      <c r="AI34" s="71" t="s">
        <v>552</v>
      </c>
      <c r="AJ34" s="71" t="s">
        <v>590</v>
      </c>
      <c r="AK34" s="70"/>
      <c r="AL34" s="70" t="s">
        <v>516</v>
      </c>
      <c r="AM34" s="71"/>
      <c r="AN34" s="71"/>
      <c r="AO34" s="72">
        <v>2.3790173338171521E-3</v>
      </c>
      <c r="AP34" s="73" t="s">
        <v>551</v>
      </c>
      <c r="AQ34" s="73" t="s">
        <v>552</v>
      </c>
      <c r="AR34" s="73" t="s">
        <v>516</v>
      </c>
      <c r="AS34" s="73"/>
      <c r="AT34" s="73"/>
      <c r="AU34" s="73"/>
    </row>
    <row r="35" spans="1:47" s="74" customFormat="1" x14ac:dyDescent="0.2">
      <c r="A35" s="2" t="s">
        <v>74</v>
      </c>
      <c r="B35" s="2" t="s">
        <v>77</v>
      </c>
      <c r="C35" s="2" t="s">
        <v>77</v>
      </c>
      <c r="D35" s="4" t="s">
        <v>78</v>
      </c>
      <c r="E35" s="4" t="s">
        <v>516</v>
      </c>
      <c r="F35" s="4" t="s">
        <v>14</v>
      </c>
      <c r="G35" s="4" t="s">
        <v>554</v>
      </c>
      <c r="H35" s="62">
        <v>761</v>
      </c>
      <c r="I35" s="62">
        <v>755</v>
      </c>
      <c r="J35" s="62">
        <v>6</v>
      </c>
      <c r="K35" s="63">
        <v>175783446.86655965</v>
      </c>
      <c r="L35" s="64"/>
      <c r="M35" s="65">
        <f>VLOOKUP(C35,repartition_volumes!A$3:J$246,7,FALSE)</f>
        <v>720800</v>
      </c>
      <c r="N35" s="65">
        <f>VLOOKUP(C35,repartition_volumes!A$3:J$246,8,FALSE)</f>
        <v>0</v>
      </c>
      <c r="O35" s="65">
        <f>VLOOKUP(C35,repartition_volumes!A$3:J$246,9,FALSE)</f>
        <v>0</v>
      </c>
      <c r="P35" s="65">
        <f>VLOOKUP(C35,repartition_volumes!A$3:J$246,10,FALSE)</f>
        <v>0</v>
      </c>
      <c r="Q35" s="65"/>
      <c r="R35" s="66">
        <f t="shared" si="0"/>
        <v>720800</v>
      </c>
      <c r="S35" s="60" t="s">
        <v>516</v>
      </c>
      <c r="T35" s="67">
        <f t="shared" ref="T35:T59" si="5">IF(S35="non",R35/(K35+L35),"")</f>
        <v>4.1004998641719212E-3</v>
      </c>
      <c r="U35" s="68" t="str">
        <f t="shared" si="2"/>
        <v/>
      </c>
      <c r="V35" s="90" t="str">
        <f t="shared" si="3"/>
        <v/>
      </c>
      <c r="W35" s="149">
        <f>T35-AF35</f>
        <v>-1.0279477960009348E-4</v>
      </c>
      <c r="X35" s="110">
        <v>1</v>
      </c>
      <c r="Y35" s="86" t="s">
        <v>724</v>
      </c>
      <c r="Z35" s="85">
        <v>710009</v>
      </c>
      <c r="AA35" s="115" t="s">
        <v>718</v>
      </c>
      <c r="AB35" s="114">
        <v>1</v>
      </c>
      <c r="AC35" s="146">
        <v>1</v>
      </c>
      <c r="AD35" s="114" t="s">
        <v>724</v>
      </c>
      <c r="AE35" s="114" t="str">
        <f t="shared" si="4"/>
        <v>non</v>
      </c>
      <c r="AF35" s="79">
        <v>4.2032946437720146E-3</v>
      </c>
      <c r="AG35" s="111">
        <v>1</v>
      </c>
      <c r="AH35" s="71" t="s">
        <v>551</v>
      </c>
      <c r="AI35" s="71" t="s">
        <v>552</v>
      </c>
      <c r="AJ35" s="71" t="s">
        <v>590</v>
      </c>
      <c r="AK35" s="70"/>
      <c r="AL35" s="70" t="s">
        <v>516</v>
      </c>
      <c r="AM35" s="71"/>
      <c r="AN35" s="71"/>
      <c r="AO35" s="72">
        <v>2.8025544002471246E-3</v>
      </c>
      <c r="AP35" s="73" t="s">
        <v>551</v>
      </c>
      <c r="AQ35" s="73" t="s">
        <v>552</v>
      </c>
      <c r="AR35" s="73" t="s">
        <v>516</v>
      </c>
      <c r="AS35" s="73"/>
      <c r="AT35" s="73"/>
      <c r="AU35" s="73"/>
    </row>
    <row r="36" spans="1:47" s="74" customFormat="1" ht="22.5" x14ac:dyDescent="0.2">
      <c r="A36" s="2" t="s">
        <v>40</v>
      </c>
      <c r="B36" s="2" t="s">
        <v>79</v>
      </c>
      <c r="C36" s="2" t="s">
        <v>79</v>
      </c>
      <c r="D36" s="4" t="s">
        <v>80</v>
      </c>
      <c r="E36" s="4" t="s">
        <v>516</v>
      </c>
      <c r="F36" s="4" t="s">
        <v>14</v>
      </c>
      <c r="G36" s="4" t="s">
        <v>554</v>
      </c>
      <c r="H36" s="62">
        <v>1608</v>
      </c>
      <c r="I36" s="62">
        <v>1604</v>
      </c>
      <c r="J36" s="62">
        <v>4</v>
      </c>
      <c r="K36" s="63">
        <v>445897773.6883533</v>
      </c>
      <c r="L36" s="64"/>
      <c r="M36" s="65">
        <f>VLOOKUP(C36,repartition_volumes!A$3:J$246,7,FALSE)</f>
        <v>1373467</v>
      </c>
      <c r="N36" s="65">
        <f>VLOOKUP(C36,repartition_volumes!A$3:J$246,8,FALSE)</f>
        <v>150666</v>
      </c>
      <c r="O36" s="65">
        <f>VLOOKUP(C36,repartition_volumes!A$3:J$246,9,FALSE)</f>
        <v>27000</v>
      </c>
      <c r="P36" s="65">
        <f>VLOOKUP(C36,repartition_volumes!A$3:J$246,10,FALSE)</f>
        <v>0</v>
      </c>
      <c r="Q36" s="65"/>
      <c r="R36" s="66">
        <f t="shared" si="0"/>
        <v>1551133</v>
      </c>
      <c r="S36" s="60" t="s">
        <v>516</v>
      </c>
      <c r="T36" s="67">
        <f t="shared" si="5"/>
        <v>3.4786740179692335E-3</v>
      </c>
      <c r="U36" s="68" t="str">
        <f t="shared" si="2"/>
        <v/>
      </c>
      <c r="V36" s="90" t="str">
        <f t="shared" si="3"/>
        <v/>
      </c>
      <c r="W36" s="149">
        <f>T36-AF36</f>
        <v>-7.1912070820738527E-6</v>
      </c>
      <c r="X36" s="110">
        <v>2</v>
      </c>
      <c r="Y36" s="89" t="s">
        <v>726</v>
      </c>
      <c r="Z36" s="85">
        <v>1380000</v>
      </c>
      <c r="AA36" s="115" t="s">
        <v>717</v>
      </c>
      <c r="AB36" s="114">
        <v>2</v>
      </c>
      <c r="AC36" s="146">
        <v>2</v>
      </c>
      <c r="AD36" s="114" t="s">
        <v>726</v>
      </c>
      <c r="AE36" s="114" t="str">
        <f t="shared" si="4"/>
        <v>non</v>
      </c>
      <c r="AF36" s="79">
        <v>3.4858652250513073E-3</v>
      </c>
      <c r="AG36" s="111">
        <v>1</v>
      </c>
      <c r="AH36" s="71" t="s">
        <v>551</v>
      </c>
      <c r="AI36" s="71" t="s">
        <v>552</v>
      </c>
      <c r="AJ36" s="71" t="s">
        <v>590</v>
      </c>
      <c r="AK36" s="70"/>
      <c r="AL36" s="70" t="s">
        <v>516</v>
      </c>
      <c r="AM36" s="71"/>
      <c r="AN36" s="71"/>
      <c r="AO36" s="72">
        <v>3.8689944404171309E-3</v>
      </c>
      <c r="AP36" s="73" t="s">
        <v>551</v>
      </c>
      <c r="AQ36" s="73" t="s">
        <v>552</v>
      </c>
      <c r="AR36" s="73" t="s">
        <v>516</v>
      </c>
      <c r="AS36" s="73"/>
      <c r="AT36" s="73"/>
      <c r="AU36" s="73"/>
    </row>
    <row r="37" spans="1:47" s="74" customFormat="1" ht="22.5" x14ac:dyDescent="0.2">
      <c r="A37" s="2" t="s">
        <v>74</v>
      </c>
      <c r="B37" s="2" t="s">
        <v>81</v>
      </c>
      <c r="C37" s="2" t="s">
        <v>81</v>
      </c>
      <c r="D37" s="4" t="s">
        <v>82</v>
      </c>
      <c r="E37" s="4" t="s">
        <v>516</v>
      </c>
      <c r="F37" s="4" t="s">
        <v>14</v>
      </c>
      <c r="G37" s="4" t="s">
        <v>554</v>
      </c>
      <c r="H37" s="62">
        <v>1700</v>
      </c>
      <c r="I37" s="62">
        <v>1669</v>
      </c>
      <c r="J37" s="62">
        <v>31</v>
      </c>
      <c r="K37" s="63">
        <v>1159129335.8216169</v>
      </c>
      <c r="L37" s="64"/>
      <c r="M37" s="65">
        <f>VLOOKUP(C37,repartition_volumes!A$3:J$246,7,FALSE)</f>
        <v>1715732</v>
      </c>
      <c r="N37" s="65">
        <f>VLOOKUP(C37,repartition_volumes!A$3:J$246,8,FALSE)</f>
        <v>19000</v>
      </c>
      <c r="O37" s="65">
        <f>VLOOKUP(C37,repartition_volumes!A$3:J$246,9,FALSE)</f>
        <v>0</v>
      </c>
      <c r="P37" s="65">
        <f>VLOOKUP(C37,repartition_volumes!A$3:J$246,10,FALSE)</f>
        <v>0</v>
      </c>
      <c r="Q37" s="65"/>
      <c r="R37" s="66">
        <f t="shared" si="0"/>
        <v>1734732</v>
      </c>
      <c r="S37" s="60" t="s">
        <v>516</v>
      </c>
      <c r="T37" s="67">
        <f t="shared" si="5"/>
        <v>1.496581914019442E-3</v>
      </c>
      <c r="U37" s="68" t="str">
        <f t="shared" si="2"/>
        <v/>
      </c>
      <c r="V37" s="90" t="str">
        <f t="shared" si="3"/>
        <v/>
      </c>
      <c r="W37" s="149">
        <f>T37-AF37</f>
        <v>-1.8375473375677014E-4</v>
      </c>
      <c r="X37" s="110">
        <v>1</v>
      </c>
      <c r="Y37" s="86" t="s">
        <v>724</v>
      </c>
      <c r="Z37" s="85">
        <v>1718885</v>
      </c>
      <c r="AA37" s="115" t="s">
        <v>717</v>
      </c>
      <c r="AB37" s="114">
        <v>1</v>
      </c>
      <c r="AC37" s="146">
        <v>1</v>
      </c>
      <c r="AD37" s="114" t="s">
        <v>724</v>
      </c>
      <c r="AE37" s="114" t="str">
        <f t="shared" si="4"/>
        <v>non</v>
      </c>
      <c r="AF37" s="79">
        <v>1.6803366477762122E-3</v>
      </c>
      <c r="AG37" s="111">
        <v>1</v>
      </c>
      <c r="AH37" s="71" t="s">
        <v>551</v>
      </c>
      <c r="AI37" s="71" t="s">
        <v>552</v>
      </c>
      <c r="AJ37" s="71" t="s">
        <v>590</v>
      </c>
      <c r="AK37" s="70"/>
      <c r="AL37" s="70" t="s">
        <v>516</v>
      </c>
      <c r="AM37" s="71"/>
      <c r="AN37" s="71"/>
      <c r="AO37" s="72">
        <v>1.5663680507973946E-3</v>
      </c>
      <c r="AP37" s="73" t="s">
        <v>551</v>
      </c>
      <c r="AQ37" s="73" t="s">
        <v>552</v>
      </c>
      <c r="AR37" s="73" t="s">
        <v>516</v>
      </c>
      <c r="AS37" s="73"/>
      <c r="AT37" s="73"/>
      <c r="AU37" s="73"/>
    </row>
    <row r="38" spans="1:47" s="74" customFormat="1" ht="22.5" x14ac:dyDescent="0.2">
      <c r="A38" s="2" t="s">
        <v>74</v>
      </c>
      <c r="B38" s="2" t="s">
        <v>83</v>
      </c>
      <c r="C38" s="2" t="s">
        <v>83</v>
      </c>
      <c r="D38" s="4" t="s">
        <v>84</v>
      </c>
      <c r="E38" s="4" t="s">
        <v>516</v>
      </c>
      <c r="F38" s="4" t="s">
        <v>14</v>
      </c>
      <c r="G38" s="4" t="s">
        <v>554</v>
      </c>
      <c r="H38" s="62">
        <v>1861</v>
      </c>
      <c r="I38" s="62">
        <v>1846</v>
      </c>
      <c r="J38" s="62">
        <v>15</v>
      </c>
      <c r="K38" s="63">
        <v>1004169939.4333388</v>
      </c>
      <c r="L38" s="64"/>
      <c r="M38" s="65">
        <f>VLOOKUP(C38,repartition_volumes!A$3:J$246,7,FALSE)</f>
        <v>3946134</v>
      </c>
      <c r="N38" s="65">
        <f>VLOOKUP(C38,repartition_volumes!A$3:J$246,8,FALSE)</f>
        <v>90000</v>
      </c>
      <c r="O38" s="65">
        <f>VLOOKUP(C38,repartition_volumes!A$3:J$246,9,FALSE)</f>
        <v>0</v>
      </c>
      <c r="P38" s="65">
        <f>VLOOKUP(C38,repartition_volumes!A$3:J$246,10,FALSE)</f>
        <v>0</v>
      </c>
      <c r="Q38" s="65"/>
      <c r="R38" s="66">
        <f t="shared" si="0"/>
        <v>4036134</v>
      </c>
      <c r="S38" s="60" t="s">
        <v>516</v>
      </c>
      <c r="T38" s="67">
        <f t="shared" si="5"/>
        <v>4.0193734561279771E-3</v>
      </c>
      <c r="U38" s="68" t="str">
        <f t="shared" si="2"/>
        <v/>
      </c>
      <c r="V38" s="90" t="str">
        <f t="shared" si="3"/>
        <v/>
      </c>
      <c r="W38" s="149">
        <f>T38-AF38</f>
        <v>5.6573710381811965E-4</v>
      </c>
      <c r="X38" s="110">
        <v>1</v>
      </c>
      <c r="Y38" s="86" t="s">
        <v>724</v>
      </c>
      <c r="Z38" s="85">
        <v>3953115</v>
      </c>
      <c r="AA38" s="115" t="s">
        <v>717</v>
      </c>
      <c r="AB38" s="114">
        <v>1</v>
      </c>
      <c r="AC38" s="146">
        <v>1</v>
      </c>
      <c r="AD38" s="114" t="s">
        <v>724</v>
      </c>
      <c r="AE38" s="114" t="str">
        <f t="shared" si="4"/>
        <v>non</v>
      </c>
      <c r="AF38" s="79">
        <v>3.4536363523098574E-3</v>
      </c>
      <c r="AG38" s="111">
        <v>1</v>
      </c>
      <c r="AH38" s="71" t="s">
        <v>551</v>
      </c>
      <c r="AI38" s="71" t="s">
        <v>552</v>
      </c>
      <c r="AJ38" s="71" t="s">
        <v>590</v>
      </c>
      <c r="AK38" s="70"/>
      <c r="AL38" s="70" t="s">
        <v>516</v>
      </c>
      <c r="AM38" s="71"/>
      <c r="AN38" s="71"/>
      <c r="AO38" s="72">
        <v>3.3114976156320176E-3</v>
      </c>
      <c r="AP38" s="73" t="s">
        <v>551</v>
      </c>
      <c r="AQ38" s="73" t="s">
        <v>552</v>
      </c>
      <c r="AR38" s="73" t="s">
        <v>516</v>
      </c>
      <c r="AS38" s="73"/>
      <c r="AT38" s="73"/>
      <c r="AU38" s="73"/>
    </row>
    <row r="39" spans="1:47" s="74" customFormat="1" ht="22.5" x14ac:dyDescent="0.2">
      <c r="A39" s="2" t="s">
        <v>2</v>
      </c>
      <c r="B39" s="2" t="s">
        <v>85</v>
      </c>
      <c r="C39" s="2" t="s">
        <v>85</v>
      </c>
      <c r="D39" s="4" t="s">
        <v>86</v>
      </c>
      <c r="E39" s="4" t="s">
        <v>516</v>
      </c>
      <c r="F39" s="4" t="s">
        <v>14</v>
      </c>
      <c r="G39" s="4" t="s">
        <v>554</v>
      </c>
      <c r="H39" s="62">
        <v>404</v>
      </c>
      <c r="I39" s="62">
        <v>260</v>
      </c>
      <c r="J39" s="62">
        <v>144</v>
      </c>
      <c r="K39" s="63">
        <v>29294261.959244646</v>
      </c>
      <c r="L39" s="64"/>
      <c r="M39" s="65">
        <f>VLOOKUP(C39,repartition_volumes!A$3:J$246,7,FALSE)</f>
        <v>585333</v>
      </c>
      <c r="N39" s="65">
        <f>VLOOKUP(C39,repartition_volumes!A$3:J$246,8,FALSE)</f>
        <v>25000</v>
      </c>
      <c r="O39" s="65">
        <f>VLOOKUP(C39,repartition_volumes!A$3:J$246,9,FALSE)</f>
        <v>188000</v>
      </c>
      <c r="P39" s="65">
        <f>VLOOKUP(C39,repartition_volumes!A$3:J$246,10,FALSE)</f>
        <v>0</v>
      </c>
      <c r="Q39" s="65"/>
      <c r="R39" s="66">
        <f t="shared" si="0"/>
        <v>798333</v>
      </c>
      <c r="S39" s="60" t="s">
        <v>516</v>
      </c>
      <c r="T39" s="67">
        <f t="shared" si="5"/>
        <v>2.7252197072268725E-2</v>
      </c>
      <c r="U39" s="68" t="str">
        <f t="shared" si="2"/>
        <v/>
      </c>
      <c r="V39" s="90" t="str">
        <f t="shared" si="3"/>
        <v/>
      </c>
      <c r="W39" s="149">
        <f>T39-AF39</f>
        <v>1.3085285418414777E-3</v>
      </c>
      <c r="X39" s="110">
        <v>1</v>
      </c>
      <c r="Y39" s="86" t="s">
        <v>724</v>
      </c>
      <c r="Z39" s="85">
        <v>610934</v>
      </c>
      <c r="AA39" s="115" t="s">
        <v>717</v>
      </c>
      <c r="AB39" s="114">
        <v>1</v>
      </c>
      <c r="AC39" s="146">
        <v>1</v>
      </c>
      <c r="AD39" s="114" t="s">
        <v>724</v>
      </c>
      <c r="AE39" s="114" t="str">
        <f t="shared" si="4"/>
        <v>non</v>
      </c>
      <c r="AF39" s="79">
        <v>2.5943668530427247E-2</v>
      </c>
      <c r="AG39" s="111">
        <v>1</v>
      </c>
      <c r="AH39" s="71" t="s">
        <v>551</v>
      </c>
      <c r="AI39" s="71" t="s">
        <v>552</v>
      </c>
      <c r="AJ39" s="71" t="s">
        <v>590</v>
      </c>
      <c r="AK39" s="70"/>
      <c r="AL39" s="70" t="s">
        <v>516</v>
      </c>
      <c r="AM39" s="71"/>
      <c r="AN39" s="71"/>
      <c r="AO39" s="72">
        <v>1.6776879711681784E-2</v>
      </c>
      <c r="AP39" s="73" t="s">
        <v>551</v>
      </c>
      <c r="AQ39" s="73" t="s">
        <v>552</v>
      </c>
      <c r="AR39" s="73" t="s">
        <v>516</v>
      </c>
      <c r="AS39" s="73"/>
      <c r="AT39" s="73"/>
      <c r="AU39" s="73"/>
    </row>
    <row r="40" spans="1:47" s="74" customFormat="1" ht="22.5" x14ac:dyDescent="0.2">
      <c r="A40" s="2" t="s">
        <v>2</v>
      </c>
      <c r="B40" s="2" t="s">
        <v>87</v>
      </c>
      <c r="C40" s="2" t="s">
        <v>87</v>
      </c>
      <c r="D40" s="4" t="s">
        <v>88</v>
      </c>
      <c r="E40" s="4" t="s">
        <v>516</v>
      </c>
      <c r="F40" s="4" t="s">
        <v>30</v>
      </c>
      <c r="G40" s="4" t="s">
        <v>554</v>
      </c>
      <c r="H40" s="62">
        <v>363</v>
      </c>
      <c r="I40" s="62">
        <v>308</v>
      </c>
      <c r="J40" s="62">
        <v>55</v>
      </c>
      <c r="K40" s="63">
        <v>33918355.093043</v>
      </c>
      <c r="L40" s="64"/>
      <c r="M40" s="65">
        <f>VLOOKUP(C40,repartition_volumes!A$3:J$246,7,FALSE)</f>
        <v>339467</v>
      </c>
      <c r="N40" s="65">
        <f>VLOOKUP(C40,repartition_volumes!A$3:J$246,8,FALSE)</f>
        <v>35666</v>
      </c>
      <c r="O40" s="65">
        <f>VLOOKUP(C40,repartition_volumes!A$3:J$246,9,FALSE)</f>
        <v>0</v>
      </c>
      <c r="P40" s="65">
        <f>VLOOKUP(C40,repartition_volumes!A$3:J$246,10,FALSE)</f>
        <v>0</v>
      </c>
      <c r="Q40" s="65"/>
      <c r="R40" s="66">
        <f t="shared" si="0"/>
        <v>375133</v>
      </c>
      <c r="S40" s="60" t="s">
        <v>516</v>
      </c>
      <c r="T40" s="67">
        <f t="shared" si="5"/>
        <v>1.1059881853673488E-2</v>
      </c>
      <c r="U40" s="68" t="str">
        <f t="shared" si="2"/>
        <v/>
      </c>
      <c r="V40" s="90" t="str">
        <f t="shared" si="3"/>
        <v/>
      </c>
      <c r="W40" s="149">
        <f>T40-AF40</f>
        <v>-3.8971640572283781E-3</v>
      </c>
      <c r="X40" s="110">
        <v>1</v>
      </c>
      <c r="Y40" s="86" t="s">
        <v>724</v>
      </c>
      <c r="Z40" s="85">
        <v>349993</v>
      </c>
      <c r="AA40" s="115" t="s">
        <v>717</v>
      </c>
      <c r="AB40" s="114">
        <v>1</v>
      </c>
      <c r="AC40" s="146">
        <v>1</v>
      </c>
      <c r="AD40" s="114" t="s">
        <v>724</v>
      </c>
      <c r="AE40" s="114" t="str">
        <f t="shared" si="4"/>
        <v>non</v>
      </c>
      <c r="AF40" s="79">
        <v>1.4957045910901866E-2</v>
      </c>
      <c r="AG40" s="111">
        <v>1</v>
      </c>
      <c r="AH40" s="71" t="s">
        <v>551</v>
      </c>
      <c r="AI40" s="71" t="s">
        <v>552</v>
      </c>
      <c r="AJ40" s="71" t="s">
        <v>590</v>
      </c>
      <c r="AK40" s="70"/>
      <c r="AL40" s="70" t="s">
        <v>516</v>
      </c>
      <c r="AM40" s="71"/>
      <c r="AN40" s="71"/>
      <c r="AO40" s="72">
        <v>6.6826591062728747E-3</v>
      </c>
      <c r="AP40" s="73" t="s">
        <v>551</v>
      </c>
      <c r="AQ40" s="73" t="s">
        <v>552</v>
      </c>
      <c r="AR40" s="73" t="s">
        <v>516</v>
      </c>
      <c r="AS40" s="73"/>
      <c r="AT40" s="73"/>
      <c r="AU40" s="73"/>
    </row>
    <row r="41" spans="1:47" s="74" customFormat="1" ht="22.5" x14ac:dyDescent="0.2">
      <c r="A41" s="2" t="s">
        <v>2</v>
      </c>
      <c r="B41" s="2" t="s">
        <v>89</v>
      </c>
      <c r="C41" s="2" t="s">
        <v>89</v>
      </c>
      <c r="D41" s="4" t="s">
        <v>90</v>
      </c>
      <c r="E41" s="4" t="s">
        <v>516</v>
      </c>
      <c r="F41" s="4" t="s">
        <v>14</v>
      </c>
      <c r="G41" s="4" t="s">
        <v>554</v>
      </c>
      <c r="H41" s="62">
        <v>551</v>
      </c>
      <c r="I41" s="62">
        <v>551</v>
      </c>
      <c r="J41" s="62">
        <v>0</v>
      </c>
      <c r="K41" s="63">
        <v>78568502.759844467</v>
      </c>
      <c r="L41" s="64"/>
      <c r="M41" s="65">
        <f>VLOOKUP(C41,repartition_volumes!A$3:J$246,7,FALSE)</f>
        <v>52000</v>
      </c>
      <c r="N41" s="65">
        <f>VLOOKUP(C41,repartition_volumes!A$3:J$246,8,FALSE)</f>
        <v>25666</v>
      </c>
      <c r="O41" s="65">
        <f>VLOOKUP(C41,repartition_volumes!A$3:J$246,9,FALSE)</f>
        <v>0</v>
      </c>
      <c r="P41" s="65">
        <f>VLOOKUP(C41,repartition_volumes!A$3:J$246,10,FALSE)</f>
        <v>0</v>
      </c>
      <c r="Q41" s="65"/>
      <c r="R41" s="66">
        <f t="shared" si="0"/>
        <v>77666</v>
      </c>
      <c r="S41" s="60" t="s">
        <v>516</v>
      </c>
      <c r="T41" s="67">
        <f t="shared" si="5"/>
        <v>9.885131734964699E-4</v>
      </c>
      <c r="U41" s="68" t="str">
        <f t="shared" si="2"/>
        <v/>
      </c>
      <c r="V41" s="90" t="str">
        <f t="shared" si="3"/>
        <v/>
      </c>
      <c r="W41" s="149">
        <f>T41-AF41</f>
        <v>-1.4504724197715953E-2</v>
      </c>
      <c r="X41" s="110">
        <v>1</v>
      </c>
      <c r="Y41" s="86" t="s">
        <v>724</v>
      </c>
      <c r="Z41" s="85">
        <v>53622</v>
      </c>
      <c r="AA41" s="115" t="s">
        <v>717</v>
      </c>
      <c r="AB41" s="114">
        <v>1</v>
      </c>
      <c r="AC41" s="146">
        <v>1</v>
      </c>
      <c r="AD41" s="114" t="s">
        <v>724</v>
      </c>
      <c r="AE41" s="114" t="str">
        <f t="shared" si="4"/>
        <v>non</v>
      </c>
      <c r="AF41" s="79">
        <v>1.5493237371212424E-2</v>
      </c>
      <c r="AG41" s="111">
        <v>1</v>
      </c>
      <c r="AH41" s="71" t="s">
        <v>551</v>
      </c>
      <c r="AI41" s="71" t="s">
        <v>552</v>
      </c>
      <c r="AJ41" s="71" t="s">
        <v>590</v>
      </c>
      <c r="AK41" s="70"/>
      <c r="AL41" s="70" t="s">
        <v>516</v>
      </c>
      <c r="AM41" s="71"/>
      <c r="AN41" s="71"/>
      <c r="AO41" s="72">
        <v>1.0719290068682481E-3</v>
      </c>
      <c r="AP41" s="73" t="s">
        <v>551</v>
      </c>
      <c r="AQ41" s="73" t="s">
        <v>552</v>
      </c>
      <c r="AR41" s="73" t="s">
        <v>516</v>
      </c>
      <c r="AS41" s="73"/>
      <c r="AT41" s="73"/>
      <c r="AU41" s="73"/>
    </row>
    <row r="42" spans="1:47" s="74" customFormat="1" ht="22.5" x14ac:dyDescent="0.2">
      <c r="A42" s="2" t="s">
        <v>2</v>
      </c>
      <c r="B42" s="2" t="s">
        <v>91</v>
      </c>
      <c r="C42" s="2" t="s">
        <v>91</v>
      </c>
      <c r="D42" s="4" t="s">
        <v>92</v>
      </c>
      <c r="E42" s="4" t="s">
        <v>516</v>
      </c>
      <c r="F42" s="4" t="s">
        <v>14</v>
      </c>
      <c r="G42" s="4" t="s">
        <v>554</v>
      </c>
      <c r="H42" s="62">
        <v>72</v>
      </c>
      <c r="I42" s="62">
        <v>24</v>
      </c>
      <c r="J42" s="62">
        <v>48</v>
      </c>
      <c r="K42" s="63">
        <v>4635063.9170967964</v>
      </c>
      <c r="L42" s="64"/>
      <c r="M42" s="65">
        <f>VLOOKUP(C42,repartition_volumes!A$3:J$246,7,FALSE)</f>
        <v>298399</v>
      </c>
      <c r="N42" s="65">
        <f>VLOOKUP(C42,repartition_volumes!A$3:J$246,8,FALSE)</f>
        <v>255333</v>
      </c>
      <c r="O42" s="65">
        <f>VLOOKUP(C42,repartition_volumes!A$3:J$246,9,FALSE)</f>
        <v>0</v>
      </c>
      <c r="P42" s="65">
        <f>VLOOKUP(C42,repartition_volumes!A$3:J$246,10,FALSE)</f>
        <v>0</v>
      </c>
      <c r="Q42" s="65"/>
      <c r="R42" s="66">
        <f t="shared" si="0"/>
        <v>553732</v>
      </c>
      <c r="S42" s="60" t="s">
        <v>516</v>
      </c>
      <c r="T42" s="67">
        <f t="shared" si="5"/>
        <v>0.11946588221955605</v>
      </c>
      <c r="U42" s="68" t="str">
        <f t="shared" si="2"/>
        <v/>
      </c>
      <c r="V42" s="90" t="str">
        <f t="shared" si="3"/>
        <v/>
      </c>
      <c r="W42" s="149">
        <f>T42-AF42</f>
        <v>-0.11871445864765647</v>
      </c>
      <c r="X42" s="110">
        <v>1</v>
      </c>
      <c r="Y42" s="86" t="s">
        <v>724</v>
      </c>
      <c r="Z42" s="85">
        <v>329951</v>
      </c>
      <c r="AA42" s="115" t="s">
        <v>717</v>
      </c>
      <c r="AB42" s="114">
        <v>1</v>
      </c>
      <c r="AC42" s="146">
        <v>1</v>
      </c>
      <c r="AD42" s="114" t="s">
        <v>724</v>
      </c>
      <c r="AE42" s="114" t="str">
        <f t="shared" si="4"/>
        <v>non</v>
      </c>
      <c r="AF42" s="79">
        <v>0.23818034086721251</v>
      </c>
      <c r="AG42" s="111">
        <v>1</v>
      </c>
      <c r="AH42" s="71" t="s">
        <v>551</v>
      </c>
      <c r="AI42" s="71" t="s">
        <v>552</v>
      </c>
      <c r="AJ42" s="71" t="s">
        <v>590</v>
      </c>
      <c r="AK42" s="70"/>
      <c r="AL42" s="70" t="s">
        <v>516</v>
      </c>
      <c r="AM42" s="71"/>
      <c r="AN42" s="71"/>
      <c r="AO42" s="72">
        <v>0.38777880322911551</v>
      </c>
      <c r="AP42" s="73" t="s">
        <v>551</v>
      </c>
      <c r="AQ42" s="73" t="s">
        <v>552</v>
      </c>
      <c r="AR42" s="73" t="s">
        <v>516</v>
      </c>
      <c r="AS42" s="73"/>
      <c r="AT42" s="73"/>
      <c r="AU42" s="73"/>
    </row>
    <row r="43" spans="1:47" s="74" customFormat="1" ht="22.5" x14ac:dyDescent="0.2">
      <c r="A43" s="2" t="s">
        <v>2</v>
      </c>
      <c r="B43" s="2" t="s">
        <v>93</v>
      </c>
      <c r="C43" s="2" t="s">
        <v>93</v>
      </c>
      <c r="D43" s="4" t="s">
        <v>94</v>
      </c>
      <c r="E43" s="4" t="s">
        <v>516</v>
      </c>
      <c r="F43" s="4" t="s">
        <v>14</v>
      </c>
      <c r="G43" s="4" t="s">
        <v>554</v>
      </c>
      <c r="H43" s="62">
        <v>272</v>
      </c>
      <c r="I43" s="62">
        <v>60</v>
      </c>
      <c r="J43" s="62">
        <v>212</v>
      </c>
      <c r="K43" s="63">
        <v>11095617.971420286</v>
      </c>
      <c r="L43" s="64"/>
      <c r="M43" s="65">
        <f>VLOOKUP(C43,repartition_volumes!A$3:J$246,7,FALSE)</f>
        <v>369067</v>
      </c>
      <c r="N43" s="65">
        <f>VLOOKUP(C43,repartition_volumes!A$3:J$246,8,FALSE)</f>
        <v>56666</v>
      </c>
      <c r="O43" s="65">
        <f>VLOOKUP(C43,repartition_volumes!A$3:J$246,9,FALSE)</f>
        <v>626666</v>
      </c>
      <c r="P43" s="65">
        <f>VLOOKUP(C43,repartition_volumes!A$3:J$246,10,FALSE)</f>
        <v>0</v>
      </c>
      <c r="Q43" s="65"/>
      <c r="R43" s="66">
        <f t="shared" si="0"/>
        <v>1052399</v>
      </c>
      <c r="S43" s="60" t="s">
        <v>516</v>
      </c>
      <c r="T43" s="67">
        <f t="shared" si="5"/>
        <v>9.4848164627759662E-2</v>
      </c>
      <c r="U43" s="68" t="str">
        <f t="shared" si="2"/>
        <v/>
      </c>
      <c r="V43" s="90" t="str">
        <f t="shared" si="3"/>
        <v/>
      </c>
      <c r="W43" s="149">
        <f>T43-AF43</f>
        <v>-2.209390894382747E-2</v>
      </c>
      <c r="X43" s="110">
        <v>2</v>
      </c>
      <c r="Y43" s="86" t="s">
        <v>558</v>
      </c>
      <c r="Z43" s="85">
        <v>408092</v>
      </c>
      <c r="AA43" s="115" t="s">
        <v>717</v>
      </c>
      <c r="AB43" s="114">
        <v>2</v>
      </c>
      <c r="AC43" s="146">
        <v>2</v>
      </c>
      <c r="AD43" s="114" t="s">
        <v>558</v>
      </c>
      <c r="AE43" s="114" t="str">
        <f t="shared" si="4"/>
        <v>non</v>
      </c>
      <c r="AF43" s="79">
        <v>0.11694207357158713</v>
      </c>
      <c r="AG43" s="111">
        <v>2</v>
      </c>
      <c r="AH43" s="71" t="s">
        <v>551</v>
      </c>
      <c r="AI43" s="71" t="s">
        <v>552</v>
      </c>
      <c r="AJ43" s="71" t="s">
        <v>590</v>
      </c>
      <c r="AK43" s="70" t="s">
        <v>558</v>
      </c>
      <c r="AL43" s="70" t="s">
        <v>516</v>
      </c>
      <c r="AM43" s="71"/>
      <c r="AN43" s="71"/>
      <c r="AO43" s="72">
        <v>7.248081085954175E-2</v>
      </c>
      <c r="AP43" s="73" t="s">
        <v>551</v>
      </c>
      <c r="AQ43" s="73" t="s">
        <v>552</v>
      </c>
      <c r="AR43" s="73" t="s">
        <v>516</v>
      </c>
      <c r="AS43" s="73"/>
      <c r="AT43" s="73"/>
      <c r="AU43" s="73"/>
    </row>
    <row r="44" spans="1:47" s="74" customFormat="1" ht="33.75" x14ac:dyDescent="0.2">
      <c r="A44" s="2" t="s">
        <v>2</v>
      </c>
      <c r="B44" s="2" t="s">
        <v>95</v>
      </c>
      <c r="C44" s="2" t="s">
        <v>95</v>
      </c>
      <c r="D44" s="4" t="s">
        <v>96</v>
      </c>
      <c r="E44" s="4" t="s">
        <v>516</v>
      </c>
      <c r="F44" s="4" t="s">
        <v>14</v>
      </c>
      <c r="G44" s="4" t="s">
        <v>554</v>
      </c>
      <c r="H44" s="62">
        <v>354</v>
      </c>
      <c r="I44" s="62">
        <v>158</v>
      </c>
      <c r="J44" s="62">
        <v>196</v>
      </c>
      <c r="K44" s="63">
        <v>24067497.539973225</v>
      </c>
      <c r="L44" s="64"/>
      <c r="M44" s="65">
        <f>VLOOKUP(C44,repartition_volumes!A$3:J$246,7,FALSE)</f>
        <v>2905067</v>
      </c>
      <c r="N44" s="65">
        <f>VLOOKUP(C44,repartition_volumes!A$3:J$246,8,FALSE)</f>
        <v>536666</v>
      </c>
      <c r="O44" s="65">
        <f>VLOOKUP(C44,repartition_volumes!A$3:J$246,9,FALSE)</f>
        <v>6333</v>
      </c>
      <c r="P44" s="65">
        <f>VLOOKUP(C44,repartition_volumes!A$3:J$246,10,FALSE)</f>
        <v>10833</v>
      </c>
      <c r="Q44" s="65"/>
      <c r="R44" s="66">
        <f t="shared" si="0"/>
        <v>3458899</v>
      </c>
      <c r="S44" s="60" t="s">
        <v>516</v>
      </c>
      <c r="T44" s="67">
        <f t="shared" si="5"/>
        <v>0.1437166034505741</v>
      </c>
      <c r="U44" s="68" t="str">
        <f t="shared" si="2"/>
        <v/>
      </c>
      <c r="V44" s="90" t="str">
        <f t="shared" si="3"/>
        <v/>
      </c>
      <c r="W44" s="149">
        <f>T44-AF44</f>
        <v>0.10047419681413325</v>
      </c>
      <c r="X44" s="110">
        <v>2</v>
      </c>
      <c r="Y44" s="89" t="s">
        <v>723</v>
      </c>
      <c r="Z44" s="85">
        <v>3212249</v>
      </c>
      <c r="AA44" s="115" t="s">
        <v>717</v>
      </c>
      <c r="AB44" s="114">
        <v>2</v>
      </c>
      <c r="AC44" s="146">
        <v>2</v>
      </c>
      <c r="AD44" s="114" t="s">
        <v>723</v>
      </c>
      <c r="AE44" s="114" t="str">
        <f t="shared" si="4"/>
        <v>non</v>
      </c>
      <c r="AF44" s="79">
        <v>4.3242406636440862E-2</v>
      </c>
      <c r="AG44" s="111">
        <v>2</v>
      </c>
      <c r="AH44" s="71" t="s">
        <v>551</v>
      </c>
      <c r="AI44" s="71" t="s">
        <v>552</v>
      </c>
      <c r="AJ44" s="71" t="s">
        <v>590</v>
      </c>
      <c r="AK44" s="70" t="s">
        <v>680</v>
      </c>
      <c r="AL44" s="70" t="s">
        <v>516</v>
      </c>
      <c r="AM44" s="71"/>
      <c r="AN44" s="71"/>
      <c r="AO44" s="72">
        <v>3.8333736802487209E-2</v>
      </c>
      <c r="AP44" s="73" t="s">
        <v>551</v>
      </c>
      <c r="AQ44" s="73" t="s">
        <v>552</v>
      </c>
      <c r="AR44" s="73" t="s">
        <v>554</v>
      </c>
      <c r="AS44" s="73" t="s">
        <v>708</v>
      </c>
      <c r="AT44" s="73" t="s">
        <v>706</v>
      </c>
      <c r="AU44" s="73">
        <v>0</v>
      </c>
    </row>
    <row r="45" spans="1:47" s="74" customFormat="1" ht="22.5" x14ac:dyDescent="0.2">
      <c r="A45" s="2" t="s">
        <v>37</v>
      </c>
      <c r="B45" s="2" t="s">
        <v>97</v>
      </c>
      <c r="C45" s="2" t="s">
        <v>97</v>
      </c>
      <c r="D45" s="4" t="s">
        <v>98</v>
      </c>
      <c r="E45" s="4" t="s">
        <v>550</v>
      </c>
      <c r="F45" s="4" t="s">
        <v>14</v>
      </c>
      <c r="G45" s="4" t="s">
        <v>554</v>
      </c>
      <c r="H45" s="62">
        <v>307</v>
      </c>
      <c r="I45" s="62">
        <v>304</v>
      </c>
      <c r="J45" s="62">
        <v>3</v>
      </c>
      <c r="K45" s="63">
        <v>73307869.650741026</v>
      </c>
      <c r="L45" s="64"/>
      <c r="M45" s="65">
        <f>VLOOKUP(C45,repartition_volumes!A$3:J$246,7,FALSE)</f>
        <v>989866</v>
      </c>
      <c r="N45" s="65">
        <f>VLOOKUP(C45,repartition_volumes!A$3:J$246,8,FALSE)</f>
        <v>0</v>
      </c>
      <c r="O45" s="65">
        <f>VLOOKUP(C45,repartition_volumes!A$3:J$246,9,FALSE)</f>
        <v>0</v>
      </c>
      <c r="P45" s="65">
        <f>VLOOKUP(C45,repartition_volumes!A$3:J$246,10,FALSE)</f>
        <v>0</v>
      </c>
      <c r="Q45" s="65"/>
      <c r="R45" s="66">
        <f t="shared" si="0"/>
        <v>989866</v>
      </c>
      <c r="S45" s="60" t="s">
        <v>516</v>
      </c>
      <c r="T45" s="67">
        <f t="shared" si="5"/>
        <v>1.3502861353303478E-2</v>
      </c>
      <c r="U45" s="68" t="str">
        <f t="shared" si="2"/>
        <v/>
      </c>
      <c r="V45" s="90" t="str">
        <f t="shared" si="3"/>
        <v/>
      </c>
      <c r="W45" s="149">
        <f>T45-AF45</f>
        <v>-3.8025200970229558E-3</v>
      </c>
      <c r="X45" s="110">
        <v>1</v>
      </c>
      <c r="Y45" s="86" t="s">
        <v>724</v>
      </c>
      <c r="Z45" s="85">
        <v>1010549</v>
      </c>
      <c r="AA45" s="115" t="s">
        <v>717</v>
      </c>
      <c r="AB45" s="114">
        <v>1</v>
      </c>
      <c r="AC45" s="146">
        <v>1</v>
      </c>
      <c r="AD45" s="114" t="s">
        <v>724</v>
      </c>
      <c r="AE45" s="114" t="str">
        <f t="shared" si="4"/>
        <v>non</v>
      </c>
      <c r="AF45" s="79">
        <v>1.7305381450326434E-2</v>
      </c>
      <c r="AG45" s="111">
        <v>1</v>
      </c>
      <c r="AH45" s="71" t="s">
        <v>551</v>
      </c>
      <c r="AI45" s="71" t="s">
        <v>552</v>
      </c>
      <c r="AJ45" s="71" t="s">
        <v>590</v>
      </c>
      <c r="AK45" s="70"/>
      <c r="AL45" s="70" t="s">
        <v>516</v>
      </c>
      <c r="AM45" s="71"/>
      <c r="AN45" s="71"/>
      <c r="AO45" s="72">
        <v>8.7147480864094261E-3</v>
      </c>
      <c r="AP45" s="73" t="s">
        <v>551</v>
      </c>
      <c r="AQ45" s="73" t="s">
        <v>552</v>
      </c>
      <c r="AR45" s="73" t="s">
        <v>516</v>
      </c>
      <c r="AS45" s="73"/>
      <c r="AT45" s="73"/>
      <c r="AU45" s="73"/>
    </row>
    <row r="46" spans="1:47" s="74" customFormat="1" ht="22.5" x14ac:dyDescent="0.2">
      <c r="A46" s="2" t="s">
        <v>37</v>
      </c>
      <c r="B46" s="2" t="s">
        <v>99</v>
      </c>
      <c r="C46" s="2" t="s">
        <v>99</v>
      </c>
      <c r="D46" s="4" t="s">
        <v>100</v>
      </c>
      <c r="E46" s="4" t="s">
        <v>550</v>
      </c>
      <c r="F46" s="4" t="s">
        <v>14</v>
      </c>
      <c r="G46" s="4" t="s">
        <v>554</v>
      </c>
      <c r="H46" s="62">
        <v>597</v>
      </c>
      <c r="I46" s="62">
        <v>496</v>
      </c>
      <c r="J46" s="62">
        <v>101</v>
      </c>
      <c r="K46" s="63">
        <v>76652625.196355283</v>
      </c>
      <c r="L46" s="64"/>
      <c r="M46" s="65">
        <f>VLOOKUP(C46,repartition_volumes!A$3:J$246,7,FALSE)</f>
        <v>338400</v>
      </c>
      <c r="N46" s="65">
        <f>VLOOKUP(C46,repartition_volumes!A$3:J$246,8,FALSE)</f>
        <v>5000</v>
      </c>
      <c r="O46" s="65">
        <f>VLOOKUP(C46,repartition_volumes!A$3:J$246,9,FALSE)</f>
        <v>66000</v>
      </c>
      <c r="P46" s="65">
        <f>VLOOKUP(C46,repartition_volumes!A$3:J$246,10,FALSE)</f>
        <v>0</v>
      </c>
      <c r="Q46" s="65"/>
      <c r="R46" s="66">
        <f t="shared" si="0"/>
        <v>409400</v>
      </c>
      <c r="S46" s="60" t="s">
        <v>516</v>
      </c>
      <c r="T46" s="67">
        <f t="shared" si="5"/>
        <v>5.3409781980887248E-3</v>
      </c>
      <c r="U46" s="68" t="str">
        <f t="shared" si="2"/>
        <v/>
      </c>
      <c r="V46" s="90" t="str">
        <f t="shared" si="3"/>
        <v/>
      </c>
      <c r="W46" s="149">
        <f>T46-AF46</f>
        <v>-1.8535420445144543E-3</v>
      </c>
      <c r="X46" s="110">
        <v>1</v>
      </c>
      <c r="Y46" s="86" t="s">
        <v>724</v>
      </c>
      <c r="Z46" s="85">
        <v>345919</v>
      </c>
      <c r="AA46" s="115" t="s">
        <v>717</v>
      </c>
      <c r="AB46" s="114">
        <v>1</v>
      </c>
      <c r="AC46" s="146">
        <v>1</v>
      </c>
      <c r="AD46" s="114" t="s">
        <v>724</v>
      </c>
      <c r="AE46" s="114" t="str">
        <f t="shared" si="4"/>
        <v>non</v>
      </c>
      <c r="AF46" s="79">
        <v>7.1945202426031791E-3</v>
      </c>
      <c r="AG46" s="111">
        <v>1</v>
      </c>
      <c r="AH46" s="71" t="s">
        <v>551</v>
      </c>
      <c r="AI46" s="71" t="s">
        <v>552</v>
      </c>
      <c r="AJ46" s="71" t="s">
        <v>590</v>
      </c>
      <c r="AK46" s="70"/>
      <c r="AL46" s="70" t="s">
        <v>516</v>
      </c>
      <c r="AM46" s="71"/>
      <c r="AN46" s="71"/>
      <c r="AO46" s="72">
        <v>8.63407623788583E-3</v>
      </c>
      <c r="AP46" s="73" t="s">
        <v>551</v>
      </c>
      <c r="AQ46" s="73" t="s">
        <v>552</v>
      </c>
      <c r="AR46" s="73" t="s">
        <v>516</v>
      </c>
      <c r="AS46" s="73"/>
      <c r="AT46" s="73"/>
      <c r="AU46" s="73"/>
    </row>
    <row r="47" spans="1:47" s="74" customFormat="1" x14ac:dyDescent="0.2">
      <c r="A47" s="2" t="s">
        <v>8</v>
      </c>
      <c r="B47" s="2" t="s">
        <v>101</v>
      </c>
      <c r="C47" s="2" t="s">
        <v>101</v>
      </c>
      <c r="D47" s="4" t="s">
        <v>102</v>
      </c>
      <c r="E47" s="4" t="s">
        <v>516</v>
      </c>
      <c r="F47" s="4" t="s">
        <v>14</v>
      </c>
      <c r="G47" s="4" t="s">
        <v>554</v>
      </c>
      <c r="H47" s="62">
        <v>155</v>
      </c>
      <c r="I47" s="62">
        <v>155</v>
      </c>
      <c r="J47" s="62">
        <v>0</v>
      </c>
      <c r="K47" s="63">
        <v>49110273.193399079</v>
      </c>
      <c r="L47" s="64"/>
      <c r="M47" s="65">
        <f>VLOOKUP(C47,repartition_volumes!A$3:J$246,7,FALSE)</f>
        <v>299733</v>
      </c>
      <c r="N47" s="65">
        <f>VLOOKUP(C47,repartition_volumes!A$3:J$246,8,FALSE)</f>
        <v>0</v>
      </c>
      <c r="O47" s="65">
        <f>VLOOKUP(C47,repartition_volumes!A$3:J$246,9,FALSE)</f>
        <v>0</v>
      </c>
      <c r="P47" s="65">
        <f>VLOOKUP(C47,repartition_volumes!A$3:J$246,10,FALSE)</f>
        <v>0</v>
      </c>
      <c r="Q47" s="65"/>
      <c r="R47" s="66">
        <f t="shared" si="0"/>
        <v>299733</v>
      </c>
      <c r="S47" s="60" t="s">
        <v>516</v>
      </c>
      <c r="T47" s="67">
        <f t="shared" si="5"/>
        <v>6.1032647653910255E-3</v>
      </c>
      <c r="U47" s="68" t="str">
        <f t="shared" si="2"/>
        <v/>
      </c>
      <c r="V47" s="90" t="str">
        <f t="shared" si="3"/>
        <v/>
      </c>
      <c r="W47" s="149">
        <f>T47-AF47</f>
        <v>-2.0436141420978594E-2</v>
      </c>
      <c r="X47" s="110">
        <v>1</v>
      </c>
      <c r="Y47" s="86" t="s">
        <v>724</v>
      </c>
      <c r="Z47" s="85">
        <v>302460</v>
      </c>
      <c r="AA47" s="115" t="s">
        <v>717</v>
      </c>
      <c r="AB47" s="114">
        <v>1</v>
      </c>
      <c r="AC47" s="146">
        <v>1</v>
      </c>
      <c r="AD47" s="114" t="s">
        <v>724</v>
      </c>
      <c r="AE47" s="114" t="str">
        <f t="shared" si="4"/>
        <v>non</v>
      </c>
      <c r="AF47" s="79">
        <v>2.6539406186369619E-2</v>
      </c>
      <c r="AG47" s="111">
        <v>1</v>
      </c>
      <c r="AH47" s="71" t="s">
        <v>551</v>
      </c>
      <c r="AI47" s="71" t="s">
        <v>552</v>
      </c>
      <c r="AJ47" s="71" t="s">
        <v>590</v>
      </c>
      <c r="AK47" s="70"/>
      <c r="AL47" s="70" t="s">
        <v>516</v>
      </c>
      <c r="AM47" s="71"/>
      <c r="AN47" s="71"/>
      <c r="AO47" s="72">
        <v>0</v>
      </c>
      <c r="AP47" s="73" t="s">
        <v>551</v>
      </c>
      <c r="AQ47" s="73" t="s">
        <v>552</v>
      </c>
      <c r="AR47" s="73" t="s">
        <v>516</v>
      </c>
      <c r="AS47" s="73"/>
      <c r="AT47" s="73"/>
      <c r="AU47" s="73"/>
    </row>
    <row r="48" spans="1:47" s="74" customFormat="1" x14ac:dyDescent="0.2">
      <c r="A48" s="2" t="s">
        <v>8</v>
      </c>
      <c r="B48" s="2" t="s">
        <v>103</v>
      </c>
      <c r="C48" s="2" t="s">
        <v>103</v>
      </c>
      <c r="D48" s="4" t="s">
        <v>104</v>
      </c>
      <c r="E48" s="4" t="s">
        <v>516</v>
      </c>
      <c r="F48" s="4" t="s">
        <v>14</v>
      </c>
      <c r="G48" s="4" t="s">
        <v>554</v>
      </c>
      <c r="H48" s="62">
        <v>127</v>
      </c>
      <c r="I48" s="62">
        <v>127</v>
      </c>
      <c r="J48" s="62">
        <v>0</v>
      </c>
      <c r="K48" s="63">
        <v>43530584.626172796</v>
      </c>
      <c r="L48" s="64"/>
      <c r="M48" s="65">
        <f>VLOOKUP(C48,repartition_volumes!A$3:J$246,7,FALSE)</f>
        <v>0</v>
      </c>
      <c r="N48" s="65">
        <f>VLOOKUP(C48,repartition_volumes!A$3:J$246,8,FALSE)</f>
        <v>0</v>
      </c>
      <c r="O48" s="65">
        <f>VLOOKUP(C48,repartition_volumes!A$3:J$246,9,FALSE)</f>
        <v>0</v>
      </c>
      <c r="P48" s="65">
        <f>VLOOKUP(C48,repartition_volumes!A$3:J$246,10,FALSE)</f>
        <v>0</v>
      </c>
      <c r="Q48" s="65"/>
      <c r="R48" s="66">
        <f t="shared" si="0"/>
        <v>0</v>
      </c>
      <c r="S48" s="60" t="s">
        <v>516</v>
      </c>
      <c r="T48" s="67">
        <f t="shared" si="5"/>
        <v>0</v>
      </c>
      <c r="U48" s="68" t="str">
        <f t="shared" si="2"/>
        <v/>
      </c>
      <c r="V48" s="90" t="str">
        <f t="shared" si="3"/>
        <v/>
      </c>
      <c r="W48" s="149">
        <f>T48-AF48</f>
        <v>0</v>
      </c>
      <c r="X48" s="116">
        <v>2</v>
      </c>
      <c r="Y48" s="117" t="s">
        <v>555</v>
      </c>
      <c r="Z48" s="85">
        <v>0</v>
      </c>
      <c r="AA48" s="115" t="s">
        <v>717</v>
      </c>
      <c r="AB48" s="114">
        <v>2</v>
      </c>
      <c r="AC48" s="146">
        <v>2</v>
      </c>
      <c r="AD48" s="114" t="s">
        <v>555</v>
      </c>
      <c r="AE48" s="114" t="str">
        <f t="shared" si="4"/>
        <v>non</v>
      </c>
      <c r="AF48" s="79">
        <v>0</v>
      </c>
      <c r="AG48" s="111">
        <v>1</v>
      </c>
      <c r="AH48" s="71" t="s">
        <v>551</v>
      </c>
      <c r="AI48" s="71" t="s">
        <v>552</v>
      </c>
      <c r="AJ48" s="71" t="s">
        <v>590</v>
      </c>
      <c r="AK48" s="70"/>
      <c r="AL48" s="70" t="s">
        <v>516</v>
      </c>
      <c r="AM48" s="71"/>
      <c r="AN48" s="71"/>
      <c r="AO48" s="72">
        <v>0</v>
      </c>
      <c r="AP48" s="73" t="s">
        <v>551</v>
      </c>
      <c r="AQ48" s="73" t="s">
        <v>552</v>
      </c>
      <c r="AR48" s="73" t="s">
        <v>516</v>
      </c>
      <c r="AS48" s="73"/>
      <c r="AT48" s="73"/>
      <c r="AU48" s="73"/>
    </row>
    <row r="49" spans="1:47" s="74" customFormat="1" x14ac:dyDescent="0.2">
      <c r="A49" s="2" t="s">
        <v>8</v>
      </c>
      <c r="B49" s="2" t="s">
        <v>105</v>
      </c>
      <c r="C49" s="2" t="s">
        <v>105</v>
      </c>
      <c r="D49" s="4" t="s">
        <v>106</v>
      </c>
      <c r="E49" s="4" t="s">
        <v>516</v>
      </c>
      <c r="F49" s="4" t="s">
        <v>14</v>
      </c>
      <c r="G49" s="4" t="s">
        <v>554</v>
      </c>
      <c r="H49" s="62">
        <v>375</v>
      </c>
      <c r="I49" s="62">
        <v>375</v>
      </c>
      <c r="J49" s="62">
        <v>0</v>
      </c>
      <c r="K49" s="63">
        <v>115601858.83901429</v>
      </c>
      <c r="L49" s="64"/>
      <c r="M49" s="65">
        <f>VLOOKUP(C49,repartition_volumes!A$3:J$246,7,FALSE)</f>
        <v>0</v>
      </c>
      <c r="N49" s="65">
        <f>VLOOKUP(C49,repartition_volumes!A$3:J$246,8,FALSE)</f>
        <v>0</v>
      </c>
      <c r="O49" s="65">
        <f>VLOOKUP(C49,repartition_volumes!A$3:J$246,9,FALSE)</f>
        <v>0</v>
      </c>
      <c r="P49" s="65">
        <f>VLOOKUP(C49,repartition_volumes!A$3:J$246,10,FALSE)</f>
        <v>0</v>
      </c>
      <c r="Q49" s="65"/>
      <c r="R49" s="66">
        <f t="shared" si="0"/>
        <v>0</v>
      </c>
      <c r="S49" s="60" t="s">
        <v>516</v>
      </c>
      <c r="T49" s="67">
        <f t="shared" si="5"/>
        <v>0</v>
      </c>
      <c r="U49" s="68" t="str">
        <f t="shared" si="2"/>
        <v/>
      </c>
      <c r="V49" s="90" t="str">
        <f t="shared" si="3"/>
        <v/>
      </c>
      <c r="W49" s="149">
        <f>T49-AF49</f>
        <v>-1.8617943776766697E-2</v>
      </c>
      <c r="X49" s="116">
        <v>2</v>
      </c>
      <c r="Y49" s="117" t="s">
        <v>555</v>
      </c>
      <c r="Z49" s="85">
        <v>0</v>
      </c>
      <c r="AA49" s="115" t="s">
        <v>717</v>
      </c>
      <c r="AB49" s="114">
        <v>2</v>
      </c>
      <c r="AC49" s="146">
        <v>2</v>
      </c>
      <c r="AD49" s="114" t="s">
        <v>555</v>
      </c>
      <c r="AE49" s="114" t="str">
        <f t="shared" si="4"/>
        <v>non</v>
      </c>
      <c r="AF49" s="79">
        <v>1.8617943776766697E-2</v>
      </c>
      <c r="AG49" s="111">
        <v>1</v>
      </c>
      <c r="AH49" s="71" t="s">
        <v>551</v>
      </c>
      <c r="AI49" s="71" t="s">
        <v>552</v>
      </c>
      <c r="AJ49" s="71" t="s">
        <v>590</v>
      </c>
      <c r="AK49" s="70"/>
      <c r="AL49" s="70" t="s">
        <v>516</v>
      </c>
      <c r="AM49" s="71"/>
      <c r="AN49" s="71"/>
      <c r="AO49" s="72">
        <v>0</v>
      </c>
      <c r="AP49" s="73" t="s">
        <v>551</v>
      </c>
      <c r="AQ49" s="73" t="s">
        <v>552</v>
      </c>
      <c r="AR49" s="73" t="s">
        <v>516</v>
      </c>
      <c r="AS49" s="73"/>
      <c r="AT49" s="73"/>
      <c r="AU49" s="73"/>
    </row>
    <row r="50" spans="1:47" s="74" customFormat="1" x14ac:dyDescent="0.2">
      <c r="A50" s="2" t="s">
        <v>8</v>
      </c>
      <c r="B50" s="2" t="s">
        <v>107</v>
      </c>
      <c r="C50" s="2" t="s">
        <v>107</v>
      </c>
      <c r="D50" s="4" t="s">
        <v>108</v>
      </c>
      <c r="E50" s="4" t="s">
        <v>516</v>
      </c>
      <c r="F50" s="4" t="s">
        <v>14</v>
      </c>
      <c r="G50" s="4" t="s">
        <v>554</v>
      </c>
      <c r="H50" s="62">
        <v>205</v>
      </c>
      <c r="I50" s="62">
        <v>205</v>
      </c>
      <c r="J50" s="62">
        <v>0</v>
      </c>
      <c r="K50" s="63">
        <v>22778433.018412653</v>
      </c>
      <c r="L50" s="64"/>
      <c r="M50" s="65">
        <f>VLOOKUP(C50,repartition_volumes!A$3:J$246,7,FALSE)</f>
        <v>32267</v>
      </c>
      <c r="N50" s="65">
        <f>VLOOKUP(C50,repartition_volumes!A$3:J$246,8,FALSE)</f>
        <v>0</v>
      </c>
      <c r="O50" s="65">
        <f>VLOOKUP(C50,repartition_volumes!A$3:J$246,9,FALSE)</f>
        <v>0</v>
      </c>
      <c r="P50" s="65">
        <f>VLOOKUP(C50,repartition_volumes!A$3:J$246,10,FALSE)</f>
        <v>0</v>
      </c>
      <c r="Q50" s="65"/>
      <c r="R50" s="66">
        <f t="shared" si="0"/>
        <v>32267</v>
      </c>
      <c r="S50" s="60" t="s">
        <v>516</v>
      </c>
      <c r="T50" s="67">
        <f t="shared" si="5"/>
        <v>1.4165592503188162E-3</v>
      </c>
      <c r="U50" s="68" t="str">
        <f t="shared" si="2"/>
        <v/>
      </c>
      <c r="V50" s="90" t="str">
        <f t="shared" si="3"/>
        <v/>
      </c>
      <c r="W50" s="149">
        <f>T50-AF50</f>
        <v>1.4165592503188162E-3</v>
      </c>
      <c r="X50" s="110">
        <v>1</v>
      </c>
      <c r="Y50" s="86" t="s">
        <v>724</v>
      </c>
      <c r="Z50" s="85">
        <v>33696</v>
      </c>
      <c r="AA50" s="115" t="s">
        <v>717</v>
      </c>
      <c r="AB50" s="114">
        <v>1</v>
      </c>
      <c r="AC50" s="146">
        <v>1</v>
      </c>
      <c r="AD50" s="114" t="s">
        <v>724</v>
      </c>
      <c r="AE50" s="114" t="str">
        <f t="shared" si="4"/>
        <v>non</v>
      </c>
      <c r="AF50" s="79">
        <v>0</v>
      </c>
      <c r="AG50" s="111">
        <v>1</v>
      </c>
      <c r="AH50" s="71" t="s">
        <v>551</v>
      </c>
      <c r="AI50" s="71" t="s">
        <v>552</v>
      </c>
      <c r="AJ50" s="71" t="s">
        <v>590</v>
      </c>
      <c r="AK50" s="70"/>
      <c r="AL50" s="70" t="s">
        <v>516</v>
      </c>
      <c r="AM50" s="71"/>
      <c r="AN50" s="71"/>
      <c r="AO50" s="72">
        <v>1.672324756404546E-2</v>
      </c>
      <c r="AP50" s="73" t="s">
        <v>551</v>
      </c>
      <c r="AQ50" s="73" t="s">
        <v>552</v>
      </c>
      <c r="AR50" s="73" t="s">
        <v>516</v>
      </c>
      <c r="AS50" s="73"/>
      <c r="AT50" s="73"/>
      <c r="AU50" s="73"/>
    </row>
    <row r="51" spans="1:47" s="74" customFormat="1" ht="22.5" x14ac:dyDescent="0.2">
      <c r="A51" s="2" t="s">
        <v>8</v>
      </c>
      <c r="B51" s="2" t="s">
        <v>109</v>
      </c>
      <c r="C51" s="2" t="s">
        <v>109</v>
      </c>
      <c r="D51" s="4" t="s">
        <v>110</v>
      </c>
      <c r="E51" s="4" t="s">
        <v>516</v>
      </c>
      <c r="F51" s="4" t="s">
        <v>14</v>
      </c>
      <c r="G51" s="4" t="s">
        <v>554</v>
      </c>
      <c r="H51" s="62">
        <v>331</v>
      </c>
      <c r="I51" s="62">
        <v>331</v>
      </c>
      <c r="J51" s="62">
        <v>0</v>
      </c>
      <c r="K51" s="63">
        <v>67159722.440713108</v>
      </c>
      <c r="L51" s="64"/>
      <c r="M51" s="65">
        <f>VLOOKUP(C51,repartition_volumes!A$3:J$246,7,FALSE)</f>
        <v>1509866</v>
      </c>
      <c r="N51" s="65">
        <f>VLOOKUP(C51,repartition_volumes!A$3:J$246,8,FALSE)</f>
        <v>0</v>
      </c>
      <c r="O51" s="65">
        <f>VLOOKUP(C51,repartition_volumes!A$3:J$246,9,FALSE)</f>
        <v>0</v>
      </c>
      <c r="P51" s="65">
        <f>VLOOKUP(C51,repartition_volumes!A$3:J$246,10,FALSE)</f>
        <v>0</v>
      </c>
      <c r="Q51" s="65"/>
      <c r="R51" s="66">
        <f t="shared" si="0"/>
        <v>1509866</v>
      </c>
      <c r="S51" s="60" t="s">
        <v>516</v>
      </c>
      <c r="T51" s="67">
        <f t="shared" si="5"/>
        <v>2.2481718880432707E-2</v>
      </c>
      <c r="U51" s="68" t="str">
        <f t="shared" si="2"/>
        <v/>
      </c>
      <c r="V51" s="90" t="str">
        <f t="shared" si="3"/>
        <v/>
      </c>
      <c r="W51" s="149">
        <f>T51-AF51</f>
        <v>-1.7222989670246529E-2</v>
      </c>
      <c r="X51" s="110">
        <v>1</v>
      </c>
      <c r="Y51" s="86" t="s">
        <v>724</v>
      </c>
      <c r="Z51" s="85">
        <v>1562642</v>
      </c>
      <c r="AA51" s="115" t="s">
        <v>717</v>
      </c>
      <c r="AB51" s="114">
        <v>1</v>
      </c>
      <c r="AC51" s="146">
        <v>1</v>
      </c>
      <c r="AD51" s="114" t="s">
        <v>724</v>
      </c>
      <c r="AE51" s="114" t="str">
        <f t="shared" si="4"/>
        <v>non</v>
      </c>
      <c r="AF51" s="79">
        <v>3.9704708550679237E-2</v>
      </c>
      <c r="AG51" s="111">
        <v>1</v>
      </c>
      <c r="AH51" s="71" t="s">
        <v>551</v>
      </c>
      <c r="AI51" s="71" t="s">
        <v>552</v>
      </c>
      <c r="AJ51" s="71" t="s">
        <v>590</v>
      </c>
      <c r="AK51" s="70"/>
      <c r="AL51" s="70" t="s">
        <v>516</v>
      </c>
      <c r="AM51" s="71"/>
      <c r="AN51" s="71"/>
      <c r="AO51" s="72">
        <v>1.0853265926877995E-2</v>
      </c>
      <c r="AP51" s="73" t="s">
        <v>551</v>
      </c>
      <c r="AQ51" s="73" t="s">
        <v>552</v>
      </c>
      <c r="AR51" s="73" t="s">
        <v>516</v>
      </c>
      <c r="AS51" s="73"/>
      <c r="AT51" s="73"/>
      <c r="AU51" s="73"/>
    </row>
    <row r="52" spans="1:47" s="74" customFormat="1" ht="22.5" x14ac:dyDescent="0.2">
      <c r="A52" s="2" t="s">
        <v>8</v>
      </c>
      <c r="B52" s="2" t="s">
        <v>111</v>
      </c>
      <c r="C52" s="2" t="s">
        <v>111</v>
      </c>
      <c r="D52" s="4" t="s">
        <v>112</v>
      </c>
      <c r="E52" s="4" t="s">
        <v>516</v>
      </c>
      <c r="F52" s="4" t="s">
        <v>14</v>
      </c>
      <c r="G52" s="4" t="s">
        <v>554</v>
      </c>
      <c r="H52" s="62">
        <v>691</v>
      </c>
      <c r="I52" s="62">
        <v>691</v>
      </c>
      <c r="J52" s="62">
        <v>0</v>
      </c>
      <c r="K52" s="63">
        <v>113384833.58138062</v>
      </c>
      <c r="L52" s="64"/>
      <c r="M52" s="65">
        <f>VLOOKUP(C52,repartition_volumes!A$3:J$246,7,FALSE)</f>
        <v>1389599</v>
      </c>
      <c r="N52" s="65">
        <f>VLOOKUP(C52,repartition_volumes!A$3:J$246,8,FALSE)</f>
        <v>233333</v>
      </c>
      <c r="O52" s="65">
        <f>VLOOKUP(C52,repartition_volumes!A$3:J$246,9,FALSE)</f>
        <v>46080</v>
      </c>
      <c r="P52" s="65">
        <f>VLOOKUP(C52,repartition_volumes!A$3:J$246,10,FALSE)</f>
        <v>0</v>
      </c>
      <c r="Q52" s="65"/>
      <c r="R52" s="66">
        <f t="shared" si="0"/>
        <v>1669012</v>
      </c>
      <c r="S52" s="60" t="s">
        <v>516</v>
      </c>
      <c r="T52" s="67">
        <f t="shared" si="5"/>
        <v>1.4719887548294423E-2</v>
      </c>
      <c r="U52" s="68" t="str">
        <f t="shared" si="2"/>
        <v/>
      </c>
      <c r="V52" s="90" t="str">
        <f t="shared" si="3"/>
        <v/>
      </c>
      <c r="W52" s="149">
        <f>T52-AF52</f>
        <v>-3.327433825489905E-3</v>
      </c>
      <c r="X52" s="110">
        <v>1</v>
      </c>
      <c r="Y52" s="86" t="s">
        <v>724</v>
      </c>
      <c r="Z52" s="85">
        <v>1441350</v>
      </c>
      <c r="AA52" s="115" t="s">
        <v>717</v>
      </c>
      <c r="AB52" s="114">
        <v>1</v>
      </c>
      <c r="AC52" s="146">
        <v>1</v>
      </c>
      <c r="AD52" s="114" t="s">
        <v>724</v>
      </c>
      <c r="AE52" s="114" t="str">
        <f t="shared" si="4"/>
        <v>non</v>
      </c>
      <c r="AF52" s="79">
        <v>1.8047321373784328E-2</v>
      </c>
      <c r="AG52" s="111">
        <v>1</v>
      </c>
      <c r="AH52" s="71" t="s">
        <v>551</v>
      </c>
      <c r="AI52" s="71" t="s">
        <v>552</v>
      </c>
      <c r="AJ52" s="71" t="s">
        <v>590</v>
      </c>
      <c r="AK52" s="70"/>
      <c r="AL52" s="70" t="s">
        <v>516</v>
      </c>
      <c r="AM52" s="71"/>
      <c r="AN52" s="71"/>
      <c r="AO52" s="72">
        <v>8.1257802249584937E-3</v>
      </c>
      <c r="AP52" s="73" t="s">
        <v>551</v>
      </c>
      <c r="AQ52" s="73" t="s">
        <v>552</v>
      </c>
      <c r="AR52" s="73" t="s">
        <v>516</v>
      </c>
      <c r="AS52" s="73"/>
      <c r="AT52" s="73"/>
      <c r="AU52" s="73"/>
    </row>
    <row r="53" spans="1:47" s="74" customFormat="1" ht="22.5" x14ac:dyDescent="0.2">
      <c r="A53" s="2" t="s">
        <v>8</v>
      </c>
      <c r="B53" s="2" t="s">
        <v>113</v>
      </c>
      <c r="C53" s="2" t="s">
        <v>113</v>
      </c>
      <c r="D53" s="4" t="s">
        <v>114</v>
      </c>
      <c r="E53" s="4" t="s">
        <v>516</v>
      </c>
      <c r="F53" s="4" t="s">
        <v>14</v>
      </c>
      <c r="G53" s="4" t="s">
        <v>554</v>
      </c>
      <c r="H53" s="62">
        <v>549</v>
      </c>
      <c r="I53" s="62">
        <v>548</v>
      </c>
      <c r="J53" s="62">
        <v>1</v>
      </c>
      <c r="K53" s="63">
        <v>104563913.27137266</v>
      </c>
      <c r="L53" s="64"/>
      <c r="M53" s="65">
        <f>VLOOKUP(C53,repartition_volumes!A$3:J$246,7,FALSE)</f>
        <v>7961598</v>
      </c>
      <c r="N53" s="65">
        <f>VLOOKUP(C53,repartition_volumes!A$3:J$246,8,FALSE)</f>
        <v>349000</v>
      </c>
      <c r="O53" s="65">
        <f>VLOOKUP(C53,repartition_volumes!A$3:J$246,9,FALSE)</f>
        <v>0</v>
      </c>
      <c r="P53" s="65">
        <f>VLOOKUP(C53,repartition_volumes!A$3:J$246,10,FALSE)</f>
        <v>0</v>
      </c>
      <c r="Q53" s="65"/>
      <c r="R53" s="66">
        <f t="shared" si="0"/>
        <v>8310598</v>
      </c>
      <c r="S53" s="60" t="s">
        <v>516</v>
      </c>
      <c r="T53" s="67">
        <f t="shared" si="5"/>
        <v>7.9478643635224985E-2</v>
      </c>
      <c r="U53" s="68" t="str">
        <f t="shared" si="2"/>
        <v/>
      </c>
      <c r="V53" s="90" t="str">
        <f t="shared" si="3"/>
        <v/>
      </c>
      <c r="W53" s="149">
        <f>T53-AF53</f>
        <v>-1.8637410913520877E-2</v>
      </c>
      <c r="X53" s="110">
        <v>1</v>
      </c>
      <c r="Y53" s="86" t="s">
        <v>724</v>
      </c>
      <c r="Z53" s="85">
        <v>8314193</v>
      </c>
      <c r="AA53" s="115" t="s">
        <v>717</v>
      </c>
      <c r="AB53" s="114">
        <v>1</v>
      </c>
      <c r="AC53" s="146">
        <v>1</v>
      </c>
      <c r="AD53" s="114" t="s">
        <v>724</v>
      </c>
      <c r="AE53" s="114" t="str">
        <f t="shared" si="4"/>
        <v>non</v>
      </c>
      <c r="AF53" s="79">
        <v>9.8116054548745862E-2</v>
      </c>
      <c r="AG53" s="111">
        <v>1</v>
      </c>
      <c r="AH53" s="71" t="s">
        <v>551</v>
      </c>
      <c r="AI53" s="71" t="s">
        <v>556</v>
      </c>
      <c r="AJ53" s="71" t="s">
        <v>590</v>
      </c>
      <c r="AK53" s="70"/>
      <c r="AL53" s="70" t="s">
        <v>516</v>
      </c>
      <c r="AM53" s="71"/>
      <c r="AN53" s="71"/>
      <c r="AO53" s="72">
        <v>5.9888389387733047E-2</v>
      </c>
      <c r="AP53" s="73" t="s">
        <v>551</v>
      </c>
      <c r="AQ53" s="73" t="s">
        <v>556</v>
      </c>
      <c r="AR53" s="73" t="s">
        <v>516</v>
      </c>
      <c r="AS53" s="73"/>
      <c r="AT53" s="73"/>
      <c r="AU53" s="73"/>
    </row>
    <row r="54" spans="1:47" s="74" customFormat="1" x14ac:dyDescent="0.2">
      <c r="A54" s="2" t="s">
        <v>8</v>
      </c>
      <c r="B54" s="2" t="s">
        <v>115</v>
      </c>
      <c r="C54" s="2" t="s">
        <v>115</v>
      </c>
      <c r="D54" s="4" t="s">
        <v>116</v>
      </c>
      <c r="E54" s="4" t="s">
        <v>516</v>
      </c>
      <c r="F54" s="4" t="s">
        <v>14</v>
      </c>
      <c r="G54" s="4" t="s">
        <v>554</v>
      </c>
      <c r="H54" s="62">
        <v>334</v>
      </c>
      <c r="I54" s="62">
        <v>334</v>
      </c>
      <c r="J54" s="62">
        <v>0</v>
      </c>
      <c r="K54" s="63">
        <v>62107637.16921705</v>
      </c>
      <c r="L54" s="64"/>
      <c r="M54" s="65">
        <f>VLOOKUP(C54,repartition_volumes!A$3:J$246,7,FALSE)</f>
        <v>1616801</v>
      </c>
      <c r="N54" s="65">
        <f>VLOOKUP(C54,repartition_volumes!A$3:J$246,8,FALSE)</f>
        <v>1000</v>
      </c>
      <c r="O54" s="65">
        <f>VLOOKUP(C54,repartition_volumes!A$3:J$246,9,FALSE)</f>
        <v>0</v>
      </c>
      <c r="P54" s="65">
        <f>VLOOKUP(C54,repartition_volumes!A$3:J$246,10,FALSE)</f>
        <v>0</v>
      </c>
      <c r="Q54" s="65"/>
      <c r="R54" s="66">
        <f t="shared" si="0"/>
        <v>1617801</v>
      </c>
      <c r="S54" s="60" t="s">
        <v>516</v>
      </c>
      <c r="T54" s="67">
        <f t="shared" si="5"/>
        <v>2.6048342421917878E-2</v>
      </c>
      <c r="U54" s="68" t="str">
        <f t="shared" si="2"/>
        <v/>
      </c>
      <c r="V54" s="90" t="str">
        <f t="shared" si="3"/>
        <v/>
      </c>
      <c r="W54" s="149">
        <f>T54-AF54</f>
        <v>-2.6572117685314534E-2</v>
      </c>
      <c r="X54" s="110">
        <v>1</v>
      </c>
      <c r="Y54" s="86" t="s">
        <v>724</v>
      </c>
      <c r="Z54" s="85">
        <v>1688404</v>
      </c>
      <c r="AA54" s="115" t="s">
        <v>717</v>
      </c>
      <c r="AB54" s="114">
        <v>1</v>
      </c>
      <c r="AC54" s="146">
        <v>1</v>
      </c>
      <c r="AD54" s="114" t="s">
        <v>724</v>
      </c>
      <c r="AE54" s="114" t="str">
        <f t="shared" si="4"/>
        <v>non</v>
      </c>
      <c r="AF54" s="79">
        <v>5.2620460107232411E-2</v>
      </c>
      <c r="AG54" s="111">
        <v>1</v>
      </c>
      <c r="AH54" s="71" t="s">
        <v>551</v>
      </c>
      <c r="AI54" s="71" t="s">
        <v>556</v>
      </c>
      <c r="AJ54" s="71" t="s">
        <v>590</v>
      </c>
      <c r="AK54" s="70"/>
      <c r="AL54" s="70" t="s">
        <v>516</v>
      </c>
      <c r="AM54" s="71"/>
      <c r="AN54" s="71"/>
      <c r="AO54" s="72">
        <v>3.0085132617439704E-2</v>
      </c>
      <c r="AP54" s="73" t="s">
        <v>551</v>
      </c>
      <c r="AQ54" s="73" t="s">
        <v>556</v>
      </c>
      <c r="AR54" s="73" t="s">
        <v>516</v>
      </c>
      <c r="AS54" s="73"/>
      <c r="AT54" s="73"/>
      <c r="AU54" s="73"/>
    </row>
    <row r="55" spans="1:47" s="74" customFormat="1" ht="22.5" x14ac:dyDescent="0.2">
      <c r="A55" s="2" t="s">
        <v>74</v>
      </c>
      <c r="B55" s="2" t="s">
        <v>117</v>
      </c>
      <c r="C55" s="2" t="s">
        <v>117</v>
      </c>
      <c r="D55" s="4" t="s">
        <v>118</v>
      </c>
      <c r="E55" s="4" t="s">
        <v>516</v>
      </c>
      <c r="F55" s="4" t="s">
        <v>14</v>
      </c>
      <c r="G55" s="4" t="s">
        <v>516</v>
      </c>
      <c r="H55" s="62">
        <v>49</v>
      </c>
      <c r="I55" s="62">
        <v>46</v>
      </c>
      <c r="J55" s="62">
        <v>3</v>
      </c>
      <c r="K55" s="63">
        <v>9776158.8411560189</v>
      </c>
      <c r="L55" s="64"/>
      <c r="M55" s="65">
        <f>VLOOKUP(C55,repartition_volumes!A$3:J$246,7,FALSE)</f>
        <v>3088667</v>
      </c>
      <c r="N55" s="65">
        <f>VLOOKUP(C55,repartition_volumes!A$3:J$246,8,FALSE)</f>
        <v>0</v>
      </c>
      <c r="O55" s="65">
        <f>VLOOKUP(C55,repartition_volumes!A$3:J$246,9,FALSE)</f>
        <v>59000</v>
      </c>
      <c r="P55" s="65">
        <f>VLOOKUP(C55,repartition_volumes!A$3:J$246,10,FALSE)</f>
        <v>0</v>
      </c>
      <c r="Q55" s="65"/>
      <c r="R55" s="66">
        <f t="shared" si="0"/>
        <v>3147667</v>
      </c>
      <c r="S55" s="60" t="s">
        <v>516</v>
      </c>
      <c r="T55" s="67">
        <f t="shared" si="5"/>
        <v>0.3219737988246304</v>
      </c>
      <c r="U55" s="68" t="str">
        <f t="shared" si="2"/>
        <v/>
      </c>
      <c r="V55" s="90" t="str">
        <f t="shared" si="3"/>
        <v>oui</v>
      </c>
      <c r="W55" s="149">
        <f>T55-AF55</f>
        <v>0.10083694884687386</v>
      </c>
      <c r="X55" s="110">
        <v>3</v>
      </c>
      <c r="Y55" s="89" t="s">
        <v>726</v>
      </c>
      <c r="Z55" s="85">
        <v>3105922</v>
      </c>
      <c r="AA55" s="115" t="s">
        <v>717</v>
      </c>
      <c r="AB55" s="114">
        <v>3</v>
      </c>
      <c r="AC55" s="146">
        <v>3</v>
      </c>
      <c r="AD55" s="114" t="s">
        <v>726</v>
      </c>
      <c r="AE55" s="114" t="str">
        <f t="shared" si="4"/>
        <v>non</v>
      </c>
      <c r="AF55" s="79">
        <v>0.22113684997775654</v>
      </c>
      <c r="AG55" s="111">
        <v>3</v>
      </c>
      <c r="AH55" s="71" t="s">
        <v>553</v>
      </c>
      <c r="AI55" s="71" t="s">
        <v>552</v>
      </c>
      <c r="AJ55" s="71" t="s">
        <v>591</v>
      </c>
      <c r="AK55" s="70" t="s">
        <v>596</v>
      </c>
      <c r="AL55" s="70" t="s">
        <v>516</v>
      </c>
      <c r="AM55" s="71" t="s">
        <v>599</v>
      </c>
      <c r="AN55" s="71" t="s">
        <v>605</v>
      </c>
      <c r="AO55" s="72">
        <v>0.23933795019949497</v>
      </c>
      <c r="AP55" s="73" t="s">
        <v>551</v>
      </c>
      <c r="AQ55" s="73" t="s">
        <v>552</v>
      </c>
      <c r="AR55" s="73" t="s">
        <v>554</v>
      </c>
      <c r="AS55" s="73" t="s">
        <v>555</v>
      </c>
      <c r="AT55" s="73" t="s">
        <v>706</v>
      </c>
      <c r="AU55" s="73">
        <v>0</v>
      </c>
    </row>
    <row r="56" spans="1:47" s="74" customFormat="1" ht="33.75" x14ac:dyDescent="0.2">
      <c r="A56" s="2" t="s">
        <v>74</v>
      </c>
      <c r="B56" s="2" t="s">
        <v>119</v>
      </c>
      <c r="C56" s="2" t="s">
        <v>119</v>
      </c>
      <c r="D56" s="4" t="s">
        <v>120</v>
      </c>
      <c r="E56" s="4" t="s">
        <v>517</v>
      </c>
      <c r="F56" s="4" t="s">
        <v>5</v>
      </c>
      <c r="G56" s="4" t="s">
        <v>516</v>
      </c>
      <c r="H56" s="62">
        <v>228</v>
      </c>
      <c r="I56" s="62">
        <v>216</v>
      </c>
      <c r="J56" s="62">
        <v>12</v>
      </c>
      <c r="K56" s="63">
        <v>50367724.252305426</v>
      </c>
      <c r="L56" s="64"/>
      <c r="M56" s="65">
        <f>VLOOKUP(C56,repartition_volumes!A$3:J$246,7,FALSE)</f>
        <v>942934</v>
      </c>
      <c r="N56" s="65">
        <f>VLOOKUP(C56,repartition_volumes!A$3:J$246,8,FALSE)</f>
        <v>0</v>
      </c>
      <c r="O56" s="65">
        <f>VLOOKUP(C56,repartition_volumes!A$3:J$246,9,FALSE)</f>
        <v>0</v>
      </c>
      <c r="P56" s="65">
        <f>VLOOKUP(C56,repartition_volumes!A$3:J$246,10,FALSE)</f>
        <v>0</v>
      </c>
      <c r="Q56" s="65"/>
      <c r="R56" s="66">
        <f t="shared" si="0"/>
        <v>942934</v>
      </c>
      <c r="S56" s="60" t="s">
        <v>516</v>
      </c>
      <c r="T56" s="67">
        <f t="shared" si="5"/>
        <v>1.8720996709650627E-2</v>
      </c>
      <c r="U56" s="68" t="str">
        <f t="shared" si="2"/>
        <v/>
      </c>
      <c r="V56" s="90" t="str">
        <f t="shared" si="3"/>
        <v>non</v>
      </c>
      <c r="W56" s="149">
        <f>T56-AF56</f>
        <v>-2.1286085575677398E-2</v>
      </c>
      <c r="X56" s="110">
        <v>2</v>
      </c>
      <c r="Y56" s="89" t="s">
        <v>745</v>
      </c>
      <c r="Z56" s="85">
        <v>845647</v>
      </c>
      <c r="AA56" s="115" t="s">
        <v>717</v>
      </c>
      <c r="AB56" s="114">
        <v>2</v>
      </c>
      <c r="AC56" s="146">
        <v>2</v>
      </c>
      <c r="AD56" s="114" t="s">
        <v>745</v>
      </c>
      <c r="AE56" s="114" t="str">
        <f t="shared" si="4"/>
        <v>non</v>
      </c>
      <c r="AF56" s="79">
        <v>4.0007082285328024E-2</v>
      </c>
      <c r="AG56" s="111">
        <v>1</v>
      </c>
      <c r="AH56" s="71" t="s">
        <v>551</v>
      </c>
      <c r="AI56" s="71" t="s">
        <v>552</v>
      </c>
      <c r="AJ56" s="71" t="s">
        <v>590</v>
      </c>
      <c r="AK56" s="70"/>
      <c r="AL56" s="70" t="s">
        <v>516</v>
      </c>
      <c r="AM56" s="71"/>
      <c r="AN56" s="71"/>
      <c r="AO56" s="72">
        <v>3.7808017090353981E-2</v>
      </c>
      <c r="AP56" s="73" t="s">
        <v>551</v>
      </c>
      <c r="AQ56" s="73" t="s">
        <v>552</v>
      </c>
      <c r="AR56" s="73" t="s">
        <v>516</v>
      </c>
      <c r="AS56" s="73"/>
      <c r="AT56" s="73"/>
      <c r="AU56" s="73"/>
    </row>
    <row r="57" spans="1:47" s="74" customFormat="1" x14ac:dyDescent="0.2">
      <c r="A57" s="2" t="s">
        <v>74</v>
      </c>
      <c r="B57" s="2" t="s">
        <v>121</v>
      </c>
      <c r="C57" s="2" t="s">
        <v>121</v>
      </c>
      <c r="D57" s="4" t="s">
        <v>122</v>
      </c>
      <c r="E57" s="4" t="s">
        <v>516</v>
      </c>
      <c r="F57" s="4" t="s">
        <v>741</v>
      </c>
      <c r="G57" s="4" t="s">
        <v>516</v>
      </c>
      <c r="H57" s="62">
        <v>217</v>
      </c>
      <c r="I57" s="62">
        <v>112</v>
      </c>
      <c r="J57" s="62">
        <v>105</v>
      </c>
      <c r="K57" s="63">
        <v>30128538.783526961</v>
      </c>
      <c r="L57" s="64"/>
      <c r="M57" s="65">
        <f>VLOOKUP(C57,repartition_volumes!A$3:J$246,7,FALSE)</f>
        <v>182133</v>
      </c>
      <c r="N57" s="65">
        <f>VLOOKUP(C57,repartition_volumes!A$3:J$246,8,FALSE)</f>
        <v>0</v>
      </c>
      <c r="O57" s="65">
        <f>VLOOKUP(C57,repartition_volumes!A$3:J$246,9,FALSE)</f>
        <v>0</v>
      </c>
      <c r="P57" s="65">
        <f>VLOOKUP(C57,repartition_volumes!A$3:J$246,10,FALSE)</f>
        <v>0</v>
      </c>
      <c r="Q57" s="65"/>
      <c r="R57" s="66">
        <f t="shared" si="0"/>
        <v>182133</v>
      </c>
      <c r="S57" s="60" t="s">
        <v>516</v>
      </c>
      <c r="T57" s="67">
        <f t="shared" si="5"/>
        <v>6.0451985842600101E-3</v>
      </c>
      <c r="U57" s="68" t="str">
        <f t="shared" si="2"/>
        <v/>
      </c>
      <c r="V57" s="90" t="str">
        <f t="shared" si="3"/>
        <v>non</v>
      </c>
      <c r="W57" s="149">
        <f>T57-AF57</f>
        <v>-3.0015446180872204E-3</v>
      </c>
      <c r="X57" s="110">
        <v>1</v>
      </c>
      <c r="Y57" s="86" t="s">
        <v>724</v>
      </c>
      <c r="Z57" s="85">
        <v>163341</v>
      </c>
      <c r="AA57" s="115" t="s">
        <v>717</v>
      </c>
      <c r="AB57" s="114">
        <v>1</v>
      </c>
      <c r="AC57" s="146">
        <v>1</v>
      </c>
      <c r="AD57" s="114" t="s">
        <v>724</v>
      </c>
      <c r="AE57" s="114" t="str">
        <f t="shared" si="4"/>
        <v>non</v>
      </c>
      <c r="AF57" s="79">
        <v>9.0467432023472304E-3</v>
      </c>
      <c r="AG57" s="111">
        <v>1</v>
      </c>
      <c r="AH57" s="71" t="s">
        <v>551</v>
      </c>
      <c r="AI57" s="71" t="s">
        <v>552</v>
      </c>
      <c r="AJ57" s="71" t="s">
        <v>590</v>
      </c>
      <c r="AK57" s="70"/>
      <c r="AL57" s="70" t="s">
        <v>516</v>
      </c>
      <c r="AM57" s="71"/>
      <c r="AN57" s="71"/>
      <c r="AO57" s="72">
        <v>6.4922566140780983E-3</v>
      </c>
      <c r="AP57" s="73" t="s">
        <v>551</v>
      </c>
      <c r="AQ57" s="73" t="s">
        <v>552</v>
      </c>
      <c r="AR57" s="73" t="s">
        <v>516</v>
      </c>
      <c r="AS57" s="73"/>
      <c r="AT57" s="73"/>
      <c r="AU57" s="73"/>
    </row>
    <row r="58" spans="1:47" s="74" customFormat="1" ht="22.5" x14ac:dyDescent="0.2">
      <c r="A58" s="2" t="s">
        <v>8</v>
      </c>
      <c r="B58" s="2" t="s">
        <v>123</v>
      </c>
      <c r="C58" s="2" t="s">
        <v>123</v>
      </c>
      <c r="D58" s="4" t="s">
        <v>124</v>
      </c>
      <c r="E58" s="4" t="s">
        <v>516</v>
      </c>
      <c r="F58" s="4" t="s">
        <v>14</v>
      </c>
      <c r="G58" s="4" t="s">
        <v>554</v>
      </c>
      <c r="H58" s="62">
        <v>861</v>
      </c>
      <c r="I58" s="62">
        <v>861</v>
      </c>
      <c r="J58" s="62">
        <v>0</v>
      </c>
      <c r="K58" s="63">
        <v>253007103.97055075</v>
      </c>
      <c r="L58" s="64"/>
      <c r="M58" s="65">
        <f>VLOOKUP(C58,repartition_volumes!A$3:J$246,7,FALSE)</f>
        <v>208267</v>
      </c>
      <c r="N58" s="65">
        <f>VLOOKUP(C58,repartition_volumes!A$3:J$246,8,FALSE)</f>
        <v>0</v>
      </c>
      <c r="O58" s="65">
        <f>VLOOKUP(C58,repartition_volumes!A$3:J$246,9,FALSE)</f>
        <v>0</v>
      </c>
      <c r="P58" s="65">
        <f>VLOOKUP(C58,repartition_volumes!A$3:J$246,10,FALSE)</f>
        <v>0</v>
      </c>
      <c r="Q58" s="65"/>
      <c r="R58" s="66">
        <f t="shared" si="0"/>
        <v>208267</v>
      </c>
      <c r="S58" s="60" t="s">
        <v>516</v>
      </c>
      <c r="T58" s="67">
        <f t="shared" si="5"/>
        <v>8.2316660967844462E-4</v>
      </c>
      <c r="U58" s="68" t="str">
        <f t="shared" si="2"/>
        <v/>
      </c>
      <c r="V58" s="90" t="str">
        <f t="shared" si="3"/>
        <v/>
      </c>
      <c r="W58" s="149">
        <f>T58-AF58</f>
        <v>-5.0277467608348878E-4</v>
      </c>
      <c r="X58" s="110">
        <v>1</v>
      </c>
      <c r="Y58" s="86" t="s">
        <v>724</v>
      </c>
      <c r="Z58" s="85">
        <v>209521</v>
      </c>
      <c r="AA58" s="115" t="s">
        <v>717</v>
      </c>
      <c r="AB58" s="114">
        <v>1</v>
      </c>
      <c r="AC58" s="146">
        <v>1</v>
      </c>
      <c r="AD58" s="114" t="s">
        <v>724</v>
      </c>
      <c r="AE58" s="114" t="str">
        <f t="shared" si="4"/>
        <v>non</v>
      </c>
      <c r="AF58" s="79">
        <v>1.3259412857619334E-3</v>
      </c>
      <c r="AG58" s="111">
        <v>1</v>
      </c>
      <c r="AH58" s="71" t="s">
        <v>551</v>
      </c>
      <c r="AI58" s="71" t="s">
        <v>552</v>
      </c>
      <c r="AJ58" s="71" t="s">
        <v>590</v>
      </c>
      <c r="AK58" s="70"/>
      <c r="AL58" s="70" t="s">
        <v>516</v>
      </c>
      <c r="AM58" s="71"/>
      <c r="AN58" s="71"/>
      <c r="AO58" s="72">
        <v>1.3596951118688876E-3</v>
      </c>
      <c r="AP58" s="73" t="s">
        <v>551</v>
      </c>
      <c r="AQ58" s="73" t="s">
        <v>552</v>
      </c>
      <c r="AR58" s="73" t="s">
        <v>516</v>
      </c>
      <c r="AS58" s="73"/>
      <c r="AT58" s="73"/>
      <c r="AU58" s="73"/>
    </row>
    <row r="59" spans="1:47" s="74" customFormat="1" x14ac:dyDescent="0.2">
      <c r="A59" s="2" t="s">
        <v>8</v>
      </c>
      <c r="B59" s="2" t="s">
        <v>125</v>
      </c>
      <c r="C59" s="2" t="s">
        <v>125</v>
      </c>
      <c r="D59" s="4" t="s">
        <v>126</v>
      </c>
      <c r="E59" s="4" t="s">
        <v>516</v>
      </c>
      <c r="F59" s="4" t="s">
        <v>14</v>
      </c>
      <c r="G59" s="4" t="s">
        <v>554</v>
      </c>
      <c r="H59" s="62">
        <v>432</v>
      </c>
      <c r="I59" s="62">
        <v>97</v>
      </c>
      <c r="J59" s="62">
        <v>335</v>
      </c>
      <c r="K59" s="63">
        <v>18373841.548438571</v>
      </c>
      <c r="L59" s="64"/>
      <c r="M59" s="65">
        <f>VLOOKUP(C59,repartition_volumes!A$3:J$246,7,FALSE)</f>
        <v>1263733</v>
      </c>
      <c r="N59" s="65">
        <f>VLOOKUP(C59,repartition_volumes!A$3:J$246,8,FALSE)</f>
        <v>0</v>
      </c>
      <c r="O59" s="65">
        <f>VLOOKUP(C59,repartition_volumes!A$3:J$246,9,FALSE)</f>
        <v>0</v>
      </c>
      <c r="P59" s="65">
        <f>VLOOKUP(C59,repartition_volumes!A$3:J$246,10,FALSE)</f>
        <v>0</v>
      </c>
      <c r="Q59" s="65"/>
      <c r="R59" s="66">
        <f t="shared" si="0"/>
        <v>1263733</v>
      </c>
      <c r="S59" s="60" t="s">
        <v>516</v>
      </c>
      <c r="T59" s="67">
        <f t="shared" si="5"/>
        <v>6.8778921199926929E-2</v>
      </c>
      <c r="U59" s="68" t="str">
        <f t="shared" si="2"/>
        <v/>
      </c>
      <c r="V59" s="90" t="str">
        <f t="shared" si="3"/>
        <v/>
      </c>
      <c r="W59" s="149">
        <f>T59-AF59</f>
        <v>-1.5991116401688321E-2</v>
      </c>
      <c r="X59" s="110">
        <v>1</v>
      </c>
      <c r="Y59" s="86" t="s">
        <v>724</v>
      </c>
      <c r="Z59" s="85">
        <v>1275231</v>
      </c>
      <c r="AA59" s="115" t="s">
        <v>717</v>
      </c>
      <c r="AB59" s="114">
        <v>1</v>
      </c>
      <c r="AC59" s="146">
        <v>1</v>
      </c>
      <c r="AD59" s="114" t="s">
        <v>724</v>
      </c>
      <c r="AE59" s="114" t="str">
        <f t="shared" si="4"/>
        <v>non</v>
      </c>
      <c r="AF59" s="79">
        <v>8.477003760161525E-2</v>
      </c>
      <c r="AG59" s="111">
        <v>1</v>
      </c>
      <c r="AH59" s="71" t="s">
        <v>551</v>
      </c>
      <c r="AI59" s="71" t="s">
        <v>556</v>
      </c>
      <c r="AJ59" s="71" t="s">
        <v>590</v>
      </c>
      <c r="AK59" s="70"/>
      <c r="AL59" s="70" t="s">
        <v>516</v>
      </c>
      <c r="AM59" s="71"/>
      <c r="AN59" s="71"/>
      <c r="AO59" s="72">
        <v>1.4215187478692812E-2</v>
      </c>
      <c r="AP59" s="73" t="s">
        <v>551</v>
      </c>
      <c r="AQ59" s="73" t="s">
        <v>556</v>
      </c>
      <c r="AR59" s="73" t="s">
        <v>516</v>
      </c>
      <c r="AS59" s="73"/>
      <c r="AT59" s="73"/>
      <c r="AU59" s="73"/>
    </row>
    <row r="60" spans="1:47" s="74" customFormat="1" ht="22.5" x14ac:dyDescent="0.2">
      <c r="A60" s="2" t="s">
        <v>11</v>
      </c>
      <c r="B60" s="2" t="s">
        <v>127</v>
      </c>
      <c r="C60" s="2" t="s">
        <v>127</v>
      </c>
      <c r="D60" s="4" t="s">
        <v>128</v>
      </c>
      <c r="E60" s="4" t="s">
        <v>516</v>
      </c>
      <c r="F60" s="4" t="s">
        <v>14</v>
      </c>
      <c r="G60" s="4" t="s">
        <v>554</v>
      </c>
      <c r="H60" s="62">
        <v>400</v>
      </c>
      <c r="I60" s="62">
        <v>172</v>
      </c>
      <c r="J60" s="62">
        <v>228</v>
      </c>
      <c r="K60" s="63"/>
      <c r="L60" s="64"/>
      <c r="M60" s="65">
        <f>VLOOKUP(C60,repartition_volumes!A$3:J$246,7,FALSE)</f>
        <v>606934</v>
      </c>
      <c r="N60" s="65">
        <f>VLOOKUP(C60,repartition_volumes!A$3:J$246,8,FALSE)</f>
        <v>22000</v>
      </c>
      <c r="O60" s="65">
        <f>VLOOKUP(C60,repartition_volumes!A$3:J$246,9,FALSE)</f>
        <v>113000</v>
      </c>
      <c r="P60" s="65">
        <f>VLOOKUP(C60,repartition_volumes!A$3:J$246,10,FALSE)</f>
        <v>0</v>
      </c>
      <c r="Q60" s="65"/>
      <c r="R60" s="66">
        <f t="shared" si="0"/>
        <v>741934</v>
      </c>
      <c r="S60" s="60" t="s">
        <v>554</v>
      </c>
      <c r="T60" s="68"/>
      <c r="U60" s="118">
        <f t="shared" si="2"/>
        <v>1854.835</v>
      </c>
      <c r="V60" s="90" t="str">
        <f t="shared" si="3"/>
        <v/>
      </c>
      <c r="W60" s="144"/>
      <c r="X60" s="110">
        <v>1</v>
      </c>
      <c r="Y60" s="86" t="s">
        <v>724</v>
      </c>
      <c r="Z60" s="85">
        <v>637888</v>
      </c>
      <c r="AA60" s="115" t="s">
        <v>717</v>
      </c>
      <c r="AB60" s="114">
        <v>1</v>
      </c>
      <c r="AC60" s="146">
        <v>1</v>
      </c>
      <c r="AD60" s="114" t="s">
        <v>724</v>
      </c>
      <c r="AE60" s="114" t="str">
        <f t="shared" si="4"/>
        <v>non</v>
      </c>
      <c r="AF60" s="79"/>
      <c r="AG60" s="111">
        <v>1</v>
      </c>
      <c r="AH60" s="71" t="s">
        <v>551</v>
      </c>
      <c r="AI60" s="71" t="s">
        <v>552</v>
      </c>
      <c r="AJ60" s="71" t="s">
        <v>590</v>
      </c>
      <c r="AK60" s="70"/>
      <c r="AL60" s="70" t="s">
        <v>516</v>
      </c>
      <c r="AM60" s="71"/>
      <c r="AN60" s="71"/>
      <c r="AO60" s="72">
        <v>1.2380629263231564E-2</v>
      </c>
      <c r="AP60" s="73" t="s">
        <v>551</v>
      </c>
      <c r="AQ60" s="73" t="s">
        <v>552</v>
      </c>
      <c r="AR60" s="73" t="s">
        <v>516</v>
      </c>
      <c r="AS60" s="73"/>
      <c r="AT60" s="73"/>
      <c r="AU60" s="73"/>
    </row>
    <row r="61" spans="1:47" s="74" customFormat="1" ht="92.25" customHeight="1" x14ac:dyDescent="0.2">
      <c r="A61" s="2" t="s">
        <v>11</v>
      </c>
      <c r="B61" s="2" t="s">
        <v>129</v>
      </c>
      <c r="C61" s="2" t="s">
        <v>129</v>
      </c>
      <c r="D61" s="4" t="s">
        <v>130</v>
      </c>
      <c r="E61" s="4" t="s">
        <v>516</v>
      </c>
      <c r="F61" s="4" t="s">
        <v>14</v>
      </c>
      <c r="G61" s="4" t="s">
        <v>516</v>
      </c>
      <c r="H61" s="62">
        <v>1625</v>
      </c>
      <c r="I61" s="62">
        <v>1623</v>
      </c>
      <c r="J61" s="62">
        <v>2</v>
      </c>
      <c r="K61" s="63">
        <v>318267299.53915662</v>
      </c>
      <c r="L61" s="64"/>
      <c r="M61" s="65">
        <f>VLOOKUP(C61,repartition_volumes!A$3:J$246,7,FALSE)</f>
        <v>5907733</v>
      </c>
      <c r="N61" s="65">
        <f>VLOOKUP(C61,repartition_volumes!A$3:J$246,8,FALSE)</f>
        <v>807333</v>
      </c>
      <c r="O61" s="65">
        <f>VLOOKUP(C61,repartition_volumes!A$3:J$246,9,FALSE)</f>
        <v>1368047</v>
      </c>
      <c r="P61" s="65">
        <f>VLOOKUP(C61,repartition_volumes!A$3:J$246,10,FALSE)</f>
        <v>167</v>
      </c>
      <c r="Q61" s="65"/>
      <c r="R61" s="66">
        <f t="shared" si="0"/>
        <v>8083280</v>
      </c>
      <c r="S61" s="60" t="s">
        <v>516</v>
      </c>
      <c r="T61" s="67">
        <f t="shared" ref="T61:T66" si="6">IF(S61="non",R61/(K61+L61),"")</f>
        <v>2.5397771029899693E-2</v>
      </c>
      <c r="U61" s="68" t="str">
        <f t="shared" si="2"/>
        <v/>
      </c>
      <c r="V61" s="90" t="str">
        <f t="shared" si="3"/>
        <v>non</v>
      </c>
      <c r="W61" s="143">
        <f>T61-AF61</f>
        <v>-1.4861667036766939E-3</v>
      </c>
      <c r="X61" s="110">
        <v>3</v>
      </c>
      <c r="Y61" s="89" t="s">
        <v>726</v>
      </c>
      <c r="Z61" s="85">
        <v>6347494</v>
      </c>
      <c r="AA61" s="115" t="s">
        <v>717</v>
      </c>
      <c r="AB61" s="114">
        <v>3</v>
      </c>
      <c r="AC61" s="146">
        <v>3</v>
      </c>
      <c r="AD61" s="114" t="s">
        <v>726</v>
      </c>
      <c r="AE61" s="114" t="str">
        <f t="shared" si="4"/>
        <v>non</v>
      </c>
      <c r="AF61" s="79">
        <v>2.6883937733576387E-2</v>
      </c>
      <c r="AG61" s="111">
        <v>2</v>
      </c>
      <c r="AH61" s="71" t="s">
        <v>551</v>
      </c>
      <c r="AI61" s="71" t="s">
        <v>552</v>
      </c>
      <c r="AJ61" s="71" t="s">
        <v>591</v>
      </c>
      <c r="AK61" s="70"/>
      <c r="AL61" s="70" t="s">
        <v>554</v>
      </c>
      <c r="AM61" s="71" t="s">
        <v>599</v>
      </c>
      <c r="AN61" s="71"/>
      <c r="AO61" s="72">
        <v>2.3125427441420598E-2</v>
      </c>
      <c r="AP61" s="73" t="s">
        <v>551</v>
      </c>
      <c r="AQ61" s="73" t="s">
        <v>552</v>
      </c>
      <c r="AR61" s="73" t="s">
        <v>516</v>
      </c>
      <c r="AS61" s="73"/>
      <c r="AT61" s="73"/>
      <c r="AU61" s="73"/>
    </row>
    <row r="62" spans="1:47" s="74" customFormat="1" ht="34.5" customHeight="1" x14ac:dyDescent="0.2">
      <c r="A62" s="2" t="s">
        <v>74</v>
      </c>
      <c r="B62" s="2" t="s">
        <v>131</v>
      </c>
      <c r="C62" s="2" t="s">
        <v>131</v>
      </c>
      <c r="D62" s="4" t="s">
        <v>132</v>
      </c>
      <c r="E62" s="4" t="s">
        <v>516</v>
      </c>
      <c r="F62" s="4" t="s">
        <v>14</v>
      </c>
      <c r="G62" s="4" t="s">
        <v>554</v>
      </c>
      <c r="H62" s="62">
        <v>808</v>
      </c>
      <c r="I62" s="62">
        <v>756</v>
      </c>
      <c r="J62" s="62">
        <v>52</v>
      </c>
      <c r="K62" s="63">
        <v>311099554.20713854</v>
      </c>
      <c r="L62" s="64"/>
      <c r="M62" s="65">
        <f>VLOOKUP(C62,repartition_volumes!A$3:J$246,7,FALSE)</f>
        <v>390401</v>
      </c>
      <c r="N62" s="65">
        <f>VLOOKUP(C62,repartition_volumes!A$3:J$246,8,FALSE)</f>
        <v>21000</v>
      </c>
      <c r="O62" s="65">
        <f>VLOOKUP(C62,repartition_volumes!A$3:J$246,9,FALSE)</f>
        <v>0</v>
      </c>
      <c r="P62" s="65">
        <f>VLOOKUP(C62,repartition_volumes!A$3:J$246,10,FALSE)</f>
        <v>0</v>
      </c>
      <c r="Q62" s="65"/>
      <c r="R62" s="66">
        <f t="shared" si="0"/>
        <v>411401</v>
      </c>
      <c r="S62" s="60" t="s">
        <v>516</v>
      </c>
      <c r="T62" s="67">
        <f t="shared" si="6"/>
        <v>1.322409480940876E-3</v>
      </c>
      <c r="U62" s="68" t="str">
        <f t="shared" si="2"/>
        <v/>
      </c>
      <c r="V62" s="90" t="str">
        <f t="shared" si="3"/>
        <v/>
      </c>
      <c r="W62" s="143">
        <f>T62-AF62</f>
        <v>-1.0120477592723168E-4</v>
      </c>
      <c r="X62" s="110">
        <v>1</v>
      </c>
      <c r="Y62" s="86" t="s">
        <v>724</v>
      </c>
      <c r="Z62" s="85">
        <v>390194</v>
      </c>
      <c r="AA62" s="115" t="s">
        <v>717</v>
      </c>
      <c r="AB62" s="114">
        <v>1</v>
      </c>
      <c r="AC62" s="146">
        <v>1</v>
      </c>
      <c r="AD62" s="114" t="s">
        <v>724</v>
      </c>
      <c r="AE62" s="114" t="str">
        <f t="shared" si="4"/>
        <v>non</v>
      </c>
      <c r="AF62" s="79">
        <v>1.4236142568681076E-3</v>
      </c>
      <c r="AG62" s="111">
        <v>1</v>
      </c>
      <c r="AH62" s="71" t="s">
        <v>551</v>
      </c>
      <c r="AI62" s="71" t="s">
        <v>552</v>
      </c>
      <c r="AJ62" s="71" t="s">
        <v>590</v>
      </c>
      <c r="AK62" s="70"/>
      <c r="AL62" s="70" t="s">
        <v>516</v>
      </c>
      <c r="AM62" s="71"/>
      <c r="AN62" s="71"/>
      <c r="AO62" s="72">
        <v>9.4986577371741602E-4</v>
      </c>
      <c r="AP62" s="73" t="s">
        <v>551</v>
      </c>
      <c r="AQ62" s="73" t="s">
        <v>552</v>
      </c>
      <c r="AR62" s="73" t="s">
        <v>516</v>
      </c>
      <c r="AS62" s="73"/>
      <c r="AT62" s="73"/>
      <c r="AU62" s="73"/>
    </row>
    <row r="63" spans="1:47" s="74" customFormat="1" ht="22.5" x14ac:dyDescent="0.2">
      <c r="A63" s="2" t="s">
        <v>8</v>
      </c>
      <c r="B63" s="2" t="s">
        <v>133</v>
      </c>
      <c r="C63" s="2" t="s">
        <v>133</v>
      </c>
      <c r="D63" s="4" t="s">
        <v>134</v>
      </c>
      <c r="E63" s="4" t="s">
        <v>516</v>
      </c>
      <c r="F63" s="4" t="s">
        <v>14</v>
      </c>
      <c r="G63" s="4" t="s">
        <v>554</v>
      </c>
      <c r="H63" s="62">
        <v>228</v>
      </c>
      <c r="I63" s="62">
        <v>218</v>
      </c>
      <c r="J63" s="62">
        <v>10</v>
      </c>
      <c r="K63" s="63">
        <v>24296335.680598054</v>
      </c>
      <c r="L63" s="64"/>
      <c r="M63" s="65">
        <f>VLOOKUP(C63,repartition_volumes!A$3:J$246,7,FALSE)</f>
        <v>168533</v>
      </c>
      <c r="N63" s="65">
        <f>VLOOKUP(C63,repartition_volumes!A$3:J$246,8,FALSE)</f>
        <v>0</v>
      </c>
      <c r="O63" s="65">
        <f>VLOOKUP(C63,repartition_volumes!A$3:J$246,9,FALSE)</f>
        <v>0</v>
      </c>
      <c r="P63" s="65">
        <f>VLOOKUP(C63,repartition_volumes!A$3:J$246,10,FALSE)</f>
        <v>0</v>
      </c>
      <c r="Q63" s="65"/>
      <c r="R63" s="66">
        <f t="shared" si="0"/>
        <v>168533</v>
      </c>
      <c r="S63" s="60" t="s">
        <v>516</v>
      </c>
      <c r="T63" s="67">
        <f t="shared" si="6"/>
        <v>6.9365604021754922E-3</v>
      </c>
      <c r="U63" s="68" t="str">
        <f t="shared" si="2"/>
        <v/>
      </c>
      <c r="V63" s="90" t="str">
        <f t="shared" si="3"/>
        <v/>
      </c>
      <c r="W63" s="143">
        <f>T63-AF63</f>
        <v>-4.5016219580109422E-3</v>
      </c>
      <c r="X63" s="110">
        <v>1</v>
      </c>
      <c r="Y63" s="86" t="s">
        <v>724</v>
      </c>
      <c r="Z63" s="85">
        <v>172322</v>
      </c>
      <c r="AA63" s="115" t="s">
        <v>717</v>
      </c>
      <c r="AB63" s="114">
        <v>1</v>
      </c>
      <c r="AC63" s="146">
        <v>1</v>
      </c>
      <c r="AD63" s="114" t="s">
        <v>724</v>
      </c>
      <c r="AE63" s="114" t="str">
        <f t="shared" si="4"/>
        <v>non</v>
      </c>
      <c r="AF63" s="79">
        <v>1.1438182360186434E-2</v>
      </c>
      <c r="AG63" s="111">
        <v>1</v>
      </c>
      <c r="AH63" s="71" t="s">
        <v>551</v>
      </c>
      <c r="AI63" s="71" t="s">
        <v>552</v>
      </c>
      <c r="AJ63" s="71" t="s">
        <v>590</v>
      </c>
      <c r="AK63" s="70"/>
      <c r="AL63" s="70" t="s">
        <v>516</v>
      </c>
      <c r="AM63" s="71"/>
      <c r="AN63" s="71"/>
      <c r="AO63" s="72">
        <v>5.5484126003206811E-3</v>
      </c>
      <c r="AP63" s="73" t="s">
        <v>551</v>
      </c>
      <c r="AQ63" s="73" t="s">
        <v>552</v>
      </c>
      <c r="AR63" s="73" t="s">
        <v>516</v>
      </c>
      <c r="AS63" s="73"/>
      <c r="AT63" s="73"/>
      <c r="AU63" s="73"/>
    </row>
    <row r="64" spans="1:47" s="74" customFormat="1" ht="22.5" x14ac:dyDescent="0.2">
      <c r="A64" s="2" t="s">
        <v>40</v>
      </c>
      <c r="B64" s="2" t="s">
        <v>135</v>
      </c>
      <c r="C64" s="2" t="s">
        <v>135</v>
      </c>
      <c r="D64" s="4" t="s">
        <v>136</v>
      </c>
      <c r="E64" s="4" t="s">
        <v>516</v>
      </c>
      <c r="F64" s="4" t="s">
        <v>14</v>
      </c>
      <c r="G64" s="4" t="s">
        <v>516</v>
      </c>
      <c r="H64" s="62">
        <v>1144</v>
      </c>
      <c r="I64" s="62">
        <v>869</v>
      </c>
      <c r="J64" s="62">
        <v>275</v>
      </c>
      <c r="K64" s="63">
        <v>195317154.3384288</v>
      </c>
      <c r="L64" s="64"/>
      <c r="M64" s="65">
        <f>VLOOKUP(C64,repartition_volumes!A$3:J$246,7,FALSE)</f>
        <v>271200</v>
      </c>
      <c r="N64" s="65">
        <f>VLOOKUP(C64,repartition_volumes!A$3:J$246,8,FALSE)</f>
        <v>0</v>
      </c>
      <c r="O64" s="65">
        <f>VLOOKUP(C64,repartition_volumes!A$3:J$246,9,FALSE)</f>
        <v>0</v>
      </c>
      <c r="P64" s="65">
        <f>VLOOKUP(C64,repartition_volumes!A$3:J$246,10,FALSE)</f>
        <v>0</v>
      </c>
      <c r="Q64" s="65"/>
      <c r="R64" s="66">
        <f t="shared" si="0"/>
        <v>271200</v>
      </c>
      <c r="S64" s="60" t="s">
        <v>516</v>
      </c>
      <c r="T64" s="67">
        <f t="shared" si="6"/>
        <v>1.388510911489566E-3</v>
      </c>
      <c r="U64" s="68" t="str">
        <f t="shared" si="2"/>
        <v/>
      </c>
      <c r="V64" s="90" t="str">
        <f t="shared" si="3"/>
        <v>non</v>
      </c>
      <c r="W64" s="143">
        <f>T64-AF64</f>
        <v>-5.7051710563969056E-4</v>
      </c>
      <c r="X64" s="110">
        <v>1</v>
      </c>
      <c r="Y64" s="86" t="s">
        <v>724</v>
      </c>
      <c r="Z64" s="85">
        <v>245562</v>
      </c>
      <c r="AA64" s="115" t="s">
        <v>717</v>
      </c>
      <c r="AB64" s="114">
        <v>1</v>
      </c>
      <c r="AC64" s="146">
        <v>1</v>
      </c>
      <c r="AD64" s="114" t="s">
        <v>724</v>
      </c>
      <c r="AE64" s="114" t="str">
        <f t="shared" si="4"/>
        <v>non</v>
      </c>
      <c r="AF64" s="79">
        <v>1.9590280171292566E-3</v>
      </c>
      <c r="AG64" s="111">
        <v>1</v>
      </c>
      <c r="AH64" s="71" t="s">
        <v>551</v>
      </c>
      <c r="AI64" s="71" t="s">
        <v>552</v>
      </c>
      <c r="AJ64" s="71" t="s">
        <v>590</v>
      </c>
      <c r="AK64" s="70"/>
      <c r="AL64" s="70" t="s">
        <v>516</v>
      </c>
      <c r="AM64" s="71"/>
      <c r="AN64" s="71"/>
      <c r="AO64" s="72">
        <v>1.7588182724972022E-3</v>
      </c>
      <c r="AP64" s="73" t="s">
        <v>551</v>
      </c>
      <c r="AQ64" s="73" t="s">
        <v>552</v>
      </c>
      <c r="AR64" s="73" t="s">
        <v>516</v>
      </c>
      <c r="AS64" s="73"/>
      <c r="AT64" s="73"/>
      <c r="AU64" s="73"/>
    </row>
    <row r="65" spans="1:47" s="74" customFormat="1" x14ac:dyDescent="0.2">
      <c r="A65" s="2" t="s">
        <v>2</v>
      </c>
      <c r="B65" s="2" t="s">
        <v>137</v>
      </c>
      <c r="C65" s="2" t="s">
        <v>137</v>
      </c>
      <c r="D65" s="4" t="s">
        <v>138</v>
      </c>
      <c r="E65" s="4" t="s">
        <v>516</v>
      </c>
      <c r="F65" s="4" t="s">
        <v>14</v>
      </c>
      <c r="G65" s="4" t="s">
        <v>554</v>
      </c>
      <c r="H65" s="62">
        <v>319</v>
      </c>
      <c r="I65" s="62">
        <v>176</v>
      </c>
      <c r="J65" s="62">
        <v>143</v>
      </c>
      <c r="K65" s="63">
        <v>16058085.711512851</v>
      </c>
      <c r="L65" s="64"/>
      <c r="M65" s="65">
        <f>VLOOKUP(C65,repartition_volumes!A$3:J$246,7,FALSE)</f>
        <v>506133</v>
      </c>
      <c r="N65" s="65">
        <f>VLOOKUP(C65,repartition_volumes!A$3:J$246,8,FALSE)</f>
        <v>2666</v>
      </c>
      <c r="O65" s="65">
        <f>VLOOKUP(C65,repartition_volumes!A$3:J$246,9,FALSE)</f>
        <v>394666</v>
      </c>
      <c r="P65" s="65">
        <f>VLOOKUP(C65,repartition_volumes!A$3:J$246,10,FALSE)</f>
        <v>0</v>
      </c>
      <c r="Q65" s="65"/>
      <c r="R65" s="66">
        <f t="shared" si="0"/>
        <v>903465</v>
      </c>
      <c r="S65" s="60" t="s">
        <v>516</v>
      </c>
      <c r="T65" s="67">
        <f t="shared" si="6"/>
        <v>5.6262310229933596E-2</v>
      </c>
      <c r="U65" s="68" t="str">
        <f t="shared" si="2"/>
        <v/>
      </c>
      <c r="V65" s="90" t="str">
        <f t="shared" si="3"/>
        <v/>
      </c>
      <c r="W65" s="143">
        <f>T65-AF65</f>
        <v>-1.33159176716411E-2</v>
      </c>
      <c r="X65" s="110">
        <v>2</v>
      </c>
      <c r="Y65" s="86" t="s">
        <v>558</v>
      </c>
      <c r="Z65" s="85">
        <v>532927</v>
      </c>
      <c r="AA65" s="115" t="s">
        <v>717</v>
      </c>
      <c r="AB65" s="114">
        <v>2</v>
      </c>
      <c r="AC65" s="146">
        <v>2</v>
      </c>
      <c r="AD65" s="114" t="s">
        <v>558</v>
      </c>
      <c r="AE65" s="114" t="str">
        <f t="shared" si="4"/>
        <v>non</v>
      </c>
      <c r="AF65" s="79">
        <v>6.9578227901574696E-2</v>
      </c>
      <c r="AG65" s="111">
        <v>2</v>
      </c>
      <c r="AH65" s="71" t="s">
        <v>551</v>
      </c>
      <c r="AI65" s="71" t="s">
        <v>552</v>
      </c>
      <c r="AJ65" s="71" t="s">
        <v>590</v>
      </c>
      <c r="AK65" s="70" t="s">
        <v>558</v>
      </c>
      <c r="AL65" s="70" t="s">
        <v>516</v>
      </c>
      <c r="AM65" s="71"/>
      <c r="AN65" s="71"/>
      <c r="AO65" s="72">
        <v>3.5281967058433172E-2</v>
      </c>
      <c r="AP65" s="73" t="s">
        <v>551</v>
      </c>
      <c r="AQ65" s="73" t="s">
        <v>552</v>
      </c>
      <c r="AR65" s="73" t="s">
        <v>516</v>
      </c>
      <c r="AS65" s="73"/>
      <c r="AT65" s="73"/>
      <c r="AU65" s="73"/>
    </row>
    <row r="66" spans="1:47" s="74" customFormat="1" ht="22.5" x14ac:dyDescent="0.2">
      <c r="A66" s="2" t="s">
        <v>8</v>
      </c>
      <c r="B66" s="2" t="s">
        <v>139</v>
      </c>
      <c r="C66" s="2" t="s">
        <v>139</v>
      </c>
      <c r="D66" s="4" t="s">
        <v>140</v>
      </c>
      <c r="E66" s="4" t="s">
        <v>516</v>
      </c>
      <c r="F66" s="4" t="s">
        <v>14</v>
      </c>
      <c r="G66" s="4" t="s">
        <v>516</v>
      </c>
      <c r="H66" s="62">
        <v>19</v>
      </c>
      <c r="I66" s="62">
        <v>19</v>
      </c>
      <c r="J66" s="62">
        <v>0</v>
      </c>
      <c r="K66" s="63">
        <v>2704896.7659219857</v>
      </c>
      <c r="L66" s="64"/>
      <c r="M66" s="65">
        <f>VLOOKUP(C66,repartition_volumes!A$3:J$246,7,FALSE)</f>
        <v>914400</v>
      </c>
      <c r="N66" s="65">
        <f>VLOOKUP(C66,repartition_volumes!A$3:J$246,8,FALSE)</f>
        <v>193666</v>
      </c>
      <c r="O66" s="65">
        <f>VLOOKUP(C66,repartition_volumes!A$3:J$246,9,FALSE)</f>
        <v>0</v>
      </c>
      <c r="P66" s="65">
        <f>VLOOKUP(C66,repartition_volumes!A$3:J$246,10,FALSE)</f>
        <v>0</v>
      </c>
      <c r="Q66" s="65"/>
      <c r="R66" s="66">
        <f t="shared" si="0"/>
        <v>1108066</v>
      </c>
      <c r="S66" s="60" t="s">
        <v>516</v>
      </c>
      <c r="T66" s="67">
        <f t="shared" si="6"/>
        <v>0.40965186322824665</v>
      </c>
      <c r="U66" s="68" t="str">
        <f t="shared" si="2"/>
        <v/>
      </c>
      <c r="V66" s="90" t="str">
        <f t="shared" si="3"/>
        <v>oui</v>
      </c>
      <c r="W66" s="143">
        <f>T66-AF66</f>
        <v>-0.40544414057884848</v>
      </c>
      <c r="X66" s="110">
        <v>2</v>
      </c>
      <c r="Y66" s="86" t="s">
        <v>558</v>
      </c>
      <c r="Z66" s="85">
        <v>954896</v>
      </c>
      <c r="AA66" s="115" t="s">
        <v>717</v>
      </c>
      <c r="AB66" s="114">
        <v>2</v>
      </c>
      <c r="AC66" s="146">
        <v>2</v>
      </c>
      <c r="AD66" s="114" t="s">
        <v>558</v>
      </c>
      <c r="AE66" s="114" t="str">
        <f t="shared" si="4"/>
        <v>non</v>
      </c>
      <c r="AF66" s="79">
        <v>0.81509600380709513</v>
      </c>
      <c r="AG66" s="111">
        <v>2</v>
      </c>
      <c r="AH66" s="71" t="s">
        <v>553</v>
      </c>
      <c r="AI66" s="71" t="s">
        <v>557</v>
      </c>
      <c r="AJ66" s="71" t="s">
        <v>591</v>
      </c>
      <c r="AK66" s="70" t="s">
        <v>558</v>
      </c>
      <c r="AL66" s="70" t="s">
        <v>554</v>
      </c>
      <c r="AM66" s="71" t="s">
        <v>601</v>
      </c>
      <c r="AN66" s="71" t="s">
        <v>605</v>
      </c>
      <c r="AO66" s="72">
        <v>0.3336516777027933</v>
      </c>
      <c r="AP66" s="73" t="s">
        <v>551</v>
      </c>
      <c r="AQ66" s="73" t="s">
        <v>552</v>
      </c>
      <c r="AR66" s="73" t="s">
        <v>516</v>
      </c>
      <c r="AS66" s="73"/>
      <c r="AT66" s="73"/>
      <c r="AU66" s="73"/>
    </row>
    <row r="67" spans="1:47" s="74" customFormat="1" ht="22.5" x14ac:dyDescent="0.2">
      <c r="A67" s="2" t="s">
        <v>2</v>
      </c>
      <c r="B67" s="2" t="s">
        <v>141</v>
      </c>
      <c r="C67" s="2" t="s">
        <v>141</v>
      </c>
      <c r="D67" s="4" t="s">
        <v>142</v>
      </c>
      <c r="E67" s="4" t="s">
        <v>516</v>
      </c>
      <c r="F67" s="4" t="s">
        <v>14</v>
      </c>
      <c r="G67" s="4" t="s">
        <v>554</v>
      </c>
      <c r="H67" s="62">
        <v>167</v>
      </c>
      <c r="I67" s="62">
        <v>16</v>
      </c>
      <c r="J67" s="62">
        <v>151</v>
      </c>
      <c r="K67" s="63"/>
      <c r="L67" s="64"/>
      <c r="M67" s="65">
        <f>VLOOKUP(C67,repartition_volumes!A$3:J$246,7,FALSE)</f>
        <v>2530666</v>
      </c>
      <c r="N67" s="65">
        <f>VLOOKUP(C67,repartition_volumes!A$3:J$246,8,FALSE)</f>
        <v>9333</v>
      </c>
      <c r="O67" s="65">
        <f>VLOOKUP(C67,repartition_volumes!A$3:J$246,9,FALSE)</f>
        <v>0</v>
      </c>
      <c r="P67" s="65">
        <f>VLOOKUP(C67,repartition_volumes!A$3:J$246,10,FALSE)</f>
        <v>0</v>
      </c>
      <c r="Q67" s="65"/>
      <c r="R67" s="66">
        <f t="shared" ref="R67:R130" si="7">SUM(M67:Q67)</f>
        <v>2539999</v>
      </c>
      <c r="S67" s="60" t="s">
        <v>554</v>
      </c>
      <c r="T67" s="68"/>
      <c r="U67" s="118">
        <f t="shared" ref="U67:U130" si="8">IF(S67="oui",R67/H67,"")</f>
        <v>15209.574850299401</v>
      </c>
      <c r="V67" s="90" t="str">
        <f t="shared" ref="V67:V130" si="9">IF(AND(S67="non",G67="non",F67&lt;&gt;"A"),IF(T67&gt;=0.15,"oui","non"),"")</f>
        <v/>
      </c>
      <c r="W67" s="144"/>
      <c r="X67" s="110">
        <v>2</v>
      </c>
      <c r="Y67" s="86" t="s">
        <v>558</v>
      </c>
      <c r="Z67" s="85">
        <v>2798259</v>
      </c>
      <c r="AA67" s="115" t="s">
        <v>717</v>
      </c>
      <c r="AB67" s="114">
        <v>2</v>
      </c>
      <c r="AC67" s="146">
        <v>2</v>
      </c>
      <c r="AD67" s="114" t="s">
        <v>558</v>
      </c>
      <c r="AE67" s="114" t="str">
        <f t="shared" si="4"/>
        <v>non</v>
      </c>
      <c r="AF67" s="79"/>
      <c r="AG67" s="111">
        <v>2</v>
      </c>
      <c r="AH67" s="71" t="s">
        <v>551</v>
      </c>
      <c r="AI67" s="71" t="s">
        <v>552</v>
      </c>
      <c r="AJ67" s="71" t="s">
        <v>590</v>
      </c>
      <c r="AK67" s="70" t="s">
        <v>558</v>
      </c>
      <c r="AL67" s="70" t="s">
        <v>516</v>
      </c>
      <c r="AM67" s="71"/>
      <c r="AN67" s="71"/>
      <c r="AO67" s="72">
        <v>0</v>
      </c>
      <c r="AP67" s="73" t="s">
        <v>551</v>
      </c>
      <c r="AQ67" s="73" t="s">
        <v>552</v>
      </c>
      <c r="AR67" s="73" t="s">
        <v>516</v>
      </c>
      <c r="AS67" s="73"/>
      <c r="AT67" s="73"/>
      <c r="AU67" s="73"/>
    </row>
    <row r="68" spans="1:47" s="74" customFormat="1" x14ac:dyDescent="0.2">
      <c r="A68" s="2" t="s">
        <v>2</v>
      </c>
      <c r="B68" s="2" t="s">
        <v>143</v>
      </c>
      <c r="C68" s="2" t="s">
        <v>143</v>
      </c>
      <c r="D68" s="4" t="s">
        <v>144</v>
      </c>
      <c r="E68" s="4" t="s">
        <v>516</v>
      </c>
      <c r="F68" s="4" t="s">
        <v>14</v>
      </c>
      <c r="G68" s="4" t="s">
        <v>516</v>
      </c>
      <c r="H68" s="62">
        <v>182</v>
      </c>
      <c r="I68" s="62">
        <v>180</v>
      </c>
      <c r="J68" s="62">
        <v>2</v>
      </c>
      <c r="K68" s="63">
        <v>27887559.969642732</v>
      </c>
      <c r="L68" s="64"/>
      <c r="M68" s="65">
        <f>VLOOKUP(C68,repartition_volumes!A$3:J$246,7,FALSE)</f>
        <v>106400</v>
      </c>
      <c r="N68" s="65">
        <f>VLOOKUP(C68,repartition_volumes!A$3:J$246,8,FALSE)</f>
        <v>0</v>
      </c>
      <c r="O68" s="65">
        <f>VLOOKUP(C68,repartition_volumes!A$3:J$246,9,FALSE)</f>
        <v>0</v>
      </c>
      <c r="P68" s="65">
        <f>VLOOKUP(C68,repartition_volumes!A$3:J$246,10,FALSE)</f>
        <v>0</v>
      </c>
      <c r="Q68" s="65"/>
      <c r="R68" s="66">
        <f t="shared" si="7"/>
        <v>106400</v>
      </c>
      <c r="S68" s="60" t="s">
        <v>516</v>
      </c>
      <c r="T68" s="67">
        <f>IF(S68="non",R68/(K68+L68),"")</f>
        <v>3.8153212441612936E-3</v>
      </c>
      <c r="U68" s="68" t="str">
        <f t="shared" si="8"/>
        <v/>
      </c>
      <c r="V68" s="90" t="str">
        <f t="shared" si="9"/>
        <v>non</v>
      </c>
      <c r="W68" s="143">
        <f>T68-AF68</f>
        <v>-1.0976113049146769E-3</v>
      </c>
      <c r="X68" s="110">
        <v>1</v>
      </c>
      <c r="Y68" s="86" t="s">
        <v>724</v>
      </c>
      <c r="Z68" s="85">
        <v>109699</v>
      </c>
      <c r="AA68" s="115" t="s">
        <v>717</v>
      </c>
      <c r="AB68" s="114">
        <v>1</v>
      </c>
      <c r="AC68" s="146">
        <v>1</v>
      </c>
      <c r="AD68" s="114" t="s">
        <v>724</v>
      </c>
      <c r="AE68" s="114" t="str">
        <f t="shared" ref="AE68:AE131" si="10">IF(AC68="3","oui","non")</f>
        <v>non</v>
      </c>
      <c r="AF68" s="79">
        <v>4.9129325490759705E-3</v>
      </c>
      <c r="AG68" s="111">
        <v>1</v>
      </c>
      <c r="AH68" s="71" t="s">
        <v>551</v>
      </c>
      <c r="AI68" s="71" t="s">
        <v>552</v>
      </c>
      <c r="AJ68" s="71" t="s">
        <v>590</v>
      </c>
      <c r="AK68" s="70"/>
      <c r="AL68" s="70" t="s">
        <v>516</v>
      </c>
      <c r="AM68" s="71"/>
      <c r="AN68" s="71"/>
      <c r="AO68" s="72">
        <v>6.8016081668474497E-3</v>
      </c>
      <c r="AP68" s="73" t="s">
        <v>551</v>
      </c>
      <c r="AQ68" s="73" t="s">
        <v>552</v>
      </c>
      <c r="AR68" s="73" t="s">
        <v>516</v>
      </c>
      <c r="AS68" s="73"/>
      <c r="AT68" s="73"/>
      <c r="AU68" s="73"/>
    </row>
    <row r="69" spans="1:47" s="74" customFormat="1" ht="22.5" x14ac:dyDescent="0.2">
      <c r="A69" s="2" t="s">
        <v>11</v>
      </c>
      <c r="B69" s="2" t="s">
        <v>145</v>
      </c>
      <c r="C69" s="2" t="s">
        <v>145</v>
      </c>
      <c r="D69" s="4" t="s">
        <v>146</v>
      </c>
      <c r="E69" s="4" t="s">
        <v>517</v>
      </c>
      <c r="F69" s="4" t="s">
        <v>14</v>
      </c>
      <c r="G69" s="4" t="s">
        <v>554</v>
      </c>
      <c r="H69" s="62">
        <v>199</v>
      </c>
      <c r="I69" s="62">
        <v>0</v>
      </c>
      <c r="J69" s="62">
        <v>199</v>
      </c>
      <c r="K69" s="63"/>
      <c r="L69" s="64"/>
      <c r="M69" s="65">
        <f>VLOOKUP(C69,repartition_volumes!A$3:J$246,7,FALSE)</f>
        <v>0</v>
      </c>
      <c r="N69" s="65">
        <f>VLOOKUP(C69,repartition_volumes!A$3:J$246,8,FALSE)</f>
        <v>0</v>
      </c>
      <c r="O69" s="65">
        <f>VLOOKUP(C69,repartition_volumes!A$3:J$246,9,FALSE)</f>
        <v>0</v>
      </c>
      <c r="P69" s="65">
        <f>VLOOKUP(C69,repartition_volumes!A$3:J$246,10,FALSE)</f>
        <v>0</v>
      </c>
      <c r="Q69" s="65"/>
      <c r="R69" s="66">
        <f t="shared" si="7"/>
        <v>0</v>
      </c>
      <c r="S69" s="60" t="s">
        <v>554</v>
      </c>
      <c r="T69" s="68"/>
      <c r="U69" s="118">
        <f t="shared" si="8"/>
        <v>0</v>
      </c>
      <c r="V69" s="90" t="str">
        <f t="shared" si="9"/>
        <v/>
      </c>
      <c r="W69" s="144"/>
      <c r="X69" s="110">
        <v>1</v>
      </c>
      <c r="Y69" s="86" t="s">
        <v>724</v>
      </c>
      <c r="Z69" s="85">
        <v>0</v>
      </c>
      <c r="AA69" s="115" t="s">
        <v>718</v>
      </c>
      <c r="AB69" s="114">
        <v>1</v>
      </c>
      <c r="AC69" s="146">
        <v>1</v>
      </c>
      <c r="AD69" s="114" t="s">
        <v>724</v>
      </c>
      <c r="AE69" s="114" t="str">
        <f t="shared" si="10"/>
        <v>non</v>
      </c>
      <c r="AF69" s="79"/>
      <c r="AG69" s="111">
        <v>1</v>
      </c>
      <c r="AH69" s="71" t="s">
        <v>551</v>
      </c>
      <c r="AI69" s="71" t="s">
        <v>552</v>
      </c>
      <c r="AJ69" s="71" t="s">
        <v>590</v>
      </c>
      <c r="AK69" s="70"/>
      <c r="AL69" s="70" t="s">
        <v>516</v>
      </c>
      <c r="AM69" s="71"/>
      <c r="AN69" s="71"/>
      <c r="AO69" s="72">
        <v>0</v>
      </c>
      <c r="AP69" s="73" t="s">
        <v>551</v>
      </c>
      <c r="AQ69" s="73" t="s">
        <v>552</v>
      </c>
      <c r="AR69" s="73" t="s">
        <v>516</v>
      </c>
      <c r="AS69" s="73"/>
      <c r="AT69" s="73"/>
      <c r="AU69" s="73"/>
    </row>
    <row r="70" spans="1:47" s="74" customFormat="1" x14ac:dyDescent="0.2">
      <c r="A70" s="2" t="s">
        <v>8</v>
      </c>
      <c r="B70" s="2" t="s">
        <v>147</v>
      </c>
      <c r="C70" s="2" t="s">
        <v>147</v>
      </c>
      <c r="D70" s="4" t="s">
        <v>148</v>
      </c>
      <c r="E70" s="4" t="s">
        <v>516</v>
      </c>
      <c r="F70" s="4" t="s">
        <v>14</v>
      </c>
      <c r="G70" s="4" t="s">
        <v>516</v>
      </c>
      <c r="H70" s="62">
        <v>1285</v>
      </c>
      <c r="I70" s="62">
        <v>1105</v>
      </c>
      <c r="J70" s="62">
        <v>180</v>
      </c>
      <c r="K70" s="63">
        <v>105698921.54453914</v>
      </c>
      <c r="L70" s="64"/>
      <c r="M70" s="65">
        <f>VLOOKUP(C70,repartition_volumes!A$3:J$246,7,FALSE)</f>
        <v>191199</v>
      </c>
      <c r="N70" s="65">
        <f>VLOOKUP(C70,repartition_volumes!A$3:J$246,8,FALSE)</f>
        <v>0</v>
      </c>
      <c r="O70" s="65">
        <f>VLOOKUP(C70,repartition_volumes!A$3:J$246,9,FALSE)</f>
        <v>59000</v>
      </c>
      <c r="P70" s="65">
        <f>VLOOKUP(C70,repartition_volumes!A$3:J$246,10,FALSE)</f>
        <v>0</v>
      </c>
      <c r="Q70" s="65"/>
      <c r="R70" s="66">
        <f t="shared" si="7"/>
        <v>250199</v>
      </c>
      <c r="S70" s="60" t="s">
        <v>516</v>
      </c>
      <c r="T70" s="67">
        <f>IF(S70="non",R70/(K70+L70),"")</f>
        <v>2.367091322635414E-3</v>
      </c>
      <c r="U70" s="68" t="str">
        <f t="shared" si="8"/>
        <v/>
      </c>
      <c r="V70" s="90" t="str">
        <f t="shared" si="9"/>
        <v>non</v>
      </c>
      <c r="W70" s="143">
        <f>T70-AF70</f>
        <v>-3.2781891720396793E-3</v>
      </c>
      <c r="X70" s="110">
        <v>1</v>
      </c>
      <c r="Y70" s="86" t="s">
        <v>724</v>
      </c>
      <c r="Z70" s="85">
        <v>192554</v>
      </c>
      <c r="AA70" s="115" t="s">
        <v>717</v>
      </c>
      <c r="AB70" s="114">
        <v>1</v>
      </c>
      <c r="AC70" s="146">
        <v>1</v>
      </c>
      <c r="AD70" s="114" t="s">
        <v>724</v>
      </c>
      <c r="AE70" s="114" t="str">
        <f t="shared" si="10"/>
        <v>non</v>
      </c>
      <c r="AF70" s="79">
        <v>5.6452804946750933E-3</v>
      </c>
      <c r="AG70" s="111">
        <v>1</v>
      </c>
      <c r="AH70" s="71" t="s">
        <v>551</v>
      </c>
      <c r="AI70" s="71" t="s">
        <v>552</v>
      </c>
      <c r="AJ70" s="71" t="s">
        <v>590</v>
      </c>
      <c r="AK70" s="70"/>
      <c r="AL70" s="70" t="s">
        <v>516</v>
      </c>
      <c r="AM70" s="71"/>
      <c r="AN70" s="71"/>
      <c r="AO70" s="72">
        <v>4.6761992709926795E-3</v>
      </c>
      <c r="AP70" s="73" t="s">
        <v>551</v>
      </c>
      <c r="AQ70" s="73" t="s">
        <v>552</v>
      </c>
      <c r="AR70" s="73" t="s">
        <v>516</v>
      </c>
      <c r="AS70" s="73"/>
      <c r="AT70" s="73"/>
      <c r="AU70" s="73"/>
    </row>
    <row r="71" spans="1:47" s="74" customFormat="1" ht="22.5" x14ac:dyDescent="0.2">
      <c r="A71" s="2" t="s">
        <v>8</v>
      </c>
      <c r="B71" s="2" t="s">
        <v>149</v>
      </c>
      <c r="C71" s="2" t="s">
        <v>149</v>
      </c>
      <c r="D71" s="4" t="s">
        <v>150</v>
      </c>
      <c r="E71" s="4" t="s">
        <v>516</v>
      </c>
      <c r="F71" s="4" t="s">
        <v>14</v>
      </c>
      <c r="G71" s="4" t="s">
        <v>554</v>
      </c>
      <c r="H71" s="62">
        <v>1035</v>
      </c>
      <c r="I71" s="62">
        <v>937</v>
      </c>
      <c r="J71" s="62">
        <v>98</v>
      </c>
      <c r="K71" s="63">
        <v>93022887.787940696</v>
      </c>
      <c r="L71" s="64"/>
      <c r="M71" s="65">
        <f>VLOOKUP(C71,repartition_volumes!A$3:J$246,7,FALSE)</f>
        <v>80000</v>
      </c>
      <c r="N71" s="65">
        <f>VLOOKUP(C71,repartition_volumes!A$3:J$246,8,FALSE)</f>
        <v>170000</v>
      </c>
      <c r="O71" s="65">
        <f>VLOOKUP(C71,repartition_volumes!A$3:J$246,9,FALSE)</f>
        <v>0</v>
      </c>
      <c r="P71" s="65">
        <f>VLOOKUP(C71,repartition_volumes!A$3:J$246,10,FALSE)</f>
        <v>0</v>
      </c>
      <c r="Q71" s="65"/>
      <c r="R71" s="66">
        <f t="shared" si="7"/>
        <v>250000</v>
      </c>
      <c r="S71" s="60" t="s">
        <v>516</v>
      </c>
      <c r="T71" s="67">
        <f>IF(S71="non",R71/(K71+L71),"")</f>
        <v>2.687510632543591E-3</v>
      </c>
      <c r="U71" s="68" t="str">
        <f t="shared" si="8"/>
        <v/>
      </c>
      <c r="V71" s="90" t="str">
        <f t="shared" si="9"/>
        <v/>
      </c>
      <c r="W71" s="143">
        <f>T71-AF71</f>
        <v>-2.2385293242056861E-2</v>
      </c>
      <c r="X71" s="110">
        <v>1</v>
      </c>
      <c r="Y71" s="86" t="s">
        <v>724</v>
      </c>
      <c r="Z71" s="85">
        <v>83542</v>
      </c>
      <c r="AA71" s="115" t="s">
        <v>717</v>
      </c>
      <c r="AB71" s="114">
        <v>1</v>
      </c>
      <c r="AC71" s="146">
        <v>1</v>
      </c>
      <c r="AD71" s="114" t="s">
        <v>724</v>
      </c>
      <c r="AE71" s="114" t="str">
        <f t="shared" si="10"/>
        <v>non</v>
      </c>
      <c r="AF71" s="79">
        <v>2.5072803874600452E-2</v>
      </c>
      <c r="AG71" s="111">
        <v>1</v>
      </c>
      <c r="AH71" s="71" t="s">
        <v>551</v>
      </c>
      <c r="AI71" s="71" t="s">
        <v>552</v>
      </c>
      <c r="AJ71" s="71" t="s">
        <v>590</v>
      </c>
      <c r="AK71" s="70"/>
      <c r="AL71" s="70" t="s">
        <v>516</v>
      </c>
      <c r="AM71" s="71"/>
      <c r="AN71" s="71"/>
      <c r="AO71" s="72">
        <v>4.1974875848116806E-3</v>
      </c>
      <c r="AP71" s="73" t="s">
        <v>551</v>
      </c>
      <c r="AQ71" s="73" t="s">
        <v>552</v>
      </c>
      <c r="AR71" s="73" t="s">
        <v>516</v>
      </c>
      <c r="AS71" s="73"/>
      <c r="AT71" s="73"/>
      <c r="AU71" s="73"/>
    </row>
    <row r="72" spans="1:47" s="74" customFormat="1" x14ac:dyDescent="0.2">
      <c r="A72" s="2" t="s">
        <v>59</v>
      </c>
      <c r="B72" s="2" t="s">
        <v>151</v>
      </c>
      <c r="C72" s="2" t="s">
        <v>151</v>
      </c>
      <c r="D72" s="4" t="s">
        <v>152</v>
      </c>
      <c r="E72" s="4" t="s">
        <v>516</v>
      </c>
      <c r="F72" s="4" t="s">
        <v>14</v>
      </c>
      <c r="G72" s="4" t="s">
        <v>516</v>
      </c>
      <c r="H72" s="62">
        <v>4473</v>
      </c>
      <c r="I72" s="62">
        <v>33</v>
      </c>
      <c r="J72" s="62">
        <v>4440</v>
      </c>
      <c r="K72" s="63"/>
      <c r="L72" s="64"/>
      <c r="M72" s="65">
        <f>VLOOKUP(C72,repartition_volumes!A$3:J$246,7,FALSE)</f>
        <v>0</v>
      </c>
      <c r="N72" s="65">
        <f>VLOOKUP(C72,repartition_volumes!A$3:J$246,8,FALSE)</f>
        <v>2187000</v>
      </c>
      <c r="O72" s="65">
        <f>VLOOKUP(C72,repartition_volumes!A$3:J$246,9,FALSE)</f>
        <v>175666</v>
      </c>
      <c r="P72" s="65">
        <f>VLOOKUP(C72,repartition_volumes!A$3:J$246,10,FALSE)</f>
        <v>0</v>
      </c>
      <c r="Q72" s="65"/>
      <c r="R72" s="66">
        <f t="shared" si="7"/>
        <v>2362666</v>
      </c>
      <c r="S72" s="60" t="s">
        <v>554</v>
      </c>
      <c r="T72" s="68"/>
      <c r="U72" s="118">
        <f t="shared" si="8"/>
        <v>528.20612564274541</v>
      </c>
      <c r="V72" s="90" t="str">
        <f t="shared" si="9"/>
        <v/>
      </c>
      <c r="W72" s="144"/>
      <c r="X72" s="110">
        <v>1</v>
      </c>
      <c r="Y72" s="86" t="s">
        <v>724</v>
      </c>
      <c r="Z72" s="85">
        <v>0</v>
      </c>
      <c r="AA72" s="115" t="s">
        <v>717</v>
      </c>
      <c r="AB72" s="114">
        <v>1</v>
      </c>
      <c r="AC72" s="146">
        <v>1</v>
      </c>
      <c r="AD72" s="114" t="s">
        <v>724</v>
      </c>
      <c r="AE72" s="114" t="str">
        <f t="shared" si="10"/>
        <v>non</v>
      </c>
      <c r="AF72" s="79"/>
      <c r="AG72" s="111">
        <v>1</v>
      </c>
      <c r="AH72" s="71" t="s">
        <v>551</v>
      </c>
      <c r="AI72" s="71" t="s">
        <v>557</v>
      </c>
      <c r="AJ72" s="71" t="s">
        <v>590</v>
      </c>
      <c r="AK72" s="70"/>
      <c r="AL72" s="70" t="s">
        <v>516</v>
      </c>
      <c r="AM72" s="71"/>
      <c r="AN72" s="71"/>
      <c r="AO72" s="72">
        <v>0</v>
      </c>
      <c r="AP72" s="73" t="s">
        <v>551</v>
      </c>
      <c r="AQ72" s="73" t="s">
        <v>557</v>
      </c>
      <c r="AR72" s="73" t="s">
        <v>516</v>
      </c>
      <c r="AS72" s="73"/>
      <c r="AT72" s="73"/>
      <c r="AU72" s="73"/>
    </row>
    <row r="73" spans="1:47" s="74" customFormat="1" ht="60" customHeight="1" x14ac:dyDescent="0.2">
      <c r="A73" s="2" t="s">
        <v>8</v>
      </c>
      <c r="B73" s="2" t="s">
        <v>153</v>
      </c>
      <c r="C73" s="2" t="s">
        <v>153</v>
      </c>
      <c r="D73" s="4" t="s">
        <v>154</v>
      </c>
      <c r="E73" s="4" t="s">
        <v>516</v>
      </c>
      <c r="F73" s="4" t="s">
        <v>14</v>
      </c>
      <c r="G73" s="4" t="s">
        <v>516</v>
      </c>
      <c r="H73" s="62">
        <v>1510</v>
      </c>
      <c r="I73" s="62">
        <v>1188</v>
      </c>
      <c r="J73" s="62">
        <v>322</v>
      </c>
      <c r="K73" s="63">
        <v>139085002.82938826</v>
      </c>
      <c r="L73" s="64"/>
      <c r="M73" s="65">
        <f>VLOOKUP(C73,repartition_volumes!A$3:J$246,7,FALSE)</f>
        <v>1948000</v>
      </c>
      <c r="N73" s="65">
        <f>VLOOKUP(C73,repartition_volumes!A$3:J$246,8,FALSE)</f>
        <v>303666</v>
      </c>
      <c r="O73" s="65">
        <f>VLOOKUP(C73,repartition_volumes!A$3:J$246,9,FALSE)</f>
        <v>781686</v>
      </c>
      <c r="P73" s="65">
        <f>VLOOKUP(C73,repartition_volumes!A$3:J$246,10,FALSE)</f>
        <v>0</v>
      </c>
      <c r="Q73" s="65"/>
      <c r="R73" s="66">
        <f t="shared" si="7"/>
        <v>3033352</v>
      </c>
      <c r="S73" s="60" t="s">
        <v>516</v>
      </c>
      <c r="T73" s="67">
        <f>IF(S73="non",R73/(K73+L73),"")</f>
        <v>2.1809339168802615E-2</v>
      </c>
      <c r="U73" s="68" t="str">
        <f t="shared" si="8"/>
        <v/>
      </c>
      <c r="V73" s="90" t="str">
        <f t="shared" si="9"/>
        <v>non</v>
      </c>
      <c r="W73" s="143">
        <f>T73-AF73</f>
        <v>5.831639280024406E-3</v>
      </c>
      <c r="X73" s="110">
        <v>1</v>
      </c>
      <c r="Y73" s="86" t="s">
        <v>724</v>
      </c>
      <c r="Z73" s="85">
        <v>1989379</v>
      </c>
      <c r="AA73" s="115" t="s">
        <v>717</v>
      </c>
      <c r="AB73" s="114">
        <v>1</v>
      </c>
      <c r="AC73" s="146">
        <v>1</v>
      </c>
      <c r="AD73" s="114" t="s">
        <v>724</v>
      </c>
      <c r="AE73" s="114" t="str">
        <f t="shared" si="10"/>
        <v>non</v>
      </c>
      <c r="AF73" s="79">
        <v>1.5977699888778209E-2</v>
      </c>
      <c r="AG73" s="111">
        <v>1</v>
      </c>
      <c r="AH73" s="71" t="s">
        <v>551</v>
      </c>
      <c r="AI73" s="71" t="s">
        <v>552</v>
      </c>
      <c r="AJ73" s="71" t="s">
        <v>590</v>
      </c>
      <c r="AK73" s="70"/>
      <c r="AL73" s="70" t="s">
        <v>516</v>
      </c>
      <c r="AM73" s="71"/>
      <c r="AN73" s="71"/>
      <c r="AO73" s="72">
        <v>1.6976630660666587E-2</v>
      </c>
      <c r="AP73" s="73" t="s">
        <v>551</v>
      </c>
      <c r="AQ73" s="73" t="s">
        <v>552</v>
      </c>
      <c r="AR73" s="73" t="s">
        <v>516</v>
      </c>
      <c r="AS73" s="73"/>
      <c r="AT73" s="73"/>
      <c r="AU73" s="73"/>
    </row>
    <row r="74" spans="1:47" s="74" customFormat="1" ht="120" customHeight="1" x14ac:dyDescent="0.2">
      <c r="A74" s="2" t="s">
        <v>8</v>
      </c>
      <c r="B74" s="2" t="s">
        <v>155</v>
      </c>
      <c r="C74" s="2" t="s">
        <v>155</v>
      </c>
      <c r="D74" s="4" t="s">
        <v>156</v>
      </c>
      <c r="E74" s="4" t="s">
        <v>550</v>
      </c>
      <c r="F74" s="4" t="s">
        <v>14</v>
      </c>
      <c r="G74" s="4" t="s">
        <v>516</v>
      </c>
      <c r="H74" s="62">
        <v>218</v>
      </c>
      <c r="I74" s="62">
        <v>186</v>
      </c>
      <c r="J74" s="62">
        <v>32</v>
      </c>
      <c r="K74" s="63">
        <v>23508474.366942134</v>
      </c>
      <c r="L74" s="64"/>
      <c r="M74" s="65">
        <f>VLOOKUP(C74,repartition_volumes!A$3:J$246,7,FALSE)</f>
        <v>492533</v>
      </c>
      <c r="N74" s="65">
        <f>VLOOKUP(C74,repartition_volumes!A$3:J$246,8,FALSE)</f>
        <v>131000</v>
      </c>
      <c r="O74" s="65">
        <f>VLOOKUP(C74,repartition_volumes!A$3:J$246,9,FALSE)</f>
        <v>0</v>
      </c>
      <c r="P74" s="65">
        <f>VLOOKUP(C74,repartition_volumes!A$3:J$246,10,FALSE)</f>
        <v>0</v>
      </c>
      <c r="Q74" s="65"/>
      <c r="R74" s="66">
        <f t="shared" si="7"/>
        <v>623533</v>
      </c>
      <c r="S74" s="60" t="s">
        <v>516</v>
      </c>
      <c r="T74" s="67">
        <f>IF(S74="non",R74/(K74+L74),"")</f>
        <v>2.6523754381816401E-2</v>
      </c>
      <c r="U74" s="68" t="str">
        <f t="shared" si="8"/>
        <v/>
      </c>
      <c r="V74" s="90" t="str">
        <f t="shared" si="9"/>
        <v>non</v>
      </c>
      <c r="W74" s="143">
        <f>T74-AF74</f>
        <v>-8.9025138301015466E-2</v>
      </c>
      <c r="X74" s="110">
        <v>1</v>
      </c>
      <c r="Y74" s="86" t="s">
        <v>724</v>
      </c>
      <c r="Z74" s="85">
        <v>503609</v>
      </c>
      <c r="AA74" s="115" t="s">
        <v>717</v>
      </c>
      <c r="AB74" s="114">
        <v>1</v>
      </c>
      <c r="AC74" s="146">
        <v>1</v>
      </c>
      <c r="AD74" s="114" t="s">
        <v>724</v>
      </c>
      <c r="AE74" s="114" t="str">
        <f t="shared" si="10"/>
        <v>non</v>
      </c>
      <c r="AF74" s="79">
        <v>0.11554889268283186</v>
      </c>
      <c r="AG74" s="111">
        <v>1</v>
      </c>
      <c r="AH74" s="71" t="s">
        <v>551</v>
      </c>
      <c r="AI74" s="71" t="s">
        <v>552</v>
      </c>
      <c r="AJ74" s="71" t="s">
        <v>590</v>
      </c>
      <c r="AK74" s="70"/>
      <c r="AL74" s="70" t="s">
        <v>516</v>
      </c>
      <c r="AM74" s="71"/>
      <c r="AN74" s="71"/>
      <c r="AO74" s="72">
        <v>0.12902055151009856</v>
      </c>
      <c r="AP74" s="73" t="s">
        <v>551</v>
      </c>
      <c r="AQ74" s="73" t="s">
        <v>552</v>
      </c>
      <c r="AR74" s="73" t="s">
        <v>516</v>
      </c>
      <c r="AS74" s="73"/>
      <c r="AT74" s="73"/>
      <c r="AU74" s="73"/>
    </row>
    <row r="75" spans="1:47" s="74" customFormat="1" ht="198" customHeight="1" x14ac:dyDescent="0.2">
      <c r="A75" s="2" t="s">
        <v>2</v>
      </c>
      <c r="B75" s="2" t="s">
        <v>157</v>
      </c>
      <c r="C75" s="2" t="s">
        <v>157</v>
      </c>
      <c r="D75" s="4" t="s">
        <v>158</v>
      </c>
      <c r="E75" s="4" t="s">
        <v>516</v>
      </c>
      <c r="F75" s="4" t="s">
        <v>14</v>
      </c>
      <c r="G75" s="4" t="s">
        <v>516</v>
      </c>
      <c r="H75" s="62">
        <v>255</v>
      </c>
      <c r="I75" s="62">
        <v>64</v>
      </c>
      <c r="J75" s="62">
        <v>191</v>
      </c>
      <c r="K75" s="63"/>
      <c r="L75" s="64"/>
      <c r="M75" s="65">
        <f>VLOOKUP(C75,repartition_volumes!A$3:J$246,7,FALSE)</f>
        <v>247500</v>
      </c>
      <c r="N75" s="65">
        <f>VLOOKUP(C75,repartition_volumes!A$3:J$246,8,FALSE)</f>
        <v>0</v>
      </c>
      <c r="O75" s="65">
        <f>VLOOKUP(C75,repartition_volumes!A$3:J$246,9,FALSE)</f>
        <v>0</v>
      </c>
      <c r="P75" s="65">
        <f>VLOOKUP(C75,repartition_volumes!A$3:J$246,10,FALSE)</f>
        <v>0</v>
      </c>
      <c r="Q75" s="65"/>
      <c r="R75" s="66">
        <f t="shared" si="7"/>
        <v>247500</v>
      </c>
      <c r="S75" s="60" t="s">
        <v>554</v>
      </c>
      <c r="T75" s="68"/>
      <c r="U75" s="118">
        <f t="shared" si="8"/>
        <v>970.58823529411768</v>
      </c>
      <c r="V75" s="90" t="str">
        <f t="shared" si="9"/>
        <v/>
      </c>
      <c r="W75" s="144"/>
      <c r="X75" s="110">
        <v>2</v>
      </c>
      <c r="Y75" s="86" t="s">
        <v>558</v>
      </c>
      <c r="Z75" s="85">
        <v>255174</v>
      </c>
      <c r="AA75" s="115" t="s">
        <v>717</v>
      </c>
      <c r="AB75" s="114">
        <v>2</v>
      </c>
      <c r="AC75" s="146">
        <v>3</v>
      </c>
      <c r="AD75" s="114" t="s">
        <v>558</v>
      </c>
      <c r="AE75" s="114" t="str">
        <f t="shared" si="10"/>
        <v>non</v>
      </c>
      <c r="AF75" s="79"/>
      <c r="AG75" s="111">
        <v>3</v>
      </c>
      <c r="AH75" s="71" t="s">
        <v>553</v>
      </c>
      <c r="AI75" s="71" t="s">
        <v>556</v>
      </c>
      <c r="AJ75" s="71" t="s">
        <v>591</v>
      </c>
      <c r="AK75" s="70" t="s">
        <v>558</v>
      </c>
      <c r="AL75" s="70" t="s">
        <v>516</v>
      </c>
      <c r="AM75" s="71" t="s">
        <v>599</v>
      </c>
      <c r="AN75" s="71" t="s">
        <v>605</v>
      </c>
      <c r="AO75" s="72">
        <v>0</v>
      </c>
      <c r="AP75" s="73" t="s">
        <v>553</v>
      </c>
      <c r="AQ75" s="73" t="s">
        <v>556</v>
      </c>
      <c r="AR75" s="73" t="s">
        <v>554</v>
      </c>
      <c r="AS75" s="73" t="s">
        <v>558</v>
      </c>
      <c r="AT75" s="73" t="s">
        <v>706</v>
      </c>
      <c r="AU75" s="73">
        <v>2021</v>
      </c>
    </row>
    <row r="76" spans="1:47" s="74" customFormat="1" x14ac:dyDescent="0.2">
      <c r="A76" s="2" t="s">
        <v>40</v>
      </c>
      <c r="B76" s="2" t="s">
        <v>159</v>
      </c>
      <c r="C76" s="2" t="s">
        <v>159</v>
      </c>
      <c r="D76" s="4" t="s">
        <v>160</v>
      </c>
      <c r="E76" s="4" t="s">
        <v>516</v>
      </c>
      <c r="F76" s="4" t="s">
        <v>14</v>
      </c>
      <c r="G76" s="4" t="s">
        <v>516</v>
      </c>
      <c r="H76" s="62">
        <v>2515</v>
      </c>
      <c r="I76" s="62">
        <v>1275</v>
      </c>
      <c r="J76" s="62">
        <v>1240</v>
      </c>
      <c r="K76" s="63">
        <v>306360207.54236847</v>
      </c>
      <c r="L76" s="64"/>
      <c r="M76" s="65">
        <f>VLOOKUP(C76,repartition_volumes!A$3:J$246,7,FALSE)</f>
        <v>243867</v>
      </c>
      <c r="N76" s="65">
        <f>VLOOKUP(C76,repartition_volumes!A$3:J$246,8,FALSE)</f>
        <v>104666</v>
      </c>
      <c r="O76" s="65">
        <f>VLOOKUP(C76,repartition_volumes!A$3:J$246,9,FALSE)</f>
        <v>0</v>
      </c>
      <c r="P76" s="65">
        <f>VLOOKUP(C76,repartition_volumes!A$3:J$246,10,FALSE)</f>
        <v>0</v>
      </c>
      <c r="Q76" s="65"/>
      <c r="R76" s="66">
        <f t="shared" si="7"/>
        <v>348533</v>
      </c>
      <c r="S76" s="60" t="s">
        <v>516</v>
      </c>
      <c r="T76" s="67">
        <f>IF(S76="non",R76/(K76+L76),"")</f>
        <v>1.1376575397828036E-3</v>
      </c>
      <c r="U76" s="68" t="str">
        <f t="shared" si="8"/>
        <v/>
      </c>
      <c r="V76" s="90" t="str">
        <f t="shared" si="9"/>
        <v>non</v>
      </c>
      <c r="W76" s="143">
        <f>T76-AF76</f>
        <v>-1.7254603554062577E-4</v>
      </c>
      <c r="X76" s="110">
        <v>2</v>
      </c>
      <c r="Y76" s="86" t="s">
        <v>558</v>
      </c>
      <c r="Z76" s="85">
        <v>224120</v>
      </c>
      <c r="AA76" s="115" t="s">
        <v>717</v>
      </c>
      <c r="AB76" s="114">
        <v>2</v>
      </c>
      <c r="AC76" s="146">
        <v>2</v>
      </c>
      <c r="AD76" s="114" t="s">
        <v>558</v>
      </c>
      <c r="AE76" s="114" t="str">
        <f t="shared" si="10"/>
        <v>non</v>
      </c>
      <c r="AF76" s="79">
        <v>1.3102035753234293E-3</v>
      </c>
      <c r="AG76" s="111">
        <v>1</v>
      </c>
      <c r="AH76" s="71" t="s">
        <v>551</v>
      </c>
      <c r="AI76" s="71" t="s">
        <v>552</v>
      </c>
      <c r="AJ76" s="71" t="s">
        <v>590</v>
      </c>
      <c r="AK76" s="70"/>
      <c r="AL76" s="70" t="s">
        <v>516</v>
      </c>
      <c r="AM76" s="71"/>
      <c r="AN76" s="71"/>
      <c r="AO76" s="72">
        <v>2.1881150291904105E-3</v>
      </c>
      <c r="AP76" s="73" t="s">
        <v>551</v>
      </c>
      <c r="AQ76" s="73" t="s">
        <v>552</v>
      </c>
      <c r="AR76" s="73" t="s">
        <v>516</v>
      </c>
      <c r="AS76" s="73"/>
      <c r="AT76" s="73"/>
      <c r="AU76" s="73"/>
    </row>
    <row r="77" spans="1:47" s="74" customFormat="1" x14ac:dyDescent="0.2">
      <c r="A77" s="2" t="s">
        <v>19</v>
      </c>
      <c r="B77" s="2" t="s">
        <v>161</v>
      </c>
      <c r="C77" s="2" t="s">
        <v>161</v>
      </c>
      <c r="D77" s="4" t="s">
        <v>162</v>
      </c>
      <c r="E77" s="4" t="s">
        <v>516</v>
      </c>
      <c r="F77" s="4" t="s">
        <v>14</v>
      </c>
      <c r="G77" s="4" t="s">
        <v>516</v>
      </c>
      <c r="H77" s="62">
        <v>1188</v>
      </c>
      <c r="I77" s="62">
        <v>746</v>
      </c>
      <c r="J77" s="62">
        <v>442</v>
      </c>
      <c r="K77" s="63">
        <v>95390322.636663765</v>
      </c>
      <c r="L77" s="64"/>
      <c r="M77" s="65">
        <f>VLOOKUP(C77,repartition_volumes!A$3:J$246,7,FALSE)</f>
        <v>672266</v>
      </c>
      <c r="N77" s="65">
        <f>VLOOKUP(C77,repartition_volumes!A$3:J$246,8,FALSE)</f>
        <v>477333</v>
      </c>
      <c r="O77" s="65">
        <f>VLOOKUP(C77,repartition_volumes!A$3:J$246,9,FALSE)</f>
        <v>3023866</v>
      </c>
      <c r="P77" s="65">
        <f>VLOOKUP(C77,repartition_volumes!A$3:J$246,10,FALSE)</f>
        <v>0</v>
      </c>
      <c r="Q77" s="65">
        <v>5400000</v>
      </c>
      <c r="R77" s="66">
        <f t="shared" si="7"/>
        <v>9573465</v>
      </c>
      <c r="S77" s="60" t="s">
        <v>516</v>
      </c>
      <c r="T77" s="67">
        <f>IF(S77="non",R77/(K77+L77),"")</f>
        <v>0.10036096676666852</v>
      </c>
      <c r="U77" s="68" t="str">
        <f t="shared" si="8"/>
        <v/>
      </c>
      <c r="V77" s="90" t="str">
        <f t="shared" si="9"/>
        <v>non</v>
      </c>
      <c r="W77" s="143">
        <f>T77-AF77</f>
        <v>-8.3889939492654594E-2</v>
      </c>
      <c r="X77" s="110">
        <v>3</v>
      </c>
      <c r="Y77" s="86" t="s">
        <v>558</v>
      </c>
      <c r="Z77" s="85">
        <v>689273</v>
      </c>
      <c r="AA77" s="115" t="s">
        <v>717</v>
      </c>
      <c r="AB77" s="114">
        <v>3</v>
      </c>
      <c r="AC77" s="146">
        <v>3</v>
      </c>
      <c r="AD77" s="114" t="s">
        <v>558</v>
      </c>
      <c r="AE77" s="114" t="str">
        <f t="shared" si="10"/>
        <v>non</v>
      </c>
      <c r="AF77" s="79">
        <v>0.18425090625932311</v>
      </c>
      <c r="AG77" s="111">
        <v>3</v>
      </c>
      <c r="AH77" s="71" t="s">
        <v>553</v>
      </c>
      <c r="AI77" s="71" t="s">
        <v>556</v>
      </c>
      <c r="AJ77" s="71" t="s">
        <v>591</v>
      </c>
      <c r="AK77" s="70" t="s">
        <v>558</v>
      </c>
      <c r="AL77" s="70" t="s">
        <v>516</v>
      </c>
      <c r="AM77" s="71" t="s">
        <v>602</v>
      </c>
      <c r="AN77" s="71" t="s">
        <v>606</v>
      </c>
      <c r="AO77" s="72">
        <v>0.12685393335157755</v>
      </c>
      <c r="AP77" s="73" t="s">
        <v>553</v>
      </c>
      <c r="AQ77" s="73" t="s">
        <v>556</v>
      </c>
      <c r="AR77" s="73" t="s">
        <v>554</v>
      </c>
      <c r="AS77" s="73" t="s">
        <v>558</v>
      </c>
      <c r="AT77" s="73" t="s">
        <v>709</v>
      </c>
      <c r="AU77" s="73">
        <v>2027</v>
      </c>
    </row>
    <row r="78" spans="1:47" s="74" customFormat="1" x14ac:dyDescent="0.2">
      <c r="A78" s="2" t="s">
        <v>2</v>
      </c>
      <c r="B78" s="2" t="s">
        <v>163</v>
      </c>
      <c r="C78" s="2" t="s">
        <v>163</v>
      </c>
      <c r="D78" s="4" t="s">
        <v>164</v>
      </c>
      <c r="E78" s="4" t="s">
        <v>516</v>
      </c>
      <c r="F78" s="4" t="s">
        <v>14</v>
      </c>
      <c r="G78" s="4" t="s">
        <v>516</v>
      </c>
      <c r="H78" s="62">
        <v>121</v>
      </c>
      <c r="I78" s="62">
        <v>121</v>
      </c>
      <c r="J78" s="62">
        <v>0</v>
      </c>
      <c r="K78" s="63">
        <v>18208103.693877161</v>
      </c>
      <c r="L78" s="64"/>
      <c r="M78" s="65">
        <f>VLOOKUP(C78,repartition_volumes!A$3:J$246,7,FALSE)</f>
        <v>1013599</v>
      </c>
      <c r="N78" s="65">
        <f>VLOOKUP(C78,repartition_volumes!A$3:J$246,8,FALSE)</f>
        <v>252500</v>
      </c>
      <c r="O78" s="65">
        <f>VLOOKUP(C78,repartition_volumes!A$3:J$246,9,FALSE)</f>
        <v>335333</v>
      </c>
      <c r="P78" s="65">
        <f>VLOOKUP(C78,repartition_volumes!A$3:J$246,10,FALSE)</f>
        <v>0</v>
      </c>
      <c r="Q78" s="65"/>
      <c r="R78" s="66">
        <f t="shared" si="7"/>
        <v>1601432</v>
      </c>
      <c r="S78" s="60" t="s">
        <v>516</v>
      </c>
      <c r="T78" s="67">
        <f>IF(S78="non",R78/(K78+L78),"")</f>
        <v>8.795160808198349E-2</v>
      </c>
      <c r="U78" s="68" t="str">
        <f t="shared" si="8"/>
        <v/>
      </c>
      <c r="V78" s="90" t="str">
        <f t="shared" si="9"/>
        <v>non</v>
      </c>
      <c r="W78" s="143">
        <f>T78-AF78</f>
        <v>2.1353603352932668E-2</v>
      </c>
      <c r="X78" s="110">
        <v>1</v>
      </c>
      <c r="Y78" s="86" t="s">
        <v>724</v>
      </c>
      <c r="Z78" s="85">
        <v>1036123</v>
      </c>
      <c r="AA78" s="115" t="s">
        <v>717</v>
      </c>
      <c r="AB78" s="114">
        <v>1</v>
      </c>
      <c r="AC78" s="146">
        <v>1</v>
      </c>
      <c r="AD78" s="114" t="s">
        <v>724</v>
      </c>
      <c r="AE78" s="114" t="str">
        <f t="shared" si="10"/>
        <v>non</v>
      </c>
      <c r="AF78" s="79">
        <v>6.6598004729050822E-2</v>
      </c>
      <c r="AG78" s="111">
        <v>2</v>
      </c>
      <c r="AH78" s="71" t="s">
        <v>551</v>
      </c>
      <c r="AI78" s="71" t="s">
        <v>552</v>
      </c>
      <c r="AJ78" s="71" t="s">
        <v>590</v>
      </c>
      <c r="AK78" s="70"/>
      <c r="AL78" s="70" t="s">
        <v>554</v>
      </c>
      <c r="AM78" s="71"/>
      <c r="AN78" s="71"/>
      <c r="AO78" s="72">
        <v>4.3798826452860928E-2</v>
      </c>
      <c r="AP78" s="73" t="s">
        <v>551</v>
      </c>
      <c r="AQ78" s="73" t="s">
        <v>552</v>
      </c>
      <c r="AR78" s="73" t="s">
        <v>516</v>
      </c>
      <c r="AS78" s="73"/>
      <c r="AT78" s="73"/>
      <c r="AU78" s="73"/>
    </row>
    <row r="79" spans="1:47" s="74" customFormat="1" ht="22.5" x14ac:dyDescent="0.2">
      <c r="A79" s="2" t="s">
        <v>2</v>
      </c>
      <c r="B79" s="2" t="s">
        <v>165</v>
      </c>
      <c r="C79" s="2" t="s">
        <v>165</v>
      </c>
      <c r="D79" s="4" t="s">
        <v>166</v>
      </c>
      <c r="E79" s="4" t="s">
        <v>516</v>
      </c>
      <c r="F79" s="4" t="s">
        <v>14</v>
      </c>
      <c r="G79" s="4" t="s">
        <v>516</v>
      </c>
      <c r="H79" s="62">
        <v>190</v>
      </c>
      <c r="I79" s="62">
        <v>185</v>
      </c>
      <c r="J79" s="62">
        <v>5</v>
      </c>
      <c r="K79" s="63">
        <v>27283811.478611585</v>
      </c>
      <c r="L79" s="64"/>
      <c r="M79" s="65">
        <f>VLOOKUP(C79,repartition_volumes!A$3:J$246,7,FALSE)</f>
        <v>18133</v>
      </c>
      <c r="N79" s="65">
        <f>VLOOKUP(C79,repartition_volumes!A$3:J$246,8,FALSE)</f>
        <v>0</v>
      </c>
      <c r="O79" s="65">
        <f>VLOOKUP(C79,repartition_volumes!A$3:J$246,9,FALSE)</f>
        <v>18000</v>
      </c>
      <c r="P79" s="65">
        <f>VLOOKUP(C79,repartition_volumes!A$3:J$246,10,FALSE)</f>
        <v>0</v>
      </c>
      <c r="Q79" s="65"/>
      <c r="R79" s="66">
        <f t="shared" si="7"/>
        <v>36133</v>
      </c>
      <c r="S79" s="60" t="s">
        <v>516</v>
      </c>
      <c r="T79" s="67">
        <f>IF(S79="non",R79/(K79+L79),"")</f>
        <v>1.324338427874181E-3</v>
      </c>
      <c r="U79" s="68" t="str">
        <f t="shared" si="8"/>
        <v/>
      </c>
      <c r="V79" s="90" t="str">
        <f t="shared" si="9"/>
        <v>non</v>
      </c>
      <c r="W79" s="143">
        <f>T79-AF79</f>
        <v>-1.593867177473461E-3</v>
      </c>
      <c r="X79" s="110">
        <v>1</v>
      </c>
      <c r="Y79" s="86" t="s">
        <v>724</v>
      </c>
      <c r="Z79" s="85">
        <v>20050</v>
      </c>
      <c r="AA79" s="115" t="s">
        <v>717</v>
      </c>
      <c r="AB79" s="114">
        <v>1</v>
      </c>
      <c r="AC79" s="146">
        <v>1</v>
      </c>
      <c r="AD79" s="114" t="s">
        <v>724</v>
      </c>
      <c r="AE79" s="114" t="str">
        <f t="shared" si="10"/>
        <v>non</v>
      </c>
      <c r="AF79" s="79">
        <v>2.9182056053476419E-3</v>
      </c>
      <c r="AG79" s="111">
        <v>1</v>
      </c>
      <c r="AH79" s="71" t="s">
        <v>551</v>
      </c>
      <c r="AI79" s="71" t="s">
        <v>552</v>
      </c>
      <c r="AJ79" s="71" t="s">
        <v>590</v>
      </c>
      <c r="AK79" s="70"/>
      <c r="AL79" s="70" t="s">
        <v>516</v>
      </c>
      <c r="AM79" s="71"/>
      <c r="AN79" s="71"/>
      <c r="AO79" s="72">
        <v>2.7210486557978598E-3</v>
      </c>
      <c r="AP79" s="73" t="s">
        <v>551</v>
      </c>
      <c r="AQ79" s="73" t="s">
        <v>552</v>
      </c>
      <c r="AR79" s="73" t="s">
        <v>516</v>
      </c>
      <c r="AS79" s="73"/>
      <c r="AT79" s="73"/>
      <c r="AU79" s="73"/>
    </row>
    <row r="80" spans="1:47" s="74" customFormat="1" ht="22.5" x14ac:dyDescent="0.2">
      <c r="A80" s="2" t="s">
        <v>2</v>
      </c>
      <c r="B80" s="2" t="s">
        <v>167</v>
      </c>
      <c r="C80" s="2" t="s">
        <v>167</v>
      </c>
      <c r="D80" s="4" t="s">
        <v>168</v>
      </c>
      <c r="E80" s="4" t="s">
        <v>516</v>
      </c>
      <c r="F80" s="4" t="s">
        <v>14</v>
      </c>
      <c r="G80" s="4" t="s">
        <v>516</v>
      </c>
      <c r="H80" s="62">
        <v>183</v>
      </c>
      <c r="I80" s="62">
        <v>183</v>
      </c>
      <c r="J80" s="62">
        <v>0</v>
      </c>
      <c r="K80" s="63">
        <v>30901983.494044624</v>
      </c>
      <c r="L80" s="64"/>
      <c r="M80" s="65">
        <f>VLOOKUP(C80,repartition_volumes!A$3:J$246,7,FALSE)</f>
        <v>2804001</v>
      </c>
      <c r="N80" s="65">
        <f>VLOOKUP(C80,repartition_volumes!A$3:J$246,8,FALSE)</f>
        <v>5333</v>
      </c>
      <c r="O80" s="65">
        <f>VLOOKUP(C80,repartition_volumes!A$3:J$246,9,FALSE)</f>
        <v>0</v>
      </c>
      <c r="P80" s="65">
        <f>VLOOKUP(C80,repartition_volumes!A$3:J$246,10,FALSE)</f>
        <v>0</v>
      </c>
      <c r="Q80" s="65"/>
      <c r="R80" s="66">
        <f t="shared" si="7"/>
        <v>2809334</v>
      </c>
      <c r="S80" s="60" t="s">
        <v>516</v>
      </c>
      <c r="T80" s="67">
        <f>IF(S80="non",R80/(K80+L80),"")</f>
        <v>9.0911122276063933E-2</v>
      </c>
      <c r="U80" s="68" t="str">
        <f t="shared" si="8"/>
        <v/>
      </c>
      <c r="V80" s="90" t="str">
        <f t="shared" si="9"/>
        <v>non</v>
      </c>
      <c r="W80" s="143">
        <f>T80-AF80</f>
        <v>-1.9909712476903707E-2</v>
      </c>
      <c r="X80" s="110">
        <v>3</v>
      </c>
      <c r="Y80" s="89" t="s">
        <v>726</v>
      </c>
      <c r="Z80" s="85">
        <v>3039673</v>
      </c>
      <c r="AA80" s="115" t="s">
        <v>718</v>
      </c>
      <c r="AB80" s="114">
        <v>3</v>
      </c>
      <c r="AC80" s="146">
        <v>3</v>
      </c>
      <c r="AD80" s="114" t="s">
        <v>726</v>
      </c>
      <c r="AE80" s="114" t="str">
        <f t="shared" si="10"/>
        <v>non</v>
      </c>
      <c r="AF80" s="79">
        <v>0.11082083475296764</v>
      </c>
      <c r="AG80" s="111">
        <v>3</v>
      </c>
      <c r="AH80" s="71" t="s">
        <v>551</v>
      </c>
      <c r="AI80" s="71" t="s">
        <v>552</v>
      </c>
      <c r="AJ80" s="71" t="s">
        <v>591</v>
      </c>
      <c r="AK80" s="70" t="s">
        <v>598</v>
      </c>
      <c r="AL80" s="70" t="s">
        <v>554</v>
      </c>
      <c r="AM80" s="71" t="s">
        <v>599</v>
      </c>
      <c r="AN80" s="71"/>
      <c r="AO80" s="72">
        <v>7.1059165478894681E-2</v>
      </c>
      <c r="AP80" s="73" t="s">
        <v>553</v>
      </c>
      <c r="AQ80" s="73" t="s">
        <v>552</v>
      </c>
      <c r="AR80" s="73" t="s">
        <v>554</v>
      </c>
      <c r="AS80" s="73" t="s">
        <v>710</v>
      </c>
      <c r="AT80" s="73" t="s">
        <v>706</v>
      </c>
      <c r="AU80" s="73">
        <v>2021</v>
      </c>
    </row>
    <row r="81" spans="1:47" s="74" customFormat="1" ht="33.75" x14ac:dyDescent="0.2">
      <c r="A81" s="2" t="s">
        <v>2</v>
      </c>
      <c r="B81" s="2" t="s">
        <v>169</v>
      </c>
      <c r="C81" s="2" t="s">
        <v>169</v>
      </c>
      <c r="D81" s="4" t="s">
        <v>170</v>
      </c>
      <c r="E81" s="4" t="s">
        <v>516</v>
      </c>
      <c r="F81" s="4" t="s">
        <v>14</v>
      </c>
      <c r="G81" s="4" t="s">
        <v>516</v>
      </c>
      <c r="H81" s="62">
        <v>485</v>
      </c>
      <c r="I81" s="62">
        <v>0</v>
      </c>
      <c r="J81" s="62">
        <v>485</v>
      </c>
      <c r="K81" s="63"/>
      <c r="L81" s="64"/>
      <c r="M81" s="65">
        <f>VLOOKUP(C81,repartition_volumes!A$3:J$246,7,FALSE)</f>
        <v>3145000</v>
      </c>
      <c r="N81" s="65">
        <f>VLOOKUP(C81,repartition_volumes!A$3:J$246,8,FALSE)</f>
        <v>124166</v>
      </c>
      <c r="O81" s="65">
        <f>VLOOKUP(C81,repartition_volumes!A$3:J$246,9,FALSE)</f>
        <v>429666</v>
      </c>
      <c r="P81" s="65">
        <f>VLOOKUP(C81,repartition_volumes!A$3:J$246,10,FALSE)</f>
        <v>0</v>
      </c>
      <c r="Q81" s="65"/>
      <c r="R81" s="66">
        <f t="shared" si="7"/>
        <v>3698832</v>
      </c>
      <c r="S81" s="60" t="s">
        <v>554</v>
      </c>
      <c r="T81" s="68"/>
      <c r="U81" s="118">
        <f t="shared" si="8"/>
        <v>7626.4577319587625</v>
      </c>
      <c r="V81" s="90" t="str">
        <f t="shared" si="9"/>
        <v/>
      </c>
      <c r="W81" s="144"/>
      <c r="X81" s="110">
        <v>3</v>
      </c>
      <c r="Y81" s="89" t="s">
        <v>723</v>
      </c>
      <c r="Z81" s="85">
        <v>3477552</v>
      </c>
      <c r="AA81" s="115" t="s">
        <v>718</v>
      </c>
      <c r="AB81" s="114">
        <v>3</v>
      </c>
      <c r="AC81" s="146">
        <v>3</v>
      </c>
      <c r="AD81" s="114" t="s">
        <v>723</v>
      </c>
      <c r="AE81" s="114" t="str">
        <f t="shared" si="10"/>
        <v>non</v>
      </c>
      <c r="AF81" s="79"/>
      <c r="AG81" s="111">
        <v>3</v>
      </c>
      <c r="AH81" s="71" t="s">
        <v>553</v>
      </c>
      <c r="AI81" s="71" t="s">
        <v>552</v>
      </c>
      <c r="AJ81" s="71" t="s">
        <v>591</v>
      </c>
      <c r="AK81" s="70" t="s">
        <v>680</v>
      </c>
      <c r="AL81" s="70" t="s">
        <v>516</v>
      </c>
      <c r="AM81" s="71" t="s">
        <v>599</v>
      </c>
      <c r="AN81" s="71" t="s">
        <v>605</v>
      </c>
      <c r="AO81" s="72">
        <v>0</v>
      </c>
      <c r="AP81" s="73" t="s">
        <v>553</v>
      </c>
      <c r="AQ81" s="73" t="s">
        <v>552</v>
      </c>
      <c r="AR81" s="73" t="s">
        <v>554</v>
      </c>
      <c r="AS81" s="73" t="s">
        <v>558</v>
      </c>
      <c r="AT81" s="73" t="s">
        <v>706</v>
      </c>
      <c r="AU81" s="73">
        <v>2021</v>
      </c>
    </row>
    <row r="82" spans="1:47" s="74" customFormat="1" x14ac:dyDescent="0.2">
      <c r="A82" s="2" t="s">
        <v>59</v>
      </c>
      <c r="B82" s="2" t="s">
        <v>171</v>
      </c>
      <c r="C82" s="2" t="s">
        <v>171</v>
      </c>
      <c r="D82" s="4" t="s">
        <v>172</v>
      </c>
      <c r="E82" s="4" t="s">
        <v>516</v>
      </c>
      <c r="F82" s="4" t="s">
        <v>14</v>
      </c>
      <c r="G82" s="4" t="s">
        <v>516</v>
      </c>
      <c r="H82" s="62">
        <v>267</v>
      </c>
      <c r="I82" s="62">
        <v>97</v>
      </c>
      <c r="J82" s="62">
        <v>170</v>
      </c>
      <c r="K82" s="63"/>
      <c r="L82" s="64"/>
      <c r="M82" s="65">
        <f>VLOOKUP(C82,repartition_volumes!A$3:J$246,7,FALSE)</f>
        <v>448267</v>
      </c>
      <c r="N82" s="65">
        <f>VLOOKUP(C82,repartition_volumes!A$3:J$246,8,FALSE)</f>
        <v>491666</v>
      </c>
      <c r="O82" s="65">
        <f>VLOOKUP(C82,repartition_volumes!A$3:J$246,9,FALSE)</f>
        <v>205000</v>
      </c>
      <c r="P82" s="65">
        <f>VLOOKUP(C82,repartition_volumes!A$3:J$246,10,FALSE)</f>
        <v>0</v>
      </c>
      <c r="Q82" s="65"/>
      <c r="R82" s="66">
        <f t="shared" si="7"/>
        <v>1144933</v>
      </c>
      <c r="S82" s="60" t="s">
        <v>554</v>
      </c>
      <c r="T82" s="68"/>
      <c r="U82" s="118">
        <f t="shared" si="8"/>
        <v>4288.1385767790262</v>
      </c>
      <c r="V82" s="90" t="str">
        <f t="shared" si="9"/>
        <v/>
      </c>
      <c r="W82" s="144"/>
      <c r="X82" s="110">
        <v>1</v>
      </c>
      <c r="Y82" s="86" t="s">
        <v>724</v>
      </c>
      <c r="Z82" s="85">
        <v>476213</v>
      </c>
      <c r="AA82" s="115" t="s">
        <v>717</v>
      </c>
      <c r="AB82" s="114">
        <v>1</v>
      </c>
      <c r="AC82" s="146">
        <v>1</v>
      </c>
      <c r="AD82" s="114" t="s">
        <v>724</v>
      </c>
      <c r="AE82" s="114" t="str">
        <f t="shared" si="10"/>
        <v>non</v>
      </c>
      <c r="AF82" s="79"/>
      <c r="AG82" s="111">
        <v>1</v>
      </c>
      <c r="AH82" s="71" t="s">
        <v>551</v>
      </c>
      <c r="AI82" s="71" t="s">
        <v>557</v>
      </c>
      <c r="AJ82" s="71" t="s">
        <v>590</v>
      </c>
      <c r="AK82" s="70"/>
      <c r="AL82" s="70" t="s">
        <v>516</v>
      </c>
      <c r="AM82" s="71"/>
      <c r="AN82" s="71"/>
      <c r="AO82" s="72">
        <v>0</v>
      </c>
      <c r="AP82" s="73" t="s">
        <v>551</v>
      </c>
      <c r="AQ82" s="73" t="s">
        <v>557</v>
      </c>
      <c r="AR82" s="73" t="s">
        <v>516</v>
      </c>
      <c r="AS82" s="73"/>
      <c r="AT82" s="73"/>
      <c r="AU82" s="73"/>
    </row>
    <row r="83" spans="1:47" s="74" customFormat="1" ht="22.5" x14ac:dyDescent="0.2">
      <c r="A83" s="2" t="s">
        <v>8</v>
      </c>
      <c r="B83" s="2" t="s">
        <v>173</v>
      </c>
      <c r="C83" s="2" t="s">
        <v>173</v>
      </c>
      <c r="D83" s="4" t="s">
        <v>174</v>
      </c>
      <c r="E83" s="4" t="s">
        <v>516</v>
      </c>
      <c r="F83" s="4" t="s">
        <v>14</v>
      </c>
      <c r="G83" s="4" t="s">
        <v>554</v>
      </c>
      <c r="H83" s="62">
        <v>539</v>
      </c>
      <c r="I83" s="62">
        <v>0</v>
      </c>
      <c r="J83" s="62">
        <v>539</v>
      </c>
      <c r="K83" s="63"/>
      <c r="L83" s="64"/>
      <c r="M83" s="65">
        <f>VLOOKUP(C83,repartition_volumes!A$3:J$246,7,FALSE)</f>
        <v>843200</v>
      </c>
      <c r="N83" s="65">
        <f>VLOOKUP(C83,repartition_volumes!A$3:J$246,8,FALSE)</f>
        <v>0</v>
      </c>
      <c r="O83" s="65">
        <f>VLOOKUP(C83,repartition_volumes!A$3:J$246,9,FALSE)</f>
        <v>0</v>
      </c>
      <c r="P83" s="65">
        <f>VLOOKUP(C83,repartition_volumes!A$3:J$246,10,FALSE)</f>
        <v>0</v>
      </c>
      <c r="Q83" s="65"/>
      <c r="R83" s="66">
        <f t="shared" si="7"/>
        <v>843200</v>
      </c>
      <c r="S83" s="60" t="s">
        <v>554</v>
      </c>
      <c r="T83" s="68"/>
      <c r="U83" s="118">
        <f t="shared" si="8"/>
        <v>1564.3784786641929</v>
      </c>
      <c r="V83" s="90" t="str">
        <f t="shared" si="9"/>
        <v/>
      </c>
      <c r="W83" s="144"/>
      <c r="X83" s="110">
        <v>1</v>
      </c>
      <c r="Y83" s="86" t="s">
        <v>724</v>
      </c>
      <c r="Z83" s="85">
        <v>860827</v>
      </c>
      <c r="AA83" s="115" t="s">
        <v>717</v>
      </c>
      <c r="AB83" s="114">
        <v>1</v>
      </c>
      <c r="AC83" s="146">
        <v>1</v>
      </c>
      <c r="AD83" s="114" t="s">
        <v>724</v>
      </c>
      <c r="AE83" s="114" t="str">
        <f t="shared" si="10"/>
        <v>non</v>
      </c>
      <c r="AF83" s="79"/>
      <c r="AG83" s="111">
        <v>1</v>
      </c>
      <c r="AH83" s="71" t="s">
        <v>551</v>
      </c>
      <c r="AI83" s="71" t="s">
        <v>552</v>
      </c>
      <c r="AJ83" s="71" t="s">
        <v>590</v>
      </c>
      <c r="AK83" s="70"/>
      <c r="AL83" s="70" t="s">
        <v>516</v>
      </c>
      <c r="AM83" s="71"/>
      <c r="AN83" s="71"/>
      <c r="AO83" s="72">
        <v>0</v>
      </c>
      <c r="AP83" s="73" t="s">
        <v>551</v>
      </c>
      <c r="AQ83" s="73" t="s">
        <v>552</v>
      </c>
      <c r="AR83" s="73" t="s">
        <v>516</v>
      </c>
      <c r="AS83" s="73"/>
      <c r="AT83" s="73"/>
      <c r="AU83" s="73"/>
    </row>
    <row r="84" spans="1:47" s="74" customFormat="1" ht="22.5" x14ac:dyDescent="0.2">
      <c r="A84" s="2" t="s">
        <v>59</v>
      </c>
      <c r="B84" s="2" t="s">
        <v>175</v>
      </c>
      <c r="C84" s="2" t="s">
        <v>175</v>
      </c>
      <c r="D84" s="4" t="s">
        <v>176</v>
      </c>
      <c r="E84" s="4" t="s">
        <v>516</v>
      </c>
      <c r="F84" s="4" t="s">
        <v>14</v>
      </c>
      <c r="G84" s="4" t="s">
        <v>516</v>
      </c>
      <c r="H84" s="62">
        <v>860</v>
      </c>
      <c r="I84" s="62">
        <v>0</v>
      </c>
      <c r="J84" s="62">
        <v>860</v>
      </c>
      <c r="K84" s="63"/>
      <c r="L84" s="64"/>
      <c r="M84" s="65">
        <f>VLOOKUP(C84,repartition_volumes!A$3:J$246,7,FALSE)</f>
        <v>0</v>
      </c>
      <c r="N84" s="65">
        <f>VLOOKUP(C84,repartition_volumes!A$3:J$246,8,FALSE)</f>
        <v>0</v>
      </c>
      <c r="O84" s="65">
        <f>VLOOKUP(C84,repartition_volumes!A$3:J$246,9,FALSE)</f>
        <v>27333</v>
      </c>
      <c r="P84" s="65">
        <f>VLOOKUP(C84,repartition_volumes!A$3:J$246,10,FALSE)</f>
        <v>0</v>
      </c>
      <c r="Q84" s="65"/>
      <c r="R84" s="66">
        <f t="shared" si="7"/>
        <v>27333</v>
      </c>
      <c r="S84" s="60" t="s">
        <v>554</v>
      </c>
      <c r="T84" s="68"/>
      <c r="U84" s="118">
        <f t="shared" si="8"/>
        <v>31.782558139534885</v>
      </c>
      <c r="V84" s="90" t="str">
        <f t="shared" si="9"/>
        <v/>
      </c>
      <c r="W84" s="144"/>
      <c r="X84" s="110">
        <v>1</v>
      </c>
      <c r="Y84" s="86" t="s">
        <v>724</v>
      </c>
      <c r="Z84" s="85">
        <v>0</v>
      </c>
      <c r="AA84" s="115" t="s">
        <v>717</v>
      </c>
      <c r="AB84" s="114">
        <v>1</v>
      </c>
      <c r="AC84" s="146">
        <v>1</v>
      </c>
      <c r="AD84" s="114" t="s">
        <v>724</v>
      </c>
      <c r="AE84" s="114" t="str">
        <f t="shared" si="10"/>
        <v>non</v>
      </c>
      <c r="AF84" s="79"/>
      <c r="AG84" s="111">
        <v>1</v>
      </c>
      <c r="AH84" s="71" t="s">
        <v>551</v>
      </c>
      <c r="AI84" s="71" t="s">
        <v>552</v>
      </c>
      <c r="AJ84" s="71" t="s">
        <v>590</v>
      </c>
      <c r="AK84" s="70"/>
      <c r="AL84" s="70" t="s">
        <v>516</v>
      </c>
      <c r="AM84" s="71"/>
      <c r="AN84" s="71"/>
      <c r="AO84" s="72">
        <v>0</v>
      </c>
      <c r="AP84" s="73" t="s">
        <v>551</v>
      </c>
      <c r="AQ84" s="73" t="s">
        <v>552</v>
      </c>
      <c r="AR84" s="73" t="s">
        <v>516</v>
      </c>
      <c r="AS84" s="73"/>
      <c r="AT84" s="73"/>
      <c r="AU84" s="73"/>
    </row>
    <row r="85" spans="1:47" s="74" customFormat="1" ht="22.5" x14ac:dyDescent="0.2">
      <c r="A85" s="2" t="s">
        <v>74</v>
      </c>
      <c r="B85" s="2" t="s">
        <v>177</v>
      </c>
      <c r="C85" s="2" t="s">
        <v>177</v>
      </c>
      <c r="D85" s="4" t="s">
        <v>178</v>
      </c>
      <c r="E85" s="4" t="s">
        <v>516</v>
      </c>
      <c r="F85" s="4" t="s">
        <v>14</v>
      </c>
      <c r="G85" s="4" t="s">
        <v>554</v>
      </c>
      <c r="H85" s="62">
        <v>3056</v>
      </c>
      <c r="I85" s="62">
        <v>0</v>
      </c>
      <c r="J85" s="62">
        <v>3056</v>
      </c>
      <c r="K85" s="63"/>
      <c r="L85" s="64"/>
      <c r="M85" s="65">
        <f>VLOOKUP(C85,repartition_volumes!A$3:J$246,7,FALSE)</f>
        <v>31333</v>
      </c>
      <c r="N85" s="65">
        <f>VLOOKUP(C85,repartition_volumes!A$3:J$246,8,FALSE)</f>
        <v>0</v>
      </c>
      <c r="O85" s="65">
        <f>VLOOKUP(C85,repartition_volumes!A$3:J$246,9,FALSE)</f>
        <v>0</v>
      </c>
      <c r="P85" s="65">
        <f>VLOOKUP(C85,repartition_volumes!A$3:J$246,10,FALSE)</f>
        <v>0</v>
      </c>
      <c r="Q85" s="65"/>
      <c r="R85" s="66">
        <f t="shared" si="7"/>
        <v>31333</v>
      </c>
      <c r="S85" s="60" t="s">
        <v>554</v>
      </c>
      <c r="T85" s="68"/>
      <c r="U85" s="118">
        <f t="shared" si="8"/>
        <v>10.252945026178011</v>
      </c>
      <c r="V85" s="90" t="str">
        <f t="shared" si="9"/>
        <v/>
      </c>
      <c r="W85" s="144"/>
      <c r="X85" s="110">
        <v>1</v>
      </c>
      <c r="Y85" s="86" t="s">
        <v>724</v>
      </c>
      <c r="Z85" s="85">
        <v>31508</v>
      </c>
      <c r="AA85" s="115" t="s">
        <v>743</v>
      </c>
      <c r="AB85" s="114">
        <v>1</v>
      </c>
      <c r="AC85" s="146">
        <v>1</v>
      </c>
      <c r="AD85" s="114" t="s">
        <v>724</v>
      </c>
      <c r="AE85" s="114" t="str">
        <f t="shared" si="10"/>
        <v>non</v>
      </c>
      <c r="AF85" s="79"/>
      <c r="AG85" s="111">
        <v>1</v>
      </c>
      <c r="AH85" s="71" t="s">
        <v>551</v>
      </c>
      <c r="AI85" s="71" t="s">
        <v>552</v>
      </c>
      <c r="AJ85" s="71" t="s">
        <v>590</v>
      </c>
      <c r="AK85" s="70"/>
      <c r="AL85" s="70" t="s">
        <v>516</v>
      </c>
      <c r="AM85" s="71"/>
      <c r="AN85" s="71"/>
      <c r="AO85" s="72">
        <v>0</v>
      </c>
      <c r="AP85" s="73" t="s">
        <v>551</v>
      </c>
      <c r="AQ85" s="73" t="s">
        <v>552</v>
      </c>
      <c r="AR85" s="73" t="s">
        <v>516</v>
      </c>
      <c r="AS85" s="73"/>
      <c r="AT85" s="73"/>
      <c r="AU85" s="73"/>
    </row>
    <row r="86" spans="1:47" s="74" customFormat="1" x14ac:dyDescent="0.2">
      <c r="A86" s="2" t="s">
        <v>11</v>
      </c>
      <c r="B86" s="2" t="s">
        <v>179</v>
      </c>
      <c r="C86" s="2" t="s">
        <v>179</v>
      </c>
      <c r="D86" s="4" t="s">
        <v>180</v>
      </c>
      <c r="E86" s="4" t="s">
        <v>516</v>
      </c>
      <c r="F86" s="4" t="s">
        <v>14</v>
      </c>
      <c r="G86" s="4" t="s">
        <v>516</v>
      </c>
      <c r="H86" s="62">
        <v>38</v>
      </c>
      <c r="I86" s="62">
        <v>0</v>
      </c>
      <c r="J86" s="62">
        <v>38</v>
      </c>
      <c r="K86" s="63"/>
      <c r="L86" s="64"/>
      <c r="M86" s="65">
        <f>VLOOKUP(C86,repartition_volumes!A$3:J$246,7,FALSE)</f>
        <v>3818000</v>
      </c>
      <c r="N86" s="65">
        <f>VLOOKUP(C86,repartition_volumes!A$3:J$246,8,FALSE)</f>
        <v>40666</v>
      </c>
      <c r="O86" s="65">
        <f>VLOOKUP(C86,repartition_volumes!A$3:J$246,9,FALSE)</f>
        <v>0</v>
      </c>
      <c r="P86" s="65">
        <f>VLOOKUP(C86,repartition_volumes!A$3:J$246,10,FALSE)</f>
        <v>0</v>
      </c>
      <c r="Q86" s="65"/>
      <c r="R86" s="66">
        <f t="shared" si="7"/>
        <v>3858666</v>
      </c>
      <c r="S86" s="60" t="s">
        <v>554</v>
      </c>
      <c r="T86" s="68"/>
      <c r="U86" s="118">
        <f t="shared" si="8"/>
        <v>101543.84210526316</v>
      </c>
      <c r="V86" s="90" t="str">
        <f t="shared" si="9"/>
        <v/>
      </c>
      <c r="W86" s="144"/>
      <c r="X86" s="110">
        <v>2</v>
      </c>
      <c r="Y86" s="86" t="s">
        <v>558</v>
      </c>
      <c r="Z86" s="85">
        <v>4102205</v>
      </c>
      <c r="AA86" s="115" t="s">
        <v>718</v>
      </c>
      <c r="AB86" s="114">
        <v>2</v>
      </c>
      <c r="AC86" s="146">
        <v>2</v>
      </c>
      <c r="AD86" s="114" t="s">
        <v>558</v>
      </c>
      <c r="AE86" s="114" t="str">
        <f t="shared" si="10"/>
        <v>non</v>
      </c>
      <c r="AF86" s="79"/>
      <c r="AG86" s="111">
        <v>2</v>
      </c>
      <c r="AH86" s="71" t="s">
        <v>551</v>
      </c>
      <c r="AI86" s="71" t="s">
        <v>552</v>
      </c>
      <c r="AJ86" s="71" t="s">
        <v>590</v>
      </c>
      <c r="AK86" s="70" t="s">
        <v>558</v>
      </c>
      <c r="AL86" s="70" t="s">
        <v>516</v>
      </c>
      <c r="AM86" s="71"/>
      <c r="AN86" s="71"/>
      <c r="AO86" s="72">
        <v>0</v>
      </c>
      <c r="AP86" s="73" t="s">
        <v>553</v>
      </c>
      <c r="AQ86" s="73" t="s">
        <v>552</v>
      </c>
      <c r="AR86" s="73" t="s">
        <v>554</v>
      </c>
      <c r="AS86" s="73" t="s">
        <v>558</v>
      </c>
      <c r="AT86" s="73" t="s">
        <v>706</v>
      </c>
      <c r="AU86" s="73">
        <v>2021</v>
      </c>
    </row>
    <row r="87" spans="1:47" s="74" customFormat="1" ht="33.75" x14ac:dyDescent="0.2">
      <c r="A87" s="2" t="s">
        <v>74</v>
      </c>
      <c r="B87" s="2" t="s">
        <v>181</v>
      </c>
      <c r="C87" s="2" t="s">
        <v>181</v>
      </c>
      <c r="D87" s="4" t="s">
        <v>182</v>
      </c>
      <c r="E87" s="4" t="s">
        <v>516</v>
      </c>
      <c r="F87" s="4" t="s">
        <v>14</v>
      </c>
      <c r="G87" s="4" t="s">
        <v>516</v>
      </c>
      <c r="H87" s="62">
        <v>61</v>
      </c>
      <c r="I87" s="62">
        <v>0</v>
      </c>
      <c r="J87" s="62">
        <v>61</v>
      </c>
      <c r="K87" s="63"/>
      <c r="L87" s="64"/>
      <c r="M87" s="65">
        <f>VLOOKUP(C87,repartition_volumes!A$3:J$246,7,FALSE)</f>
        <v>394333</v>
      </c>
      <c r="N87" s="65">
        <f>VLOOKUP(C87,repartition_volumes!A$3:J$246,8,FALSE)</f>
        <v>42666</v>
      </c>
      <c r="O87" s="65">
        <f>VLOOKUP(C87,repartition_volumes!A$3:J$246,9,FALSE)</f>
        <v>0</v>
      </c>
      <c r="P87" s="65">
        <f>VLOOKUP(C87,repartition_volumes!A$3:J$246,10,FALSE)</f>
        <v>0</v>
      </c>
      <c r="Q87" s="65"/>
      <c r="R87" s="66">
        <f t="shared" si="7"/>
        <v>436999</v>
      </c>
      <c r="S87" s="60" t="s">
        <v>554</v>
      </c>
      <c r="T87" s="68"/>
      <c r="U87" s="118">
        <f t="shared" si="8"/>
        <v>7163.9180327868853</v>
      </c>
      <c r="V87" s="90" t="str">
        <f t="shared" si="9"/>
        <v/>
      </c>
      <c r="W87" s="144"/>
      <c r="X87" s="110">
        <v>2</v>
      </c>
      <c r="Y87" s="86" t="s">
        <v>598</v>
      </c>
      <c r="Z87" s="85">
        <v>396536</v>
      </c>
      <c r="AA87" s="114" t="s">
        <v>746</v>
      </c>
      <c r="AB87" s="114">
        <v>3</v>
      </c>
      <c r="AC87" s="146">
        <v>3</v>
      </c>
      <c r="AD87" s="114" t="s">
        <v>726</v>
      </c>
      <c r="AE87" s="114" t="str">
        <f t="shared" si="10"/>
        <v>non</v>
      </c>
      <c r="AF87" s="79"/>
      <c r="AG87" s="111">
        <v>1</v>
      </c>
      <c r="AH87" s="71" t="s">
        <v>551</v>
      </c>
      <c r="AI87" s="71" t="s">
        <v>557</v>
      </c>
      <c r="AJ87" s="71" t="s">
        <v>590</v>
      </c>
      <c r="AK87" s="70"/>
      <c r="AL87" s="70" t="s">
        <v>516</v>
      </c>
      <c r="AM87" s="71"/>
      <c r="AN87" s="71"/>
      <c r="AO87" s="72">
        <v>0</v>
      </c>
      <c r="AP87" s="73" t="s">
        <v>551</v>
      </c>
      <c r="AQ87" s="73" t="s">
        <v>557</v>
      </c>
      <c r="AR87" s="73" t="s">
        <v>516</v>
      </c>
      <c r="AS87" s="73"/>
      <c r="AT87" s="73"/>
      <c r="AU87" s="73"/>
    </row>
    <row r="88" spans="1:47" s="74" customFormat="1" ht="33.75" x14ac:dyDescent="0.2">
      <c r="A88" s="2" t="s">
        <v>8</v>
      </c>
      <c r="B88" s="2" t="s">
        <v>183</v>
      </c>
      <c r="C88" s="2" t="s">
        <v>183</v>
      </c>
      <c r="D88" s="4" t="s">
        <v>184</v>
      </c>
      <c r="E88" s="4" t="s">
        <v>516</v>
      </c>
      <c r="F88" s="4" t="s">
        <v>14</v>
      </c>
      <c r="G88" s="4" t="s">
        <v>554</v>
      </c>
      <c r="H88" s="62">
        <v>167</v>
      </c>
      <c r="I88" s="62">
        <v>112</v>
      </c>
      <c r="J88" s="62">
        <v>55</v>
      </c>
      <c r="K88" s="63">
        <v>25719034.655188896</v>
      </c>
      <c r="L88" s="64"/>
      <c r="M88" s="65">
        <f>VLOOKUP(C88,repartition_volumes!A$3:J$246,7,FALSE)</f>
        <v>4245067</v>
      </c>
      <c r="N88" s="65">
        <f>VLOOKUP(C88,repartition_volumes!A$3:J$246,8,FALSE)</f>
        <v>658000</v>
      </c>
      <c r="O88" s="65">
        <f>VLOOKUP(C88,repartition_volumes!A$3:J$246,9,FALSE)</f>
        <v>0</v>
      </c>
      <c r="P88" s="65">
        <f>VLOOKUP(C88,repartition_volumes!A$3:J$246,10,FALSE)</f>
        <v>0</v>
      </c>
      <c r="Q88" s="65"/>
      <c r="R88" s="66">
        <f t="shared" si="7"/>
        <v>4903067</v>
      </c>
      <c r="S88" s="60" t="s">
        <v>516</v>
      </c>
      <c r="T88" s="67">
        <f>IF(S88="non",R88/(K88+L88),"")</f>
        <v>0.19063962025537343</v>
      </c>
      <c r="U88" s="68" t="str">
        <f t="shared" si="8"/>
        <v/>
      </c>
      <c r="V88" s="90" t="str">
        <f t="shared" si="9"/>
        <v/>
      </c>
      <c r="W88" s="143">
        <f>T88-AF88</f>
        <v>-0.10538710709853158</v>
      </c>
      <c r="X88" s="110">
        <v>3</v>
      </c>
      <c r="Y88" s="89" t="s">
        <v>723</v>
      </c>
      <c r="Z88" s="85">
        <v>4283693</v>
      </c>
      <c r="AA88" s="115" t="s">
        <v>717</v>
      </c>
      <c r="AB88" s="114">
        <v>3</v>
      </c>
      <c r="AC88" s="146">
        <v>3</v>
      </c>
      <c r="AD88" s="114" t="s">
        <v>723</v>
      </c>
      <c r="AE88" s="114" t="str">
        <f t="shared" si="10"/>
        <v>non</v>
      </c>
      <c r="AF88" s="79">
        <v>0.29602672735390501</v>
      </c>
      <c r="AG88" s="111">
        <v>3</v>
      </c>
      <c r="AH88" s="71" t="s">
        <v>551</v>
      </c>
      <c r="AI88" s="71" t="s">
        <v>556</v>
      </c>
      <c r="AJ88" s="71" t="s">
        <v>591</v>
      </c>
      <c r="AK88" s="70" t="s">
        <v>680</v>
      </c>
      <c r="AL88" s="70" t="s">
        <v>516</v>
      </c>
      <c r="AM88" s="71" t="s">
        <v>599</v>
      </c>
      <c r="AN88" s="71"/>
      <c r="AO88" s="72">
        <v>0.15445463502663717</v>
      </c>
      <c r="AP88" s="73" t="s">
        <v>551</v>
      </c>
      <c r="AQ88" s="73" t="s">
        <v>556</v>
      </c>
      <c r="AR88" s="73" t="s">
        <v>554</v>
      </c>
      <c r="AS88" s="73" t="s">
        <v>558</v>
      </c>
      <c r="AT88" s="73" t="s">
        <v>706</v>
      </c>
      <c r="AU88" s="73">
        <v>0</v>
      </c>
    </row>
    <row r="89" spans="1:47" s="74" customFormat="1" ht="87.75" customHeight="1" x14ac:dyDescent="0.2">
      <c r="A89" s="2" t="s">
        <v>11</v>
      </c>
      <c r="B89" s="2" t="s">
        <v>185</v>
      </c>
      <c r="C89" s="2" t="s">
        <v>185</v>
      </c>
      <c r="D89" s="4" t="s">
        <v>186</v>
      </c>
      <c r="E89" s="4" t="s">
        <v>516</v>
      </c>
      <c r="F89" s="4" t="s">
        <v>5</v>
      </c>
      <c r="G89" s="4" t="s">
        <v>516</v>
      </c>
      <c r="H89" s="62">
        <v>42</v>
      </c>
      <c r="I89" s="62">
        <v>0</v>
      </c>
      <c r="J89" s="62">
        <v>42</v>
      </c>
      <c r="K89" s="63"/>
      <c r="L89" s="64"/>
      <c r="M89" s="65">
        <f>VLOOKUP(C89,repartition_volumes!A$3:J$246,7,FALSE)</f>
        <v>2029000</v>
      </c>
      <c r="N89" s="65">
        <f>VLOOKUP(C89,repartition_volumes!A$3:J$246,8,FALSE)</f>
        <v>0</v>
      </c>
      <c r="O89" s="65">
        <f>VLOOKUP(C89,repartition_volumes!A$3:J$246,9,FALSE)</f>
        <v>0</v>
      </c>
      <c r="P89" s="65">
        <f>VLOOKUP(C89,repartition_volumes!A$3:J$246,10,FALSE)</f>
        <v>0</v>
      </c>
      <c r="Q89" s="65"/>
      <c r="R89" s="66">
        <f t="shared" si="7"/>
        <v>2029000</v>
      </c>
      <c r="S89" s="60" t="s">
        <v>554</v>
      </c>
      <c r="T89" s="68"/>
      <c r="U89" s="118">
        <f t="shared" si="8"/>
        <v>48309.523809523809</v>
      </c>
      <c r="V89" s="90" t="str">
        <f t="shared" si="9"/>
        <v/>
      </c>
      <c r="W89" s="144"/>
      <c r="X89" s="110">
        <v>1</v>
      </c>
      <c r="Y89" s="86" t="s">
        <v>724</v>
      </c>
      <c r="Z89" s="85">
        <v>2163809</v>
      </c>
      <c r="AA89" s="115" t="s">
        <v>717</v>
      </c>
      <c r="AB89" s="114">
        <v>1</v>
      </c>
      <c r="AC89" s="146">
        <v>1</v>
      </c>
      <c r="AD89" s="114" t="s">
        <v>724</v>
      </c>
      <c r="AE89" s="114" t="str">
        <f t="shared" si="10"/>
        <v>non</v>
      </c>
      <c r="AF89" s="79"/>
      <c r="AG89" s="111">
        <v>2</v>
      </c>
      <c r="AH89" s="71" t="s">
        <v>551</v>
      </c>
      <c r="AI89" s="71" t="s">
        <v>552</v>
      </c>
      <c r="AJ89" s="71" t="s">
        <v>590</v>
      </c>
      <c r="AK89" s="70" t="s">
        <v>558</v>
      </c>
      <c r="AL89" s="70" t="s">
        <v>516</v>
      </c>
      <c r="AM89" s="71"/>
      <c r="AN89" s="71"/>
      <c r="AO89" s="72">
        <v>0</v>
      </c>
      <c r="AP89" s="73" t="s">
        <v>551</v>
      </c>
      <c r="AQ89" s="73" t="s">
        <v>552</v>
      </c>
      <c r="AR89" s="73" t="s">
        <v>554</v>
      </c>
      <c r="AS89" s="73" t="s">
        <v>558</v>
      </c>
      <c r="AT89" s="73" t="s">
        <v>706</v>
      </c>
      <c r="AU89" s="73">
        <v>0</v>
      </c>
    </row>
    <row r="90" spans="1:47" s="74" customFormat="1" ht="22.5" x14ac:dyDescent="0.2">
      <c r="A90" s="2" t="s">
        <v>74</v>
      </c>
      <c r="B90" s="2" t="s">
        <v>187</v>
      </c>
      <c r="C90" s="2" t="s">
        <v>187</v>
      </c>
      <c r="D90" s="4" t="s">
        <v>188</v>
      </c>
      <c r="E90" s="4" t="s">
        <v>516</v>
      </c>
      <c r="F90" s="4" t="s">
        <v>14</v>
      </c>
      <c r="G90" s="4" t="s">
        <v>554</v>
      </c>
      <c r="H90" s="62">
        <v>58</v>
      </c>
      <c r="I90" s="62">
        <v>0</v>
      </c>
      <c r="J90" s="62">
        <v>58</v>
      </c>
      <c r="K90" s="63"/>
      <c r="L90" s="64"/>
      <c r="M90" s="65">
        <f>VLOOKUP(C90,repartition_volumes!A$3:J$246,7,FALSE)</f>
        <v>495333</v>
      </c>
      <c r="N90" s="65">
        <f>VLOOKUP(C90,repartition_volumes!A$3:J$246,8,FALSE)</f>
        <v>601666</v>
      </c>
      <c r="O90" s="65">
        <f>VLOOKUP(C90,repartition_volumes!A$3:J$246,9,FALSE)</f>
        <v>0</v>
      </c>
      <c r="P90" s="65">
        <f>VLOOKUP(C90,repartition_volumes!A$3:J$246,10,FALSE)</f>
        <v>0</v>
      </c>
      <c r="Q90" s="65"/>
      <c r="R90" s="66">
        <f t="shared" si="7"/>
        <v>1096999</v>
      </c>
      <c r="S90" s="60" t="s">
        <v>554</v>
      </c>
      <c r="T90" s="68"/>
      <c r="U90" s="118">
        <f t="shared" si="8"/>
        <v>18913.775862068964</v>
      </c>
      <c r="V90" s="90" t="str">
        <f t="shared" si="9"/>
        <v/>
      </c>
      <c r="W90" s="144"/>
      <c r="X90" s="110">
        <v>1</v>
      </c>
      <c r="Y90" s="86" t="s">
        <v>724</v>
      </c>
      <c r="Z90" s="85">
        <v>496243</v>
      </c>
      <c r="AA90" s="114" t="s">
        <v>746</v>
      </c>
      <c r="AB90" s="114">
        <v>2</v>
      </c>
      <c r="AC90" s="146">
        <v>2</v>
      </c>
      <c r="AD90" s="114" t="s">
        <v>558</v>
      </c>
      <c r="AE90" s="114" t="str">
        <f t="shared" si="10"/>
        <v>non</v>
      </c>
      <c r="AF90" s="79"/>
      <c r="AG90" s="111">
        <v>1</v>
      </c>
      <c r="AH90" s="71" t="s">
        <v>551</v>
      </c>
      <c r="AI90" s="71" t="s">
        <v>552</v>
      </c>
      <c r="AJ90" s="71" t="s">
        <v>590</v>
      </c>
      <c r="AK90" s="70"/>
      <c r="AL90" s="70" t="s">
        <v>516</v>
      </c>
      <c r="AM90" s="71"/>
      <c r="AN90" s="71"/>
      <c r="AO90" s="72">
        <v>0</v>
      </c>
      <c r="AP90" s="73" t="s">
        <v>551</v>
      </c>
      <c r="AQ90" s="73" t="s">
        <v>552</v>
      </c>
      <c r="AR90" s="73" t="s">
        <v>516</v>
      </c>
      <c r="AS90" s="73"/>
      <c r="AT90" s="73"/>
      <c r="AU90" s="73"/>
    </row>
    <row r="91" spans="1:47" s="74" customFormat="1" ht="22.5" x14ac:dyDescent="0.2">
      <c r="A91" s="2" t="s">
        <v>74</v>
      </c>
      <c r="B91" s="2" t="s">
        <v>189</v>
      </c>
      <c r="C91" s="2" t="s">
        <v>189</v>
      </c>
      <c r="D91" s="4" t="s">
        <v>190</v>
      </c>
      <c r="E91" s="4" t="s">
        <v>516</v>
      </c>
      <c r="F91" s="4" t="s">
        <v>14</v>
      </c>
      <c r="G91" s="4" t="s">
        <v>554</v>
      </c>
      <c r="H91" s="62">
        <v>302</v>
      </c>
      <c r="I91" s="62">
        <v>0</v>
      </c>
      <c r="J91" s="62">
        <v>302</v>
      </c>
      <c r="K91" s="63"/>
      <c r="L91" s="64"/>
      <c r="M91" s="65">
        <f>VLOOKUP(C91,repartition_volumes!A$3:J$246,7,FALSE)</f>
        <v>0</v>
      </c>
      <c r="N91" s="65">
        <f>VLOOKUP(C91,repartition_volumes!A$3:J$246,8,FALSE)</f>
        <v>0</v>
      </c>
      <c r="O91" s="65">
        <f>VLOOKUP(C91,repartition_volumes!A$3:J$246,9,FALSE)</f>
        <v>0</v>
      </c>
      <c r="P91" s="65">
        <f>VLOOKUP(C91,repartition_volumes!A$3:J$246,10,FALSE)</f>
        <v>0</v>
      </c>
      <c r="Q91" s="65"/>
      <c r="R91" s="66">
        <f t="shared" si="7"/>
        <v>0</v>
      </c>
      <c r="S91" s="60" t="s">
        <v>554</v>
      </c>
      <c r="T91" s="68"/>
      <c r="U91" s="118">
        <f t="shared" si="8"/>
        <v>0</v>
      </c>
      <c r="V91" s="90" t="str">
        <f t="shared" si="9"/>
        <v/>
      </c>
      <c r="W91" s="144"/>
      <c r="X91" s="110">
        <v>1</v>
      </c>
      <c r="Y91" s="86" t="s">
        <v>724</v>
      </c>
      <c r="Z91" s="85">
        <v>0</v>
      </c>
      <c r="AA91" s="115" t="s">
        <v>747</v>
      </c>
      <c r="AB91" s="114">
        <v>1</v>
      </c>
      <c r="AC91" s="146">
        <v>1</v>
      </c>
      <c r="AD91" s="114" t="s">
        <v>724</v>
      </c>
      <c r="AE91" s="114" t="str">
        <f t="shared" si="10"/>
        <v>non</v>
      </c>
      <c r="AF91" s="79"/>
      <c r="AG91" s="111">
        <v>1</v>
      </c>
      <c r="AH91" s="71" t="s">
        <v>551</v>
      </c>
      <c r="AI91" s="71" t="s">
        <v>552</v>
      </c>
      <c r="AJ91" s="71" t="s">
        <v>590</v>
      </c>
      <c r="AK91" s="70"/>
      <c r="AL91" s="70" t="s">
        <v>516</v>
      </c>
      <c r="AM91" s="71"/>
      <c r="AN91" s="71"/>
      <c r="AO91" s="72">
        <v>0</v>
      </c>
      <c r="AP91" s="73" t="s">
        <v>551</v>
      </c>
      <c r="AQ91" s="73" t="s">
        <v>552</v>
      </c>
      <c r="AR91" s="73" t="s">
        <v>516</v>
      </c>
      <c r="AS91" s="73"/>
      <c r="AT91" s="73"/>
      <c r="AU91" s="73"/>
    </row>
    <row r="92" spans="1:47" s="74" customFormat="1" ht="22.5" x14ac:dyDescent="0.2">
      <c r="A92" s="2" t="s">
        <v>2</v>
      </c>
      <c r="B92" s="2" t="s">
        <v>191</v>
      </c>
      <c r="C92" s="2" t="s">
        <v>191</v>
      </c>
      <c r="D92" s="4" t="s">
        <v>192</v>
      </c>
      <c r="E92" s="4" t="s">
        <v>516</v>
      </c>
      <c r="F92" s="4" t="s">
        <v>14</v>
      </c>
      <c r="G92" s="4" t="s">
        <v>554</v>
      </c>
      <c r="H92" s="62">
        <v>209</v>
      </c>
      <c r="I92" s="62">
        <v>209</v>
      </c>
      <c r="J92" s="62">
        <v>0</v>
      </c>
      <c r="K92" s="63">
        <v>34956734.120504171</v>
      </c>
      <c r="L92" s="64"/>
      <c r="M92" s="65">
        <f>VLOOKUP(C92,repartition_volumes!A$3:J$246,7,FALSE)</f>
        <v>1518399</v>
      </c>
      <c r="N92" s="65">
        <f>VLOOKUP(C92,repartition_volumes!A$3:J$246,8,FALSE)</f>
        <v>165166</v>
      </c>
      <c r="O92" s="65">
        <f>VLOOKUP(C92,repartition_volumes!A$3:J$246,9,FALSE)</f>
        <v>9166</v>
      </c>
      <c r="P92" s="65">
        <f>VLOOKUP(C92,repartition_volumes!A$3:J$246,10,FALSE)</f>
        <v>0</v>
      </c>
      <c r="Q92" s="65"/>
      <c r="R92" s="66">
        <f t="shared" si="7"/>
        <v>1692731</v>
      </c>
      <c r="S92" s="60" t="s">
        <v>516</v>
      </c>
      <c r="T92" s="67">
        <f>IF(S92="non",R92/(K92+L92),"")</f>
        <v>4.8423602564380129E-2</v>
      </c>
      <c r="U92" s="68" t="str">
        <f t="shared" si="8"/>
        <v/>
      </c>
      <c r="V92" s="90" t="str">
        <f t="shared" si="9"/>
        <v/>
      </c>
      <c r="W92" s="143">
        <f>T92-AF92</f>
        <v>1.2127602809443347E-2</v>
      </c>
      <c r="X92" s="110">
        <v>1</v>
      </c>
      <c r="Y92" s="86" t="s">
        <v>724</v>
      </c>
      <c r="Z92" s="85">
        <v>1678954</v>
      </c>
      <c r="AA92" s="115" t="s">
        <v>717</v>
      </c>
      <c r="AB92" s="114">
        <v>1</v>
      </c>
      <c r="AC92" s="146">
        <v>1</v>
      </c>
      <c r="AD92" s="114" t="s">
        <v>724</v>
      </c>
      <c r="AE92" s="114" t="str">
        <f t="shared" si="10"/>
        <v>non</v>
      </c>
      <c r="AF92" s="79">
        <v>3.6295999754936782E-2</v>
      </c>
      <c r="AG92" s="111">
        <v>1</v>
      </c>
      <c r="AH92" s="71" t="s">
        <v>551</v>
      </c>
      <c r="AI92" s="71" t="s">
        <v>552</v>
      </c>
      <c r="AJ92" s="71" t="s">
        <v>590</v>
      </c>
      <c r="AK92" s="70"/>
      <c r="AL92" s="70" t="s">
        <v>516</v>
      </c>
      <c r="AM92" s="71"/>
      <c r="AN92" s="71"/>
      <c r="AO92" s="72">
        <v>2.6334714238297412E-2</v>
      </c>
      <c r="AP92" s="73" t="s">
        <v>551</v>
      </c>
      <c r="AQ92" s="73" t="s">
        <v>552</v>
      </c>
      <c r="AR92" s="73" t="s">
        <v>516</v>
      </c>
      <c r="AS92" s="73"/>
      <c r="AT92" s="73"/>
      <c r="AU92" s="73"/>
    </row>
    <row r="93" spans="1:47" s="74" customFormat="1" x14ac:dyDescent="0.2">
      <c r="A93" s="2" t="s">
        <v>11</v>
      </c>
      <c r="B93" s="2" t="s">
        <v>193</v>
      </c>
      <c r="C93" s="2" t="s">
        <v>193</v>
      </c>
      <c r="D93" s="4" t="s">
        <v>194</v>
      </c>
      <c r="E93" s="4" t="s">
        <v>516</v>
      </c>
      <c r="F93" s="4" t="s">
        <v>14</v>
      </c>
      <c r="G93" s="4" t="s">
        <v>516</v>
      </c>
      <c r="H93" s="62">
        <v>1120</v>
      </c>
      <c r="I93" s="62">
        <v>184</v>
      </c>
      <c r="J93" s="62">
        <v>936</v>
      </c>
      <c r="K93" s="63"/>
      <c r="L93" s="64"/>
      <c r="M93" s="65">
        <f>VLOOKUP(C93,repartition_volumes!A$3:J$246,7,FALSE)</f>
        <v>126000</v>
      </c>
      <c r="N93" s="65">
        <f>VLOOKUP(C93,repartition_volumes!A$3:J$246,8,FALSE)</f>
        <v>697666</v>
      </c>
      <c r="O93" s="65">
        <f>VLOOKUP(C93,repartition_volumes!A$3:J$246,9,FALSE)</f>
        <v>220999</v>
      </c>
      <c r="P93" s="65">
        <f>VLOOKUP(C93,repartition_volumes!A$3:J$246,10,FALSE)</f>
        <v>0</v>
      </c>
      <c r="Q93" s="65"/>
      <c r="R93" s="66">
        <f t="shared" si="7"/>
        <v>1044665</v>
      </c>
      <c r="S93" s="60" t="s">
        <v>554</v>
      </c>
      <c r="T93" s="68"/>
      <c r="U93" s="118">
        <f t="shared" si="8"/>
        <v>932.73660714285711</v>
      </c>
      <c r="V93" s="90" t="str">
        <f t="shared" si="9"/>
        <v/>
      </c>
      <c r="W93" s="144"/>
      <c r="X93" s="110">
        <v>1</v>
      </c>
      <c r="Y93" s="86" t="s">
        <v>724</v>
      </c>
      <c r="Z93" s="85">
        <v>132011</v>
      </c>
      <c r="AA93" s="115" t="s">
        <v>717</v>
      </c>
      <c r="AB93" s="114">
        <v>1</v>
      </c>
      <c r="AC93" s="146">
        <v>1</v>
      </c>
      <c r="AD93" s="114" t="s">
        <v>724</v>
      </c>
      <c r="AE93" s="114" t="str">
        <f t="shared" si="10"/>
        <v>non</v>
      </c>
      <c r="AF93" s="79"/>
      <c r="AG93" s="111">
        <v>1</v>
      </c>
      <c r="AH93" s="71" t="s">
        <v>551</v>
      </c>
      <c r="AI93" s="71" t="s">
        <v>557</v>
      </c>
      <c r="AJ93" s="71" t="s">
        <v>590</v>
      </c>
      <c r="AK93" s="70"/>
      <c r="AL93" s="70" t="s">
        <v>516</v>
      </c>
      <c r="AM93" s="71"/>
      <c r="AN93" s="71"/>
      <c r="AO93" s="72">
        <v>0</v>
      </c>
      <c r="AP93" s="73" t="s">
        <v>551</v>
      </c>
      <c r="AQ93" s="73" t="s">
        <v>557</v>
      </c>
      <c r="AR93" s="73" t="s">
        <v>516</v>
      </c>
      <c r="AS93" s="73"/>
      <c r="AT93" s="73"/>
      <c r="AU93" s="73"/>
    </row>
    <row r="94" spans="1:47" s="74" customFormat="1" ht="22.5" x14ac:dyDescent="0.2">
      <c r="A94" s="2" t="s">
        <v>11</v>
      </c>
      <c r="B94" s="2" t="s">
        <v>195</v>
      </c>
      <c r="C94" s="2" t="s">
        <v>195</v>
      </c>
      <c r="D94" s="4" t="s">
        <v>196</v>
      </c>
      <c r="E94" s="4" t="s">
        <v>516</v>
      </c>
      <c r="F94" s="4" t="s">
        <v>5</v>
      </c>
      <c r="G94" s="4" t="s">
        <v>516</v>
      </c>
      <c r="H94" s="62">
        <v>78</v>
      </c>
      <c r="I94" s="62">
        <v>78</v>
      </c>
      <c r="J94" s="62">
        <v>0</v>
      </c>
      <c r="K94" s="63">
        <v>37293460.877526894</v>
      </c>
      <c r="L94" s="64"/>
      <c r="M94" s="65">
        <f>VLOOKUP(C94,repartition_volumes!A$3:J$246,7,FALSE)</f>
        <v>737066</v>
      </c>
      <c r="N94" s="65">
        <f>VLOOKUP(C94,repartition_volumes!A$3:J$246,8,FALSE)</f>
        <v>759666</v>
      </c>
      <c r="O94" s="65">
        <f>VLOOKUP(C94,repartition_volumes!A$3:J$246,9,FALSE)</f>
        <v>0</v>
      </c>
      <c r="P94" s="65">
        <f>VLOOKUP(C94,repartition_volumes!A$3:J$246,10,FALSE)</f>
        <v>0</v>
      </c>
      <c r="Q94" s="65"/>
      <c r="R94" s="66">
        <f t="shared" si="7"/>
        <v>1496732</v>
      </c>
      <c r="S94" s="60" t="s">
        <v>516</v>
      </c>
      <c r="T94" s="67">
        <f>IF(S94="non",R94/(K94+L94),"")</f>
        <v>4.013389920863937E-2</v>
      </c>
      <c r="U94" s="68" t="str">
        <f t="shared" si="8"/>
        <v/>
      </c>
      <c r="V94" s="90" t="str">
        <f t="shared" si="9"/>
        <v>non</v>
      </c>
      <c r="W94" s="143">
        <f>T94-AF94</f>
        <v>-5.7946098679663161E-3</v>
      </c>
      <c r="X94" s="110">
        <v>1</v>
      </c>
      <c r="Y94" s="86" t="s">
        <v>724</v>
      </c>
      <c r="Z94" s="85">
        <v>786037</v>
      </c>
      <c r="AA94" s="115" t="s">
        <v>717</v>
      </c>
      <c r="AB94" s="114">
        <v>1</v>
      </c>
      <c r="AC94" s="146">
        <v>1</v>
      </c>
      <c r="AD94" s="114" t="s">
        <v>724</v>
      </c>
      <c r="AE94" s="114" t="str">
        <f t="shared" si="10"/>
        <v>non</v>
      </c>
      <c r="AF94" s="79">
        <v>4.5928509076605686E-2</v>
      </c>
      <c r="AG94" s="111">
        <v>1</v>
      </c>
      <c r="AH94" s="71" t="s">
        <v>551</v>
      </c>
      <c r="AI94" s="71" t="s">
        <v>557</v>
      </c>
      <c r="AJ94" s="71" t="s">
        <v>590</v>
      </c>
      <c r="AK94" s="70"/>
      <c r="AL94" s="70" t="s">
        <v>516</v>
      </c>
      <c r="AM94" s="71"/>
      <c r="AN94" s="71"/>
      <c r="AO94" s="72">
        <v>1.3877847794610723E-2</v>
      </c>
      <c r="AP94" s="73" t="s">
        <v>551</v>
      </c>
      <c r="AQ94" s="73" t="s">
        <v>557</v>
      </c>
      <c r="AR94" s="73" t="s">
        <v>516</v>
      </c>
      <c r="AS94" s="73"/>
      <c r="AT94" s="73"/>
      <c r="AU94" s="73"/>
    </row>
    <row r="95" spans="1:47" s="74" customFormat="1" ht="22.5" x14ac:dyDescent="0.2">
      <c r="A95" s="2" t="s">
        <v>11</v>
      </c>
      <c r="B95" s="2" t="s">
        <v>197</v>
      </c>
      <c r="C95" s="2" t="s">
        <v>197</v>
      </c>
      <c r="D95" s="4" t="s">
        <v>198</v>
      </c>
      <c r="E95" s="4" t="s">
        <v>516</v>
      </c>
      <c r="F95" s="4" t="s">
        <v>5</v>
      </c>
      <c r="G95" s="4" t="s">
        <v>516</v>
      </c>
      <c r="H95" s="62">
        <v>243</v>
      </c>
      <c r="I95" s="62">
        <v>239</v>
      </c>
      <c r="J95" s="62">
        <v>4</v>
      </c>
      <c r="K95" s="63">
        <v>72439758.735986948</v>
      </c>
      <c r="L95" s="64"/>
      <c r="M95" s="65">
        <f>VLOOKUP(C95,repartition_volumes!A$3:J$246,7,FALSE)</f>
        <v>2156934</v>
      </c>
      <c r="N95" s="65">
        <f>VLOOKUP(C95,repartition_volumes!A$3:J$246,8,FALSE)</f>
        <v>2814000</v>
      </c>
      <c r="O95" s="65">
        <f>VLOOKUP(C95,repartition_volumes!A$3:J$246,9,FALSE)</f>
        <v>0</v>
      </c>
      <c r="P95" s="65">
        <f>VLOOKUP(C95,repartition_volumes!A$3:J$246,10,FALSE)</f>
        <v>72200</v>
      </c>
      <c r="Q95" s="65"/>
      <c r="R95" s="66">
        <f t="shared" si="7"/>
        <v>5043134</v>
      </c>
      <c r="S95" s="60" t="s">
        <v>516</v>
      </c>
      <c r="T95" s="67">
        <f>IF(S95="non",R95/(K95+L95),"")</f>
        <v>6.961831579782235E-2</v>
      </c>
      <c r="U95" s="68" t="str">
        <f t="shared" si="8"/>
        <v/>
      </c>
      <c r="V95" s="90" t="str">
        <f t="shared" si="9"/>
        <v>non</v>
      </c>
      <c r="W95" s="143">
        <f>T95-AF95</f>
        <v>-1.856730024704345E-2</v>
      </c>
      <c r="X95" s="110">
        <v>2</v>
      </c>
      <c r="Y95" s="86" t="s">
        <v>555</v>
      </c>
      <c r="Z95" s="85">
        <v>2300243</v>
      </c>
      <c r="AA95" s="115" t="s">
        <v>717</v>
      </c>
      <c r="AB95" s="114">
        <v>2</v>
      </c>
      <c r="AC95" s="146">
        <v>2</v>
      </c>
      <c r="AD95" s="114" t="s">
        <v>555</v>
      </c>
      <c r="AE95" s="114" t="str">
        <f t="shared" si="10"/>
        <v>non</v>
      </c>
      <c r="AF95" s="79">
        <v>8.81856160448658E-2</v>
      </c>
      <c r="AG95" s="111">
        <v>2</v>
      </c>
      <c r="AH95" s="71" t="s">
        <v>551</v>
      </c>
      <c r="AI95" s="71" t="s">
        <v>552</v>
      </c>
      <c r="AJ95" s="71" t="s">
        <v>590</v>
      </c>
      <c r="AK95" s="70" t="s">
        <v>555</v>
      </c>
      <c r="AL95" s="70" t="s">
        <v>516</v>
      </c>
      <c r="AM95" s="71"/>
      <c r="AN95" s="71"/>
      <c r="AO95" s="72">
        <v>3.0290677681249371E-2</v>
      </c>
      <c r="AP95" s="73" t="s">
        <v>551</v>
      </c>
      <c r="AQ95" s="73" t="s">
        <v>552</v>
      </c>
      <c r="AR95" s="73" t="s">
        <v>516</v>
      </c>
      <c r="AS95" s="73"/>
      <c r="AT95" s="73"/>
      <c r="AU95" s="73"/>
    </row>
    <row r="96" spans="1:47" s="74" customFormat="1" ht="33.75" x14ac:dyDescent="0.2">
      <c r="A96" s="2" t="s">
        <v>2</v>
      </c>
      <c r="B96" s="2" t="s">
        <v>199</v>
      </c>
      <c r="C96" s="2" t="s">
        <v>199</v>
      </c>
      <c r="D96" s="4" t="s">
        <v>200</v>
      </c>
      <c r="E96" s="4" t="s">
        <v>516</v>
      </c>
      <c r="F96" s="4" t="s">
        <v>14</v>
      </c>
      <c r="G96" s="4" t="s">
        <v>516</v>
      </c>
      <c r="H96" s="62">
        <v>910</v>
      </c>
      <c r="I96" s="62">
        <v>300</v>
      </c>
      <c r="J96" s="62">
        <v>610</v>
      </c>
      <c r="K96" s="63"/>
      <c r="L96" s="64"/>
      <c r="M96" s="65">
        <f>VLOOKUP(C96,repartition_volumes!A$3:J$246,7,FALSE)</f>
        <v>24073166</v>
      </c>
      <c r="N96" s="65">
        <f>VLOOKUP(C96,repartition_volumes!A$3:J$246,8,FALSE)</f>
        <v>505000</v>
      </c>
      <c r="O96" s="65">
        <f>VLOOKUP(C96,repartition_volumes!A$3:J$246,9,FALSE)</f>
        <v>1631926</v>
      </c>
      <c r="P96" s="65">
        <f>VLOOKUP(C96,repartition_volumes!A$3:J$246,10,FALSE)</f>
        <v>0</v>
      </c>
      <c r="Q96" s="65"/>
      <c r="R96" s="66">
        <f t="shared" si="7"/>
        <v>26210092</v>
      </c>
      <c r="S96" s="60" t="s">
        <v>554</v>
      </c>
      <c r="T96" s="68"/>
      <c r="U96" s="118">
        <f t="shared" si="8"/>
        <v>28802.2989010989</v>
      </c>
      <c r="V96" s="90" t="str">
        <f t="shared" si="9"/>
        <v/>
      </c>
      <c r="W96" s="144"/>
      <c r="X96" s="110">
        <v>3</v>
      </c>
      <c r="Y96" s="89" t="s">
        <v>723</v>
      </c>
      <c r="Z96" s="85">
        <v>25120331</v>
      </c>
      <c r="AA96" s="115" t="s">
        <v>718</v>
      </c>
      <c r="AB96" s="114">
        <v>3</v>
      </c>
      <c r="AC96" s="146">
        <v>3</v>
      </c>
      <c r="AD96" s="114" t="s">
        <v>723</v>
      </c>
      <c r="AE96" s="114" t="str">
        <f t="shared" si="10"/>
        <v>non</v>
      </c>
      <c r="AF96" s="79"/>
      <c r="AG96" s="111">
        <v>3</v>
      </c>
      <c r="AH96" s="71" t="s">
        <v>553</v>
      </c>
      <c r="AI96" s="71" t="s">
        <v>552</v>
      </c>
      <c r="AJ96" s="71" t="s">
        <v>591</v>
      </c>
      <c r="AK96" s="70" t="s">
        <v>680</v>
      </c>
      <c r="AL96" s="70" t="s">
        <v>516</v>
      </c>
      <c r="AM96" s="71" t="s">
        <v>599</v>
      </c>
      <c r="AN96" s="71" t="s">
        <v>605</v>
      </c>
      <c r="AO96" s="72">
        <v>0</v>
      </c>
      <c r="AP96" s="73" t="s">
        <v>553</v>
      </c>
      <c r="AQ96" s="73" t="s">
        <v>552</v>
      </c>
      <c r="AR96" s="73" t="s">
        <v>554</v>
      </c>
      <c r="AS96" s="73" t="s">
        <v>708</v>
      </c>
      <c r="AT96" s="73" t="s">
        <v>706</v>
      </c>
      <c r="AU96" s="73">
        <v>2021</v>
      </c>
    </row>
    <row r="97" spans="1:47" s="74" customFormat="1" ht="93.75" customHeight="1" x14ac:dyDescent="0.2">
      <c r="A97" s="2" t="s">
        <v>8</v>
      </c>
      <c r="B97" s="2" t="s">
        <v>201</v>
      </c>
      <c r="C97" s="2" t="s">
        <v>201</v>
      </c>
      <c r="D97" s="4" t="s">
        <v>202</v>
      </c>
      <c r="E97" s="4" t="s">
        <v>516</v>
      </c>
      <c r="F97" s="4" t="s">
        <v>14</v>
      </c>
      <c r="G97" s="4" t="s">
        <v>516</v>
      </c>
      <c r="H97" s="62">
        <v>130</v>
      </c>
      <c r="I97" s="62">
        <v>104</v>
      </c>
      <c r="J97" s="62">
        <v>26</v>
      </c>
      <c r="K97" s="63">
        <v>15988735.78863732</v>
      </c>
      <c r="L97" s="64"/>
      <c r="M97" s="65">
        <f>VLOOKUP(C97,repartition_volumes!A$3:J$246,7,FALSE)</f>
        <v>0</v>
      </c>
      <c r="N97" s="65">
        <f>VLOOKUP(C97,repartition_volumes!A$3:J$246,8,FALSE)</f>
        <v>14000</v>
      </c>
      <c r="O97" s="65">
        <f>VLOOKUP(C97,repartition_volumes!A$3:J$246,9,FALSE)</f>
        <v>0</v>
      </c>
      <c r="P97" s="65">
        <f>VLOOKUP(C97,repartition_volumes!A$3:J$246,10,FALSE)</f>
        <v>0</v>
      </c>
      <c r="Q97" s="65"/>
      <c r="R97" s="66">
        <f t="shared" si="7"/>
        <v>14000</v>
      </c>
      <c r="S97" s="60" t="s">
        <v>516</v>
      </c>
      <c r="T97" s="67">
        <f t="shared" ref="T97:T128" si="11">IF(S97="non",R97/(K97+L97),"")</f>
        <v>8.7561644554470341E-4</v>
      </c>
      <c r="U97" s="68" t="str">
        <f t="shared" si="8"/>
        <v/>
      </c>
      <c r="V97" s="90" t="str">
        <f t="shared" si="9"/>
        <v>non</v>
      </c>
      <c r="W97" s="143">
        <f>T97-AF97</f>
        <v>-3.9854642319916067E-3</v>
      </c>
      <c r="X97" s="110">
        <v>2</v>
      </c>
      <c r="Y97" s="86" t="s">
        <v>597</v>
      </c>
      <c r="Z97" s="85">
        <v>0</v>
      </c>
      <c r="AA97" s="115" t="s">
        <v>717</v>
      </c>
      <c r="AB97" s="114">
        <v>2</v>
      </c>
      <c r="AC97" s="146">
        <v>2</v>
      </c>
      <c r="AD97" s="114" t="s">
        <v>597</v>
      </c>
      <c r="AE97" s="114" t="str">
        <f t="shared" si="10"/>
        <v>non</v>
      </c>
      <c r="AF97" s="79">
        <v>4.8610806775363103E-3</v>
      </c>
      <c r="AG97" s="111">
        <v>1</v>
      </c>
      <c r="AH97" s="71" t="s">
        <v>551</v>
      </c>
      <c r="AI97" s="71" t="s">
        <v>556</v>
      </c>
      <c r="AJ97" s="71" t="s">
        <v>590</v>
      </c>
      <c r="AK97" s="70"/>
      <c r="AL97" s="70" t="s">
        <v>516</v>
      </c>
      <c r="AM97" s="71"/>
      <c r="AN97" s="71"/>
      <c r="AO97" s="72">
        <v>2.770894272319171E-3</v>
      </c>
      <c r="AP97" s="73" t="s">
        <v>551</v>
      </c>
      <c r="AQ97" s="73" t="s">
        <v>556</v>
      </c>
      <c r="AR97" s="73" t="s">
        <v>516</v>
      </c>
      <c r="AS97" s="73"/>
      <c r="AT97" s="73"/>
      <c r="AU97" s="73"/>
    </row>
    <row r="98" spans="1:47" s="74" customFormat="1" ht="23.25" customHeight="1" x14ac:dyDescent="0.2">
      <c r="A98" s="2" t="s">
        <v>11</v>
      </c>
      <c r="B98" s="2" t="s">
        <v>203</v>
      </c>
      <c r="C98" s="2" t="s">
        <v>203</v>
      </c>
      <c r="D98" s="4" t="s">
        <v>204</v>
      </c>
      <c r="E98" s="4" t="s">
        <v>516</v>
      </c>
      <c r="F98" s="4" t="s">
        <v>14</v>
      </c>
      <c r="G98" s="4" t="s">
        <v>516</v>
      </c>
      <c r="H98" s="62">
        <v>255</v>
      </c>
      <c r="I98" s="62">
        <v>226</v>
      </c>
      <c r="J98" s="62">
        <v>29</v>
      </c>
      <c r="K98" s="63">
        <v>50474709.578736216</v>
      </c>
      <c r="L98" s="64"/>
      <c r="M98" s="65">
        <f>VLOOKUP(C98,repartition_volumes!A$3:J$246,7,FALSE)</f>
        <v>242399</v>
      </c>
      <c r="N98" s="65">
        <f>VLOOKUP(C98,repartition_volumes!A$3:J$246,8,FALSE)</f>
        <v>0</v>
      </c>
      <c r="O98" s="65">
        <f>VLOOKUP(C98,repartition_volumes!A$3:J$246,9,FALSE)</f>
        <v>26333</v>
      </c>
      <c r="P98" s="65">
        <f>VLOOKUP(C98,repartition_volumes!A$3:J$246,10,FALSE)</f>
        <v>0</v>
      </c>
      <c r="Q98" s="65"/>
      <c r="R98" s="66">
        <f t="shared" si="7"/>
        <v>268732</v>
      </c>
      <c r="S98" s="60" t="s">
        <v>516</v>
      </c>
      <c r="T98" s="67">
        <f t="shared" si="11"/>
        <v>5.3240920501147438E-3</v>
      </c>
      <c r="U98" s="68" t="str">
        <f t="shared" si="8"/>
        <v/>
      </c>
      <c r="V98" s="90" t="str">
        <f t="shared" si="9"/>
        <v>non</v>
      </c>
      <c r="W98" s="143">
        <f>T98-AF98</f>
        <v>-1.3609250388544516E-3</v>
      </c>
      <c r="X98" s="110">
        <v>1</v>
      </c>
      <c r="Y98" s="86" t="s">
        <v>724</v>
      </c>
      <c r="Z98" s="85">
        <v>247464</v>
      </c>
      <c r="AA98" s="115" t="s">
        <v>717</v>
      </c>
      <c r="AB98" s="114">
        <v>1</v>
      </c>
      <c r="AC98" s="146">
        <v>1</v>
      </c>
      <c r="AD98" s="114" t="s">
        <v>724</v>
      </c>
      <c r="AE98" s="114" t="str">
        <f t="shared" si="10"/>
        <v>non</v>
      </c>
      <c r="AF98" s="79">
        <v>6.6850170889691954E-3</v>
      </c>
      <c r="AG98" s="111">
        <v>1</v>
      </c>
      <c r="AH98" s="71" t="s">
        <v>551</v>
      </c>
      <c r="AI98" s="71" t="s">
        <v>556</v>
      </c>
      <c r="AJ98" s="71" t="s">
        <v>590</v>
      </c>
      <c r="AK98" s="70"/>
      <c r="AL98" s="70" t="s">
        <v>516</v>
      </c>
      <c r="AM98" s="71"/>
      <c r="AN98" s="71"/>
      <c r="AO98" s="72">
        <v>6.9824411174007105E-3</v>
      </c>
      <c r="AP98" s="73" t="s">
        <v>551</v>
      </c>
      <c r="AQ98" s="73" t="s">
        <v>556</v>
      </c>
      <c r="AR98" s="73" t="s">
        <v>516</v>
      </c>
      <c r="AS98" s="73"/>
      <c r="AT98" s="73"/>
      <c r="AU98" s="73"/>
    </row>
    <row r="99" spans="1:47" s="74" customFormat="1" ht="22.5" x14ac:dyDescent="0.2">
      <c r="A99" s="2" t="s">
        <v>8</v>
      </c>
      <c r="B99" s="2" t="s">
        <v>205</v>
      </c>
      <c r="C99" s="2" t="s">
        <v>205</v>
      </c>
      <c r="D99" s="4" t="s">
        <v>206</v>
      </c>
      <c r="E99" s="4" t="s">
        <v>516</v>
      </c>
      <c r="F99" s="4" t="s">
        <v>30</v>
      </c>
      <c r="G99" s="4" t="s">
        <v>554</v>
      </c>
      <c r="H99" s="62">
        <v>404</v>
      </c>
      <c r="I99" s="62">
        <v>404</v>
      </c>
      <c r="J99" s="62">
        <v>0</v>
      </c>
      <c r="K99" s="63">
        <v>37634781.845766477</v>
      </c>
      <c r="L99" s="64"/>
      <c r="M99" s="65">
        <f>VLOOKUP(C99,repartition_volumes!A$3:J$246,7,FALSE)</f>
        <v>1333333</v>
      </c>
      <c r="N99" s="65">
        <f>VLOOKUP(C99,repartition_volumes!A$3:J$246,8,FALSE)</f>
        <v>255333</v>
      </c>
      <c r="O99" s="65">
        <f>VLOOKUP(C99,repartition_volumes!A$3:J$246,9,FALSE)</f>
        <v>555223</v>
      </c>
      <c r="P99" s="65">
        <f>VLOOKUP(C99,repartition_volumes!A$3:J$246,10,FALSE)</f>
        <v>0</v>
      </c>
      <c r="Q99" s="65"/>
      <c r="R99" s="66">
        <f t="shared" si="7"/>
        <v>2143889</v>
      </c>
      <c r="S99" s="60" t="s">
        <v>516</v>
      </c>
      <c r="T99" s="67">
        <f t="shared" si="11"/>
        <v>5.6965628465338515E-2</v>
      </c>
      <c r="U99" s="68" t="str">
        <f t="shared" si="8"/>
        <v/>
      </c>
      <c r="V99" s="90" t="str">
        <f t="shared" si="9"/>
        <v/>
      </c>
      <c r="W99" s="143">
        <f>T99-AF99</f>
        <v>2.9317270505594406E-3</v>
      </c>
      <c r="X99" s="110">
        <v>2</v>
      </c>
      <c r="Y99" s="89" t="s">
        <v>726</v>
      </c>
      <c r="Z99" s="85">
        <v>1363317</v>
      </c>
      <c r="AA99" s="115" t="s">
        <v>717</v>
      </c>
      <c r="AB99" s="114">
        <v>2</v>
      </c>
      <c r="AC99" s="146">
        <v>2</v>
      </c>
      <c r="AD99" s="114" t="s">
        <v>726</v>
      </c>
      <c r="AE99" s="114" t="str">
        <f t="shared" si="10"/>
        <v>non</v>
      </c>
      <c r="AF99" s="79">
        <v>5.4033901414779074E-2</v>
      </c>
      <c r="AG99" s="111">
        <v>2</v>
      </c>
      <c r="AH99" s="71" t="s">
        <v>551</v>
      </c>
      <c r="AI99" s="71" t="s">
        <v>552</v>
      </c>
      <c r="AJ99" s="71" t="s">
        <v>590</v>
      </c>
      <c r="AK99" s="70"/>
      <c r="AL99" s="70" t="s">
        <v>554</v>
      </c>
      <c r="AM99" s="71"/>
      <c r="AN99" s="71"/>
      <c r="AO99" s="72">
        <v>4.1414847991839296E-2</v>
      </c>
      <c r="AP99" s="73" t="s">
        <v>551</v>
      </c>
      <c r="AQ99" s="73" t="s">
        <v>552</v>
      </c>
      <c r="AR99" s="73" t="s">
        <v>516</v>
      </c>
      <c r="AS99" s="73"/>
      <c r="AT99" s="73"/>
      <c r="AU99" s="73"/>
    </row>
    <row r="100" spans="1:47" s="61" customFormat="1" ht="22.5" x14ac:dyDescent="0.2">
      <c r="A100" s="119" t="s">
        <v>8</v>
      </c>
      <c r="B100" s="119" t="s">
        <v>462</v>
      </c>
      <c r="C100" s="119" t="s">
        <v>462</v>
      </c>
      <c r="D100" s="120" t="s">
        <v>463</v>
      </c>
      <c r="E100" s="120" t="s">
        <v>517</v>
      </c>
      <c r="F100" s="120" t="s">
        <v>14</v>
      </c>
      <c r="G100" s="120" t="s">
        <v>516</v>
      </c>
      <c r="H100" s="121">
        <v>51</v>
      </c>
      <c r="I100" s="121">
        <v>33</v>
      </c>
      <c r="J100" s="121">
        <v>18</v>
      </c>
      <c r="K100" s="122">
        <v>6570193.5231687771</v>
      </c>
      <c r="L100" s="123"/>
      <c r="M100" s="65">
        <f>VLOOKUP(C100,repartition_volumes!A$3:J$246,7,FALSE)</f>
        <v>1433066</v>
      </c>
      <c r="N100" s="65">
        <f>VLOOKUP(C100,repartition_volumes!A$3:J$246,8,FALSE)</f>
        <v>124666</v>
      </c>
      <c r="O100" s="65">
        <f>VLOOKUP(C100,repartition_volumes!A$3:J$246,9,FALSE)</f>
        <v>9500</v>
      </c>
      <c r="P100" s="65">
        <f>VLOOKUP(C100,repartition_volumes!A$3:J$246,10,FALSE)</f>
        <v>0</v>
      </c>
      <c r="Q100" s="124">
        <v>82000</v>
      </c>
      <c r="R100" s="125">
        <f t="shared" si="7"/>
        <v>1649232</v>
      </c>
      <c r="S100" s="123" t="s">
        <v>516</v>
      </c>
      <c r="T100" s="126">
        <f t="shared" si="11"/>
        <v>0.25101726367484262</v>
      </c>
      <c r="U100" s="127" t="str">
        <f t="shared" si="8"/>
        <v/>
      </c>
      <c r="V100" s="128" t="str">
        <f t="shared" si="9"/>
        <v>oui</v>
      </c>
      <c r="W100" s="143">
        <f>T100-AF100</f>
        <v>-0.34243534312412055</v>
      </c>
      <c r="X100" s="110">
        <v>3</v>
      </c>
      <c r="Y100" s="129" t="s">
        <v>558</v>
      </c>
      <c r="Z100" s="130">
        <v>1463025</v>
      </c>
      <c r="AA100" s="115" t="s">
        <v>717</v>
      </c>
      <c r="AB100" s="114">
        <v>3</v>
      </c>
      <c r="AC100" s="146">
        <v>3</v>
      </c>
      <c r="AD100" s="114" t="s">
        <v>558</v>
      </c>
      <c r="AE100" s="114" t="str">
        <f t="shared" si="10"/>
        <v>non</v>
      </c>
      <c r="AF100" s="131">
        <v>0.59345260679896317</v>
      </c>
      <c r="AG100" s="111">
        <v>3</v>
      </c>
      <c r="AH100" s="132" t="s">
        <v>553</v>
      </c>
      <c r="AI100" s="132" t="s">
        <v>552</v>
      </c>
      <c r="AJ100" s="132" t="s">
        <v>591</v>
      </c>
      <c r="AK100" s="133" t="s">
        <v>598</v>
      </c>
      <c r="AL100" s="70" t="s">
        <v>516</v>
      </c>
      <c r="AM100" s="132" t="s">
        <v>601</v>
      </c>
      <c r="AN100" s="132" t="s">
        <v>605</v>
      </c>
      <c r="AO100" s="134">
        <v>4.7062197435556632E-2</v>
      </c>
      <c r="AP100" s="135" t="s">
        <v>551</v>
      </c>
      <c r="AQ100" s="135" t="s">
        <v>552</v>
      </c>
      <c r="AR100" s="135" t="s">
        <v>516</v>
      </c>
      <c r="AS100" s="135"/>
      <c r="AT100" s="135"/>
      <c r="AU100" s="135"/>
    </row>
    <row r="101" spans="1:47" s="74" customFormat="1" ht="22.5" x14ac:dyDescent="0.2">
      <c r="A101" s="2" t="s">
        <v>11</v>
      </c>
      <c r="B101" s="2" t="s">
        <v>207</v>
      </c>
      <c r="C101" s="2" t="s">
        <v>207</v>
      </c>
      <c r="D101" s="4" t="s">
        <v>208</v>
      </c>
      <c r="E101" s="4" t="s">
        <v>516</v>
      </c>
      <c r="F101" s="4" t="s">
        <v>14</v>
      </c>
      <c r="G101" s="4" t="s">
        <v>516</v>
      </c>
      <c r="H101" s="62">
        <v>1631</v>
      </c>
      <c r="I101" s="62">
        <v>267</v>
      </c>
      <c r="J101" s="62">
        <v>1364</v>
      </c>
      <c r="K101" s="63">
        <v>78310780.707650483</v>
      </c>
      <c r="L101" s="64"/>
      <c r="M101" s="65">
        <f>VLOOKUP(C101,repartition_volumes!A$3:J$246,7,FALSE)</f>
        <v>968800</v>
      </c>
      <c r="N101" s="65">
        <f>VLOOKUP(C101,repartition_volumes!A$3:J$246,8,FALSE)</f>
        <v>25000</v>
      </c>
      <c r="O101" s="65">
        <f>VLOOKUP(C101,repartition_volumes!A$3:J$246,9,FALSE)</f>
        <v>180666</v>
      </c>
      <c r="P101" s="65">
        <f>VLOOKUP(C101,repartition_volumes!A$3:J$246,10,FALSE)</f>
        <v>0</v>
      </c>
      <c r="Q101" s="65"/>
      <c r="R101" s="66">
        <f t="shared" si="7"/>
        <v>1174466</v>
      </c>
      <c r="S101" s="60" t="s">
        <v>516</v>
      </c>
      <c r="T101" s="67">
        <f t="shared" si="11"/>
        <v>1.4997500847099356E-2</v>
      </c>
      <c r="U101" s="68" t="str">
        <f t="shared" si="8"/>
        <v/>
      </c>
      <c r="V101" s="90" t="str">
        <f t="shared" si="9"/>
        <v>non</v>
      </c>
      <c r="W101" s="143">
        <f>T101-AF101</f>
        <v>-1.3840851908722106E-3</v>
      </c>
      <c r="X101" s="110">
        <v>1</v>
      </c>
      <c r="Y101" s="86" t="s">
        <v>724</v>
      </c>
      <c r="Z101" s="85">
        <v>1014165</v>
      </c>
      <c r="AA101" s="115" t="s">
        <v>717</v>
      </c>
      <c r="AB101" s="114">
        <v>1</v>
      </c>
      <c r="AC101" s="146">
        <v>1</v>
      </c>
      <c r="AD101" s="114" t="s">
        <v>724</v>
      </c>
      <c r="AE101" s="114" t="str">
        <f t="shared" si="10"/>
        <v>non</v>
      </c>
      <c r="AF101" s="79">
        <v>1.6381586037971567E-2</v>
      </c>
      <c r="AG101" s="111">
        <v>1</v>
      </c>
      <c r="AH101" s="71" t="s">
        <v>551</v>
      </c>
      <c r="AI101" s="71" t="s">
        <v>552</v>
      </c>
      <c r="AJ101" s="71" t="s">
        <v>590</v>
      </c>
      <c r="AK101" s="70"/>
      <c r="AL101" s="70" t="s">
        <v>516</v>
      </c>
      <c r="AM101" s="71"/>
      <c r="AN101" s="71"/>
      <c r="AO101" s="72">
        <v>6.7884842147436286E-2</v>
      </c>
      <c r="AP101" s="73" t="s">
        <v>551</v>
      </c>
      <c r="AQ101" s="73" t="s">
        <v>552</v>
      </c>
      <c r="AR101" s="73" t="s">
        <v>554</v>
      </c>
      <c r="AS101" s="73" t="s">
        <v>555</v>
      </c>
      <c r="AT101" s="73" t="s">
        <v>707</v>
      </c>
      <c r="AU101" s="73">
        <v>0</v>
      </c>
    </row>
    <row r="102" spans="1:47" s="74" customFormat="1" ht="22.5" x14ac:dyDescent="0.2">
      <c r="A102" s="3" t="s">
        <v>11</v>
      </c>
      <c r="B102" s="2" t="s">
        <v>209</v>
      </c>
      <c r="C102" s="2" t="s">
        <v>209</v>
      </c>
      <c r="D102" s="4" t="s">
        <v>210</v>
      </c>
      <c r="E102" s="4" t="s">
        <v>516</v>
      </c>
      <c r="F102" s="4" t="s">
        <v>14</v>
      </c>
      <c r="G102" s="4" t="s">
        <v>516</v>
      </c>
      <c r="H102" s="62">
        <v>1605</v>
      </c>
      <c r="I102" s="62">
        <v>717</v>
      </c>
      <c r="J102" s="62">
        <v>888</v>
      </c>
      <c r="K102" s="63">
        <v>136817462.39816993</v>
      </c>
      <c r="L102" s="64"/>
      <c r="M102" s="65">
        <f>VLOOKUP(C102,repartition_volumes!A$3:J$246,7,FALSE)</f>
        <v>6292865</v>
      </c>
      <c r="N102" s="65">
        <f>VLOOKUP(C102,repartition_volumes!A$3:J$246,8,FALSE)</f>
        <v>733666</v>
      </c>
      <c r="O102" s="65">
        <f>VLOOKUP(C102,repartition_volumes!A$3:J$246,9,FALSE)</f>
        <v>7375833</v>
      </c>
      <c r="P102" s="65">
        <f>VLOOKUP(C102,repartition_volumes!A$3:J$246,10,FALSE)</f>
        <v>0</v>
      </c>
      <c r="Q102" s="65"/>
      <c r="R102" s="66">
        <f t="shared" si="7"/>
        <v>14402364</v>
      </c>
      <c r="S102" s="60" t="s">
        <v>516</v>
      </c>
      <c r="T102" s="67">
        <f t="shared" si="11"/>
        <v>0.10526700135751564</v>
      </c>
      <c r="U102" s="68" t="str">
        <f t="shared" si="8"/>
        <v/>
      </c>
      <c r="V102" s="90" t="str">
        <f t="shared" si="9"/>
        <v>non</v>
      </c>
      <c r="W102" s="143">
        <f>T102-AF102</f>
        <v>1.6983511333038548E-3</v>
      </c>
      <c r="X102" s="110">
        <v>3</v>
      </c>
      <c r="Y102" s="86" t="s">
        <v>555</v>
      </c>
      <c r="Z102" s="85">
        <v>6611344</v>
      </c>
      <c r="AA102" s="115" t="s">
        <v>717</v>
      </c>
      <c r="AB102" s="114">
        <v>3</v>
      </c>
      <c r="AC102" s="146">
        <v>3</v>
      </c>
      <c r="AD102" s="114" t="s">
        <v>555</v>
      </c>
      <c r="AE102" s="114" t="str">
        <f t="shared" si="10"/>
        <v>non</v>
      </c>
      <c r="AF102" s="79">
        <v>0.10356865022421179</v>
      </c>
      <c r="AG102" s="111">
        <v>2</v>
      </c>
      <c r="AH102" s="71" t="s">
        <v>551</v>
      </c>
      <c r="AI102" s="71" t="s">
        <v>552</v>
      </c>
      <c r="AJ102" s="71" t="s">
        <v>590</v>
      </c>
      <c r="AK102" s="70" t="s">
        <v>555</v>
      </c>
      <c r="AL102" s="70" t="s">
        <v>516</v>
      </c>
      <c r="AM102" s="71"/>
      <c r="AN102" s="71"/>
      <c r="AO102" s="72">
        <v>0</v>
      </c>
      <c r="AP102" s="73">
        <v>0</v>
      </c>
      <c r="AQ102" s="73">
        <v>0</v>
      </c>
      <c r="AR102" s="73">
        <v>0</v>
      </c>
      <c r="AS102" s="73"/>
      <c r="AT102" s="73"/>
      <c r="AU102" s="73"/>
    </row>
    <row r="103" spans="1:47" s="74" customFormat="1" ht="22.5" x14ac:dyDescent="0.2">
      <c r="A103" s="2" t="s">
        <v>59</v>
      </c>
      <c r="B103" s="2" t="s">
        <v>412</v>
      </c>
      <c r="C103" s="2" t="s">
        <v>412</v>
      </c>
      <c r="D103" s="4" t="s">
        <v>413</v>
      </c>
      <c r="E103" s="4" t="s">
        <v>516</v>
      </c>
      <c r="F103" s="4" t="s">
        <v>14</v>
      </c>
      <c r="G103" s="4" t="s">
        <v>516</v>
      </c>
      <c r="H103" s="62">
        <v>1572</v>
      </c>
      <c r="I103" s="62">
        <v>715</v>
      </c>
      <c r="J103" s="62">
        <v>857</v>
      </c>
      <c r="K103" s="63">
        <v>101819387.43846107</v>
      </c>
      <c r="L103" s="64"/>
      <c r="M103" s="65">
        <f>VLOOKUP(C103,repartition_volumes!A$3:J$246,7,FALSE)</f>
        <v>3933601</v>
      </c>
      <c r="N103" s="65">
        <f>VLOOKUP(C103,repartition_volumes!A$3:J$246,8,FALSE)</f>
        <v>611666</v>
      </c>
      <c r="O103" s="65">
        <f>VLOOKUP(C103,repartition_volumes!A$3:J$246,9,FALSE)</f>
        <v>94000</v>
      </c>
      <c r="P103" s="65">
        <f>VLOOKUP(C103,repartition_volumes!A$3:J$246,10,FALSE)</f>
        <v>0</v>
      </c>
      <c r="Q103" s="65"/>
      <c r="R103" s="66">
        <f t="shared" si="7"/>
        <v>4639267</v>
      </c>
      <c r="S103" s="60" t="s">
        <v>516</v>
      </c>
      <c r="T103" s="67">
        <f t="shared" si="11"/>
        <v>4.5563689948576257E-2</v>
      </c>
      <c r="U103" s="68" t="str">
        <f t="shared" si="8"/>
        <v/>
      </c>
      <c r="V103" s="90" t="str">
        <f t="shared" si="9"/>
        <v>non</v>
      </c>
      <c r="W103" s="143">
        <f>T103-AF103</f>
        <v>3.4204115732709067E-2</v>
      </c>
      <c r="X103" s="110">
        <v>2</v>
      </c>
      <c r="Y103" s="86" t="s">
        <v>558</v>
      </c>
      <c r="Z103" s="85">
        <v>3823125</v>
      </c>
      <c r="AA103" s="115" t="s">
        <v>717</v>
      </c>
      <c r="AB103" s="114">
        <v>2</v>
      </c>
      <c r="AC103" s="146">
        <v>2</v>
      </c>
      <c r="AD103" s="114" t="s">
        <v>558</v>
      </c>
      <c r="AE103" s="114" t="str">
        <f t="shared" si="10"/>
        <v>non</v>
      </c>
      <c r="AF103" s="79">
        <v>1.1359574215867193E-2</v>
      </c>
      <c r="AG103" s="111">
        <v>1</v>
      </c>
      <c r="AH103" s="71" t="s">
        <v>551</v>
      </c>
      <c r="AI103" s="71" t="s">
        <v>552</v>
      </c>
      <c r="AJ103" s="71" t="s">
        <v>590</v>
      </c>
      <c r="AK103" s="70"/>
      <c r="AL103" s="70" t="s">
        <v>516</v>
      </c>
      <c r="AM103" s="71"/>
      <c r="AN103" s="71"/>
      <c r="AO103" s="72">
        <v>2.4706531296250106E-3</v>
      </c>
      <c r="AP103" s="73" t="s">
        <v>551</v>
      </c>
      <c r="AQ103" s="73" t="s">
        <v>552</v>
      </c>
      <c r="AR103" s="73" t="s">
        <v>516</v>
      </c>
      <c r="AS103" s="73"/>
      <c r="AT103" s="73"/>
      <c r="AU103" s="73"/>
    </row>
    <row r="104" spans="1:47" s="74" customFormat="1" ht="22.5" x14ac:dyDescent="0.2">
      <c r="A104" s="2" t="s">
        <v>11</v>
      </c>
      <c r="B104" s="2" t="s">
        <v>211</v>
      </c>
      <c r="C104" s="2" t="s">
        <v>211</v>
      </c>
      <c r="D104" s="4" t="s">
        <v>212</v>
      </c>
      <c r="E104" s="4" t="s">
        <v>516</v>
      </c>
      <c r="F104" s="4" t="s">
        <v>5</v>
      </c>
      <c r="G104" s="4" t="s">
        <v>516</v>
      </c>
      <c r="H104" s="62">
        <v>476</v>
      </c>
      <c r="I104" s="62">
        <v>476</v>
      </c>
      <c r="J104" s="62">
        <v>0</v>
      </c>
      <c r="K104" s="63">
        <v>154786421.28733689</v>
      </c>
      <c r="L104" s="64"/>
      <c r="M104" s="65">
        <f>VLOOKUP(C104,repartition_volumes!A$3:J$246,7,FALSE)</f>
        <v>4225870</v>
      </c>
      <c r="N104" s="65">
        <f>VLOOKUP(C104,repartition_volumes!A$3:J$246,8,FALSE)</f>
        <v>1948333</v>
      </c>
      <c r="O104" s="65">
        <f>VLOOKUP(C104,repartition_volumes!A$3:J$246,9,FALSE)</f>
        <v>13380000</v>
      </c>
      <c r="P104" s="65">
        <f>VLOOKUP(C104,repartition_volumes!A$3:J$246,10,FALSE)</f>
        <v>432800</v>
      </c>
      <c r="Q104" s="65"/>
      <c r="R104" s="66">
        <f t="shared" si="7"/>
        <v>19987003</v>
      </c>
      <c r="S104" s="60" t="s">
        <v>516</v>
      </c>
      <c r="T104" s="67">
        <f t="shared" si="11"/>
        <v>0.12912633313549671</v>
      </c>
      <c r="U104" s="68" t="str">
        <f t="shared" si="8"/>
        <v/>
      </c>
      <c r="V104" s="90" t="str">
        <f t="shared" si="9"/>
        <v>non</v>
      </c>
      <c r="W104" s="143">
        <f>T104-AF104</f>
        <v>6.5267035924323591E-2</v>
      </c>
      <c r="X104" s="110">
        <v>2</v>
      </c>
      <c r="Y104" s="86" t="s">
        <v>727</v>
      </c>
      <c r="Z104" s="85">
        <v>4418614</v>
      </c>
      <c r="AA104" s="115" t="s">
        <v>718</v>
      </c>
      <c r="AB104" s="114">
        <v>2</v>
      </c>
      <c r="AC104" s="146">
        <v>2</v>
      </c>
      <c r="AD104" s="114" t="s">
        <v>744</v>
      </c>
      <c r="AE104" s="114" t="str">
        <f t="shared" si="10"/>
        <v>non</v>
      </c>
      <c r="AF104" s="79">
        <v>6.3859297211173116E-2</v>
      </c>
      <c r="AG104" s="111">
        <v>2</v>
      </c>
      <c r="AH104" s="71" t="s">
        <v>551</v>
      </c>
      <c r="AI104" s="71" t="s">
        <v>552</v>
      </c>
      <c r="AJ104" s="71" t="s">
        <v>591</v>
      </c>
      <c r="AK104" s="70" t="s">
        <v>681</v>
      </c>
      <c r="AL104" s="70" t="s">
        <v>516</v>
      </c>
      <c r="AM104" s="71" t="s">
        <v>603</v>
      </c>
      <c r="AN104" s="71"/>
      <c r="AO104" s="72">
        <v>8.6190269079628068E-2</v>
      </c>
      <c r="AP104" s="73" t="s">
        <v>551</v>
      </c>
      <c r="AQ104" s="73" t="s">
        <v>552</v>
      </c>
      <c r="AR104" s="73" t="s">
        <v>554</v>
      </c>
      <c r="AS104" s="73" t="s">
        <v>555</v>
      </c>
      <c r="AT104" s="73" t="s">
        <v>707</v>
      </c>
      <c r="AU104" s="73">
        <v>0</v>
      </c>
    </row>
    <row r="105" spans="1:47" s="74" customFormat="1" x14ac:dyDescent="0.2">
      <c r="A105" s="2" t="s">
        <v>11</v>
      </c>
      <c r="B105" s="2" t="s">
        <v>213</v>
      </c>
      <c r="C105" s="2" t="s">
        <v>213</v>
      </c>
      <c r="D105" s="4" t="s">
        <v>214</v>
      </c>
      <c r="E105" s="4" t="s">
        <v>516</v>
      </c>
      <c r="F105" s="4" t="s">
        <v>215</v>
      </c>
      <c r="G105" s="4" t="s">
        <v>516</v>
      </c>
      <c r="H105" s="62">
        <v>45</v>
      </c>
      <c r="I105" s="62">
        <v>45</v>
      </c>
      <c r="J105" s="62">
        <v>0</v>
      </c>
      <c r="K105" s="63">
        <v>20994022.993104648</v>
      </c>
      <c r="L105" s="64"/>
      <c r="M105" s="65">
        <f>VLOOKUP(C105,repartition_volumes!A$3:J$246,7,FALSE)</f>
        <v>2102666</v>
      </c>
      <c r="N105" s="65">
        <f>VLOOKUP(C105,repartition_volumes!A$3:J$246,8,FALSE)</f>
        <v>696866</v>
      </c>
      <c r="O105" s="65">
        <f>VLOOKUP(C105,repartition_volumes!A$3:J$246,9,FALSE)</f>
        <v>0</v>
      </c>
      <c r="P105" s="65">
        <f>VLOOKUP(C105,repartition_volumes!A$3:J$246,10,FALSE)</f>
        <v>3493</v>
      </c>
      <c r="Q105" s="65"/>
      <c r="R105" s="66">
        <f t="shared" si="7"/>
        <v>2803025</v>
      </c>
      <c r="S105" s="60" t="s">
        <v>516</v>
      </c>
      <c r="T105" s="67">
        <f t="shared" si="11"/>
        <v>0.13351538201709295</v>
      </c>
      <c r="U105" s="68" t="str">
        <f t="shared" si="8"/>
        <v/>
      </c>
      <c r="V105" s="90" t="str">
        <f t="shared" si="9"/>
        <v/>
      </c>
      <c r="W105" s="143">
        <f>T105-AF105</f>
        <v>6.4412405061322578E-2</v>
      </c>
      <c r="X105" s="110">
        <v>2</v>
      </c>
      <c r="Y105" s="86" t="s">
        <v>558</v>
      </c>
      <c r="Z105" s="85">
        <v>2154409</v>
      </c>
      <c r="AA105" s="115" t="s">
        <v>717</v>
      </c>
      <c r="AB105" s="114">
        <v>2</v>
      </c>
      <c r="AC105" s="146">
        <v>2</v>
      </c>
      <c r="AD105" s="114" t="s">
        <v>558</v>
      </c>
      <c r="AE105" s="114" t="str">
        <f t="shared" si="10"/>
        <v>non</v>
      </c>
      <c r="AF105" s="79">
        <v>6.9102976955770376E-2</v>
      </c>
      <c r="AG105" s="111">
        <v>2</v>
      </c>
      <c r="AH105" s="71" t="s">
        <v>551</v>
      </c>
      <c r="AI105" s="71" t="s">
        <v>552</v>
      </c>
      <c r="AJ105" s="71" t="s">
        <v>590</v>
      </c>
      <c r="AK105" s="70"/>
      <c r="AL105" s="70" t="s">
        <v>554</v>
      </c>
      <c r="AM105" s="71"/>
      <c r="AN105" s="71"/>
      <c r="AO105" s="72">
        <v>6.4205864681620192E-2</v>
      </c>
      <c r="AP105" s="73" t="s">
        <v>551</v>
      </c>
      <c r="AQ105" s="73" t="s">
        <v>552</v>
      </c>
      <c r="AR105" s="73" t="s">
        <v>554</v>
      </c>
      <c r="AS105" s="73" t="s">
        <v>558</v>
      </c>
      <c r="AT105" s="73" t="s">
        <v>711</v>
      </c>
      <c r="AU105" s="73">
        <v>0</v>
      </c>
    </row>
    <row r="106" spans="1:47" s="74" customFormat="1" x14ac:dyDescent="0.2">
      <c r="A106" s="2" t="s">
        <v>74</v>
      </c>
      <c r="B106" s="2" t="s">
        <v>216</v>
      </c>
      <c r="C106" s="2" t="s">
        <v>216</v>
      </c>
      <c r="D106" s="4" t="s">
        <v>217</v>
      </c>
      <c r="E106" s="4" t="s">
        <v>516</v>
      </c>
      <c r="F106" s="4" t="s">
        <v>215</v>
      </c>
      <c r="G106" s="4" t="s">
        <v>516</v>
      </c>
      <c r="H106" s="62">
        <v>137</v>
      </c>
      <c r="I106" s="62">
        <v>137</v>
      </c>
      <c r="J106" s="62">
        <v>0</v>
      </c>
      <c r="K106" s="63">
        <v>32538970.014081188</v>
      </c>
      <c r="L106" s="64"/>
      <c r="M106" s="65">
        <f>VLOOKUP(C106,repartition_volumes!A$3:J$246,7,FALSE)</f>
        <v>1689063</v>
      </c>
      <c r="N106" s="65">
        <f>VLOOKUP(C106,repartition_volumes!A$3:J$246,8,FALSE)</f>
        <v>531366</v>
      </c>
      <c r="O106" s="65">
        <f>VLOOKUP(C106,repartition_volumes!A$3:J$246,9,FALSE)</f>
        <v>14133</v>
      </c>
      <c r="P106" s="65">
        <f>VLOOKUP(C106,repartition_volumes!A$3:J$246,10,FALSE)</f>
        <v>0</v>
      </c>
      <c r="Q106" s="65"/>
      <c r="R106" s="66">
        <f t="shared" si="7"/>
        <v>2234562</v>
      </c>
      <c r="S106" s="60" t="s">
        <v>516</v>
      </c>
      <c r="T106" s="67">
        <f t="shared" si="11"/>
        <v>6.867340911629953E-2</v>
      </c>
      <c r="U106" s="68" t="str">
        <f t="shared" si="8"/>
        <v/>
      </c>
      <c r="V106" s="90" t="str">
        <f t="shared" si="9"/>
        <v/>
      </c>
      <c r="W106" s="143">
        <f>T106-AF106</f>
        <v>1.4817771704904462E-2</v>
      </c>
      <c r="X106" s="110">
        <v>1</v>
      </c>
      <c r="Y106" s="86" t="s">
        <v>724</v>
      </c>
      <c r="Z106" s="85">
        <v>1678018</v>
      </c>
      <c r="AA106" s="115" t="s">
        <v>717</v>
      </c>
      <c r="AB106" s="114">
        <v>1</v>
      </c>
      <c r="AC106" s="146">
        <v>1</v>
      </c>
      <c r="AD106" s="114" t="s">
        <v>724</v>
      </c>
      <c r="AE106" s="114" t="str">
        <f t="shared" si="10"/>
        <v>non</v>
      </c>
      <c r="AF106" s="79">
        <v>5.3855637411395069E-2</v>
      </c>
      <c r="AG106" s="111">
        <v>1</v>
      </c>
      <c r="AH106" s="71" t="s">
        <v>551</v>
      </c>
      <c r="AI106" s="71" t="s">
        <v>552</v>
      </c>
      <c r="AJ106" s="71" t="s">
        <v>590</v>
      </c>
      <c r="AK106" s="70"/>
      <c r="AL106" s="70" t="s">
        <v>516</v>
      </c>
      <c r="AM106" s="71"/>
      <c r="AN106" s="71"/>
      <c r="AO106" s="72">
        <v>3.7871368737312006E-2</v>
      </c>
      <c r="AP106" s="73" t="s">
        <v>551</v>
      </c>
      <c r="AQ106" s="73" t="s">
        <v>552</v>
      </c>
      <c r="AR106" s="73" t="s">
        <v>516</v>
      </c>
      <c r="AS106" s="73"/>
      <c r="AT106" s="73"/>
      <c r="AU106" s="73"/>
    </row>
    <row r="107" spans="1:47" s="74" customFormat="1" x14ac:dyDescent="0.2">
      <c r="A107" s="2" t="s">
        <v>11</v>
      </c>
      <c r="B107" s="2" t="s">
        <v>218</v>
      </c>
      <c r="C107" s="2" t="s">
        <v>218</v>
      </c>
      <c r="D107" s="4" t="s">
        <v>219</v>
      </c>
      <c r="E107" s="4" t="s">
        <v>516</v>
      </c>
      <c r="F107" s="4" t="s">
        <v>215</v>
      </c>
      <c r="G107" s="4" t="s">
        <v>516</v>
      </c>
      <c r="H107" s="62">
        <v>55</v>
      </c>
      <c r="I107" s="62">
        <v>55</v>
      </c>
      <c r="J107" s="62">
        <v>0</v>
      </c>
      <c r="K107" s="63">
        <v>22752444.894743007</v>
      </c>
      <c r="L107" s="64"/>
      <c r="M107" s="65">
        <f>VLOOKUP(C107,repartition_volumes!A$3:J$246,7,FALSE)</f>
        <v>119199</v>
      </c>
      <c r="N107" s="65">
        <f>VLOOKUP(C107,repartition_volumes!A$3:J$246,8,FALSE)</f>
        <v>1268400</v>
      </c>
      <c r="O107" s="65">
        <f>VLOOKUP(C107,repartition_volumes!A$3:J$246,9,FALSE)</f>
        <v>0</v>
      </c>
      <c r="P107" s="65">
        <f>VLOOKUP(C107,repartition_volumes!A$3:J$246,10,FALSE)</f>
        <v>40480</v>
      </c>
      <c r="Q107" s="65"/>
      <c r="R107" s="66">
        <f t="shared" si="7"/>
        <v>1428079</v>
      </c>
      <c r="S107" s="60" t="s">
        <v>516</v>
      </c>
      <c r="T107" s="67">
        <f t="shared" si="11"/>
        <v>6.2765957970958991E-2</v>
      </c>
      <c r="U107" s="68" t="str">
        <f t="shared" si="8"/>
        <v/>
      </c>
      <c r="V107" s="90" t="str">
        <f t="shared" si="9"/>
        <v/>
      </c>
      <c r="W107" s="143">
        <f>T107-AF107</f>
        <v>5.5632041448180347E-3</v>
      </c>
      <c r="X107" s="110">
        <v>1</v>
      </c>
      <c r="Y107" s="86" t="s">
        <v>724</v>
      </c>
      <c r="Z107" s="85">
        <v>122132</v>
      </c>
      <c r="AA107" s="115" t="s">
        <v>717</v>
      </c>
      <c r="AB107" s="114">
        <v>1</v>
      </c>
      <c r="AC107" s="146">
        <v>1</v>
      </c>
      <c r="AD107" s="114" t="s">
        <v>724</v>
      </c>
      <c r="AE107" s="114" t="str">
        <f t="shared" si="10"/>
        <v>non</v>
      </c>
      <c r="AF107" s="79">
        <v>5.7202753826140956E-2</v>
      </c>
      <c r="AG107" s="111">
        <v>1</v>
      </c>
      <c r="AH107" s="71" t="s">
        <v>551</v>
      </c>
      <c r="AI107" s="71" t="s">
        <v>552</v>
      </c>
      <c r="AJ107" s="71" t="s">
        <v>590</v>
      </c>
      <c r="AK107" s="70"/>
      <c r="AL107" s="70" t="s">
        <v>516</v>
      </c>
      <c r="AM107" s="71"/>
      <c r="AN107" s="71"/>
      <c r="AO107" s="72">
        <v>6.9263937535685133E-2</v>
      </c>
      <c r="AP107" s="73" t="s">
        <v>551</v>
      </c>
      <c r="AQ107" s="73" t="s">
        <v>552</v>
      </c>
      <c r="AR107" s="73" t="s">
        <v>516</v>
      </c>
      <c r="AS107" s="73"/>
      <c r="AT107" s="73"/>
      <c r="AU107" s="73"/>
    </row>
    <row r="108" spans="1:47" s="74" customFormat="1" ht="22.5" x14ac:dyDescent="0.2">
      <c r="A108" s="2" t="s">
        <v>2</v>
      </c>
      <c r="B108" s="2" t="s">
        <v>220</v>
      </c>
      <c r="C108" s="2" t="s">
        <v>220</v>
      </c>
      <c r="D108" s="4" t="s">
        <v>221</v>
      </c>
      <c r="E108" s="4" t="s">
        <v>516</v>
      </c>
      <c r="F108" s="4" t="s">
        <v>215</v>
      </c>
      <c r="G108" s="4" t="s">
        <v>516</v>
      </c>
      <c r="H108" s="62">
        <v>194</v>
      </c>
      <c r="I108" s="62">
        <v>194</v>
      </c>
      <c r="J108" s="62">
        <v>0</v>
      </c>
      <c r="K108" s="63">
        <v>24632275.88393895</v>
      </c>
      <c r="L108" s="64"/>
      <c r="M108" s="65">
        <f>VLOOKUP(C108,repartition_volumes!A$3:J$246,7,FALSE)</f>
        <v>15680773</v>
      </c>
      <c r="N108" s="65">
        <f>VLOOKUP(C108,repartition_volumes!A$3:J$246,8,FALSE)</f>
        <v>19200</v>
      </c>
      <c r="O108" s="65">
        <f>VLOOKUP(C108,repartition_volumes!A$3:J$246,9,FALSE)</f>
        <v>103134</v>
      </c>
      <c r="P108" s="65">
        <f>VLOOKUP(C108,repartition_volumes!A$3:J$246,10,FALSE)</f>
        <v>0</v>
      </c>
      <c r="Q108" s="65"/>
      <c r="R108" s="66">
        <f t="shared" si="7"/>
        <v>15803107</v>
      </c>
      <c r="S108" s="60" t="s">
        <v>516</v>
      </c>
      <c r="T108" s="67">
        <f t="shared" si="11"/>
        <v>0.64156097773751164</v>
      </c>
      <c r="U108" s="68" t="str">
        <f t="shared" si="8"/>
        <v/>
      </c>
      <c r="V108" s="90" t="str">
        <f t="shared" si="9"/>
        <v/>
      </c>
      <c r="W108" s="143">
        <f>T108-AF108</f>
        <v>0.43965107091641753</v>
      </c>
      <c r="X108" s="110">
        <v>3</v>
      </c>
      <c r="Y108" s="89" t="s">
        <v>726</v>
      </c>
      <c r="Z108" s="85">
        <v>17338860</v>
      </c>
      <c r="AA108" s="115" t="s">
        <v>718</v>
      </c>
      <c r="AB108" s="114">
        <v>3</v>
      </c>
      <c r="AC108" s="146">
        <v>3</v>
      </c>
      <c r="AD108" s="114" t="s">
        <v>726</v>
      </c>
      <c r="AE108" s="114" t="str">
        <f t="shared" si="10"/>
        <v>non</v>
      </c>
      <c r="AF108" s="79">
        <v>0.20190990682109408</v>
      </c>
      <c r="AG108" s="111">
        <v>3</v>
      </c>
      <c r="AH108" s="71" t="s">
        <v>553</v>
      </c>
      <c r="AI108" s="71" t="s">
        <v>552</v>
      </c>
      <c r="AJ108" s="71" t="s">
        <v>591</v>
      </c>
      <c r="AK108" s="70" t="s">
        <v>598</v>
      </c>
      <c r="AL108" s="70" t="s">
        <v>516</v>
      </c>
      <c r="AM108" s="71" t="s">
        <v>599</v>
      </c>
      <c r="AN108" s="71" t="s">
        <v>605</v>
      </c>
      <c r="AO108" s="72">
        <v>0.14105889424946874</v>
      </c>
      <c r="AP108" s="73" t="s">
        <v>553</v>
      </c>
      <c r="AQ108" s="73" t="s">
        <v>552</v>
      </c>
      <c r="AR108" s="73" t="s">
        <v>554</v>
      </c>
      <c r="AS108" s="73" t="s">
        <v>710</v>
      </c>
      <c r="AT108" s="73" t="s">
        <v>706</v>
      </c>
      <c r="AU108" s="73">
        <v>2021</v>
      </c>
    </row>
    <row r="109" spans="1:47" s="74" customFormat="1" x14ac:dyDescent="0.2">
      <c r="A109" s="2" t="s">
        <v>11</v>
      </c>
      <c r="B109" s="2" t="s">
        <v>222</v>
      </c>
      <c r="C109" s="2" t="s">
        <v>222</v>
      </c>
      <c r="D109" s="4" t="s">
        <v>223</v>
      </c>
      <c r="E109" s="4" t="s">
        <v>516</v>
      </c>
      <c r="F109" s="4" t="s">
        <v>215</v>
      </c>
      <c r="G109" s="4" t="s">
        <v>516</v>
      </c>
      <c r="H109" s="62">
        <v>106</v>
      </c>
      <c r="I109" s="62">
        <v>106</v>
      </c>
      <c r="J109" s="62">
        <v>0</v>
      </c>
      <c r="K109" s="63">
        <v>28638942.216073249</v>
      </c>
      <c r="L109" s="64"/>
      <c r="M109" s="65">
        <f>VLOOKUP(C109,repartition_volumes!A$3:J$246,7,FALSE)</f>
        <v>27040</v>
      </c>
      <c r="N109" s="65">
        <f>VLOOKUP(C109,repartition_volumes!A$3:J$246,8,FALSE)</f>
        <v>241334</v>
      </c>
      <c r="O109" s="65">
        <f>VLOOKUP(C109,repartition_volumes!A$3:J$246,9,FALSE)</f>
        <v>174565</v>
      </c>
      <c r="P109" s="65">
        <f>VLOOKUP(C109,repartition_volumes!A$3:J$246,10,FALSE)</f>
        <v>18390</v>
      </c>
      <c r="Q109" s="65"/>
      <c r="R109" s="66">
        <f t="shared" si="7"/>
        <v>461329</v>
      </c>
      <c r="S109" s="60" t="s">
        <v>516</v>
      </c>
      <c r="T109" s="67">
        <f t="shared" si="11"/>
        <v>1.6108451091503124E-2</v>
      </c>
      <c r="U109" s="68" t="str">
        <f t="shared" si="8"/>
        <v/>
      </c>
      <c r="V109" s="90" t="str">
        <f t="shared" si="9"/>
        <v/>
      </c>
      <c r="W109" s="143">
        <f>T109-AF109</f>
        <v>6.6733043633400244E-3</v>
      </c>
      <c r="X109" s="110">
        <v>1</v>
      </c>
      <c r="Y109" s="86" t="s">
        <v>724</v>
      </c>
      <c r="Z109" s="85">
        <v>28217</v>
      </c>
      <c r="AA109" s="115" t="s">
        <v>717</v>
      </c>
      <c r="AB109" s="114">
        <v>1</v>
      </c>
      <c r="AC109" s="146">
        <v>1</v>
      </c>
      <c r="AD109" s="114" t="s">
        <v>724</v>
      </c>
      <c r="AE109" s="114" t="str">
        <f t="shared" si="10"/>
        <v>non</v>
      </c>
      <c r="AF109" s="79">
        <v>9.4351467281630994E-3</v>
      </c>
      <c r="AG109" s="111">
        <v>1</v>
      </c>
      <c r="AH109" s="71" t="s">
        <v>551</v>
      </c>
      <c r="AI109" s="71" t="s">
        <v>552</v>
      </c>
      <c r="AJ109" s="71" t="s">
        <v>590</v>
      </c>
      <c r="AK109" s="70"/>
      <c r="AL109" s="70" t="s">
        <v>516</v>
      </c>
      <c r="AM109" s="71"/>
      <c r="AN109" s="71"/>
      <c r="AO109" s="72">
        <v>2.0651562069414941E-2</v>
      </c>
      <c r="AP109" s="73" t="s">
        <v>551</v>
      </c>
      <c r="AQ109" s="73" t="s">
        <v>552</v>
      </c>
      <c r="AR109" s="73" t="s">
        <v>516</v>
      </c>
      <c r="AS109" s="73"/>
      <c r="AT109" s="73"/>
      <c r="AU109" s="73"/>
    </row>
    <row r="110" spans="1:47" s="74" customFormat="1" x14ac:dyDescent="0.2">
      <c r="A110" s="2" t="s">
        <v>11</v>
      </c>
      <c r="B110" s="2" t="s">
        <v>224</v>
      </c>
      <c r="C110" s="2" t="s">
        <v>224</v>
      </c>
      <c r="D110" s="4" t="s">
        <v>225</v>
      </c>
      <c r="E110" s="4" t="s">
        <v>516</v>
      </c>
      <c r="F110" s="4" t="s">
        <v>215</v>
      </c>
      <c r="G110" s="4" t="s">
        <v>516</v>
      </c>
      <c r="H110" s="62">
        <v>237</v>
      </c>
      <c r="I110" s="62">
        <v>237</v>
      </c>
      <c r="J110" s="62">
        <v>0</v>
      </c>
      <c r="K110" s="63">
        <v>84889171.441118598</v>
      </c>
      <c r="L110" s="64"/>
      <c r="M110" s="65">
        <f>VLOOKUP(C110,repartition_volumes!A$3:J$246,7,FALSE)</f>
        <v>2174401</v>
      </c>
      <c r="N110" s="65">
        <f>VLOOKUP(C110,repartition_volumes!A$3:J$246,8,FALSE)</f>
        <v>639999</v>
      </c>
      <c r="O110" s="65">
        <f>VLOOKUP(C110,repartition_volumes!A$3:J$246,9,FALSE)</f>
        <v>73934</v>
      </c>
      <c r="P110" s="65">
        <f>VLOOKUP(C110,repartition_volumes!A$3:J$246,10,FALSE)</f>
        <v>56214</v>
      </c>
      <c r="Q110" s="65"/>
      <c r="R110" s="66">
        <f t="shared" si="7"/>
        <v>2944548</v>
      </c>
      <c r="S110" s="60" t="s">
        <v>516</v>
      </c>
      <c r="T110" s="67">
        <f t="shared" si="11"/>
        <v>3.4686968314238023E-2</v>
      </c>
      <c r="U110" s="68" t="str">
        <f t="shared" si="8"/>
        <v/>
      </c>
      <c r="V110" s="90" t="str">
        <f t="shared" si="9"/>
        <v/>
      </c>
      <c r="W110" s="143">
        <f>T110-AF110</f>
        <v>2.1658706607152741E-2</v>
      </c>
      <c r="X110" s="110">
        <v>1</v>
      </c>
      <c r="Y110" s="86" t="s">
        <v>724</v>
      </c>
      <c r="Z110" s="85">
        <v>2230818</v>
      </c>
      <c r="AA110" s="114" t="s">
        <v>746</v>
      </c>
      <c r="AB110" s="114">
        <v>2</v>
      </c>
      <c r="AC110" s="146">
        <v>2</v>
      </c>
      <c r="AD110" s="114" t="s">
        <v>558</v>
      </c>
      <c r="AE110" s="114" t="str">
        <f t="shared" si="10"/>
        <v>non</v>
      </c>
      <c r="AF110" s="79">
        <v>1.3028261707085282E-2</v>
      </c>
      <c r="AG110" s="111">
        <v>1</v>
      </c>
      <c r="AH110" s="71" t="s">
        <v>551</v>
      </c>
      <c r="AI110" s="71" t="s">
        <v>552</v>
      </c>
      <c r="AJ110" s="71" t="s">
        <v>590</v>
      </c>
      <c r="AK110" s="70"/>
      <c r="AL110" s="70" t="s">
        <v>516</v>
      </c>
      <c r="AM110" s="71"/>
      <c r="AN110" s="71"/>
      <c r="AO110" s="72">
        <v>9.5624268604672259E-3</v>
      </c>
      <c r="AP110" s="73" t="s">
        <v>551</v>
      </c>
      <c r="AQ110" s="73" t="s">
        <v>552</v>
      </c>
      <c r="AR110" s="73" t="s">
        <v>516</v>
      </c>
      <c r="AS110" s="73"/>
      <c r="AT110" s="73"/>
      <c r="AU110" s="73"/>
    </row>
    <row r="111" spans="1:47" s="74" customFormat="1" x14ac:dyDescent="0.2">
      <c r="A111" s="2" t="s">
        <v>74</v>
      </c>
      <c r="B111" s="2" t="s">
        <v>226</v>
      </c>
      <c r="C111" s="2" t="s">
        <v>226</v>
      </c>
      <c r="D111" s="4" t="s">
        <v>227</v>
      </c>
      <c r="E111" s="4" t="s">
        <v>516</v>
      </c>
      <c r="F111" s="4" t="s">
        <v>215</v>
      </c>
      <c r="G111" s="4" t="s">
        <v>516</v>
      </c>
      <c r="H111" s="62">
        <v>152</v>
      </c>
      <c r="I111" s="62">
        <v>152</v>
      </c>
      <c r="J111" s="62">
        <v>0</v>
      </c>
      <c r="K111" s="63">
        <v>32141602.068279382</v>
      </c>
      <c r="L111" s="64"/>
      <c r="M111" s="65">
        <f>VLOOKUP(C111,repartition_volumes!A$3:J$246,7,FALSE)</f>
        <v>987202</v>
      </c>
      <c r="N111" s="65">
        <f>VLOOKUP(C111,repartition_volumes!A$3:J$246,8,FALSE)</f>
        <v>217267</v>
      </c>
      <c r="O111" s="65">
        <f>VLOOKUP(C111,repartition_volumes!A$3:J$246,9,FALSE)</f>
        <v>0</v>
      </c>
      <c r="P111" s="65">
        <f>VLOOKUP(C111,repartition_volumes!A$3:J$246,10,FALSE)</f>
        <v>0</v>
      </c>
      <c r="Q111" s="65"/>
      <c r="R111" s="66">
        <f t="shared" si="7"/>
        <v>1204469</v>
      </c>
      <c r="S111" s="60" t="s">
        <v>516</v>
      </c>
      <c r="T111" s="67">
        <f t="shared" si="11"/>
        <v>3.7473832120791924E-2</v>
      </c>
      <c r="U111" s="68" t="str">
        <f t="shared" si="8"/>
        <v/>
      </c>
      <c r="V111" s="90" t="str">
        <f t="shared" si="9"/>
        <v/>
      </c>
      <c r="W111" s="143">
        <f>T111-AF111</f>
        <v>1.1307269966748388E-2</v>
      </c>
      <c r="X111" s="110">
        <v>2</v>
      </c>
      <c r="Y111" s="86" t="s">
        <v>555</v>
      </c>
      <c r="Z111" s="85">
        <v>935961</v>
      </c>
      <c r="AA111" s="115" t="s">
        <v>717</v>
      </c>
      <c r="AB111" s="114">
        <v>2</v>
      </c>
      <c r="AC111" s="146">
        <v>2</v>
      </c>
      <c r="AD111" s="114" t="s">
        <v>555</v>
      </c>
      <c r="AE111" s="114" t="str">
        <f t="shared" si="10"/>
        <v>non</v>
      </c>
      <c r="AF111" s="79">
        <v>2.6166562154043536E-2</v>
      </c>
      <c r="AG111" s="111">
        <v>1</v>
      </c>
      <c r="AH111" s="71" t="s">
        <v>551</v>
      </c>
      <c r="AI111" s="71" t="s">
        <v>552</v>
      </c>
      <c r="AJ111" s="71" t="s">
        <v>590</v>
      </c>
      <c r="AK111" s="70"/>
      <c r="AL111" s="70" t="s">
        <v>516</v>
      </c>
      <c r="AM111" s="71"/>
      <c r="AN111" s="71"/>
      <c r="AO111" s="72">
        <v>1.9999758227935052E-2</v>
      </c>
      <c r="AP111" s="73" t="s">
        <v>551</v>
      </c>
      <c r="AQ111" s="73" t="s">
        <v>552</v>
      </c>
      <c r="AR111" s="73" t="s">
        <v>516</v>
      </c>
      <c r="AS111" s="73"/>
      <c r="AT111" s="73"/>
      <c r="AU111" s="73"/>
    </row>
    <row r="112" spans="1:47" s="74" customFormat="1" ht="22.5" x14ac:dyDescent="0.2">
      <c r="A112" s="2" t="s">
        <v>2</v>
      </c>
      <c r="B112" s="2" t="s">
        <v>228</v>
      </c>
      <c r="C112" s="2" t="s">
        <v>228</v>
      </c>
      <c r="D112" s="4" t="s">
        <v>229</v>
      </c>
      <c r="E112" s="4" t="s">
        <v>516</v>
      </c>
      <c r="F112" s="4" t="s">
        <v>215</v>
      </c>
      <c r="G112" s="4" t="s">
        <v>516</v>
      </c>
      <c r="H112" s="62">
        <v>122</v>
      </c>
      <c r="I112" s="62">
        <v>122</v>
      </c>
      <c r="J112" s="62">
        <v>0</v>
      </c>
      <c r="K112" s="63">
        <v>10644923.116038004</v>
      </c>
      <c r="L112" s="64"/>
      <c r="M112" s="65">
        <f>VLOOKUP(C112,repartition_volumes!A$3:J$246,7,FALSE)</f>
        <v>1894534</v>
      </c>
      <c r="N112" s="65">
        <f>VLOOKUP(C112,repartition_volumes!A$3:J$246,8,FALSE)</f>
        <v>71567</v>
      </c>
      <c r="O112" s="65">
        <f>VLOOKUP(C112,repartition_volumes!A$3:J$246,9,FALSE)</f>
        <v>409400</v>
      </c>
      <c r="P112" s="65">
        <f>VLOOKUP(C112,repartition_volumes!A$3:J$246,10,FALSE)</f>
        <v>0</v>
      </c>
      <c r="Q112" s="65"/>
      <c r="R112" s="66">
        <f t="shared" si="7"/>
        <v>2375501</v>
      </c>
      <c r="S112" s="60" t="s">
        <v>516</v>
      </c>
      <c r="T112" s="67">
        <f t="shared" si="11"/>
        <v>0.22315811717052134</v>
      </c>
      <c r="U112" s="68" t="str">
        <f t="shared" si="8"/>
        <v/>
      </c>
      <c r="V112" s="90" t="str">
        <f t="shared" si="9"/>
        <v/>
      </c>
      <c r="W112" s="143">
        <f>T112-AF112</f>
        <v>-5.2671077844032382E-2</v>
      </c>
      <c r="X112" s="110">
        <v>3</v>
      </c>
      <c r="Y112" s="89" t="s">
        <v>726</v>
      </c>
      <c r="Z112" s="85">
        <v>2094862</v>
      </c>
      <c r="AA112" s="115" t="s">
        <v>718</v>
      </c>
      <c r="AB112" s="114">
        <v>3</v>
      </c>
      <c r="AC112" s="146">
        <v>3</v>
      </c>
      <c r="AD112" s="114" t="s">
        <v>726</v>
      </c>
      <c r="AE112" s="114" t="str">
        <f t="shared" si="10"/>
        <v>non</v>
      </c>
      <c r="AF112" s="79">
        <v>0.27582919501455372</v>
      </c>
      <c r="AG112" s="111">
        <v>3</v>
      </c>
      <c r="AH112" s="71" t="s">
        <v>553</v>
      </c>
      <c r="AI112" s="71" t="s">
        <v>552</v>
      </c>
      <c r="AJ112" s="71" t="s">
        <v>591</v>
      </c>
      <c r="AK112" s="70" t="s">
        <v>598</v>
      </c>
      <c r="AL112" s="70" t="s">
        <v>516</v>
      </c>
      <c r="AM112" s="71" t="s">
        <v>600</v>
      </c>
      <c r="AN112" s="71" t="s">
        <v>605</v>
      </c>
      <c r="AO112" s="72">
        <v>0.13151907986292366</v>
      </c>
      <c r="AP112" s="73" t="s">
        <v>553</v>
      </c>
      <c r="AQ112" s="73" t="s">
        <v>552</v>
      </c>
      <c r="AR112" s="73" t="s">
        <v>554</v>
      </c>
      <c r="AS112" s="73" t="s">
        <v>710</v>
      </c>
      <c r="AT112" s="73" t="s">
        <v>707</v>
      </c>
      <c r="AU112" s="73">
        <v>2021</v>
      </c>
    </row>
    <row r="113" spans="1:47" s="74" customFormat="1" ht="22.5" x14ac:dyDescent="0.2">
      <c r="A113" s="2" t="s">
        <v>11</v>
      </c>
      <c r="B113" s="2" t="s">
        <v>230</v>
      </c>
      <c r="C113" s="2" t="s">
        <v>230</v>
      </c>
      <c r="D113" s="4" t="s">
        <v>231</v>
      </c>
      <c r="E113" s="4" t="s">
        <v>516</v>
      </c>
      <c r="F113" s="4" t="s">
        <v>5</v>
      </c>
      <c r="G113" s="4" t="s">
        <v>516</v>
      </c>
      <c r="H113" s="62">
        <v>95</v>
      </c>
      <c r="I113" s="62">
        <v>95</v>
      </c>
      <c r="J113" s="62">
        <v>0</v>
      </c>
      <c r="K113" s="63">
        <v>26292170.444377635</v>
      </c>
      <c r="L113" s="64"/>
      <c r="M113" s="65">
        <f>VLOOKUP(C113,repartition_volumes!A$3:J$246,7,FALSE)</f>
        <v>2948533</v>
      </c>
      <c r="N113" s="65">
        <f>VLOOKUP(C113,repartition_volumes!A$3:J$246,8,FALSE)</f>
        <v>1003000</v>
      </c>
      <c r="O113" s="65">
        <f>VLOOKUP(C113,repartition_volumes!A$3:J$246,9,FALSE)</f>
        <v>728000</v>
      </c>
      <c r="P113" s="65">
        <f>VLOOKUP(C113,repartition_volumes!A$3:J$246,10,FALSE)</f>
        <v>0</v>
      </c>
      <c r="Q113" s="65"/>
      <c r="R113" s="66">
        <f t="shared" si="7"/>
        <v>4679533</v>
      </c>
      <c r="S113" s="60" t="s">
        <v>516</v>
      </c>
      <c r="T113" s="67">
        <f t="shared" si="11"/>
        <v>0.17798199695608163</v>
      </c>
      <c r="U113" s="68" t="str">
        <f t="shared" si="8"/>
        <v/>
      </c>
      <c r="V113" s="90" t="str">
        <f t="shared" si="9"/>
        <v>oui</v>
      </c>
      <c r="W113" s="143">
        <f>T113-AF113</f>
        <v>1.5400496187356033E-2</v>
      </c>
      <c r="X113" s="110">
        <v>2</v>
      </c>
      <c r="Y113" s="86" t="s">
        <v>555</v>
      </c>
      <c r="Z113" s="85">
        <v>3076922</v>
      </c>
      <c r="AA113" s="115" t="s">
        <v>718</v>
      </c>
      <c r="AB113" s="114">
        <v>2</v>
      </c>
      <c r="AC113" s="146">
        <v>2</v>
      </c>
      <c r="AD113" s="114" t="s">
        <v>555</v>
      </c>
      <c r="AE113" s="114" t="str">
        <f t="shared" si="10"/>
        <v>non</v>
      </c>
      <c r="AF113" s="79">
        <v>0.1625815007687256</v>
      </c>
      <c r="AG113" s="111">
        <v>2</v>
      </c>
      <c r="AH113" s="71" t="s">
        <v>551</v>
      </c>
      <c r="AI113" s="71" t="s">
        <v>552</v>
      </c>
      <c r="AJ113" s="71" t="s">
        <v>591</v>
      </c>
      <c r="AK113" s="70" t="s">
        <v>555</v>
      </c>
      <c r="AL113" s="70" t="s">
        <v>516</v>
      </c>
      <c r="AM113" s="71" t="s">
        <v>601</v>
      </c>
      <c r="AN113" s="71"/>
      <c r="AO113" s="72">
        <v>0.32109733692749964</v>
      </c>
      <c r="AP113" s="73" t="s">
        <v>551</v>
      </c>
      <c r="AQ113" s="73" t="s">
        <v>552</v>
      </c>
      <c r="AR113" s="73" t="s">
        <v>554</v>
      </c>
      <c r="AS113" s="73" t="s">
        <v>558</v>
      </c>
      <c r="AT113" s="73" t="s">
        <v>712</v>
      </c>
      <c r="AU113" s="73">
        <v>0</v>
      </c>
    </row>
    <row r="114" spans="1:47" s="74" customFormat="1" ht="22.5" x14ac:dyDescent="0.2">
      <c r="A114" s="2" t="s">
        <v>8</v>
      </c>
      <c r="B114" s="2" t="s">
        <v>232</v>
      </c>
      <c r="C114" s="2" t="s">
        <v>232</v>
      </c>
      <c r="D114" s="4" t="s">
        <v>233</v>
      </c>
      <c r="E114" s="4" t="s">
        <v>516</v>
      </c>
      <c r="F114" s="4" t="s">
        <v>215</v>
      </c>
      <c r="G114" s="4" t="s">
        <v>516</v>
      </c>
      <c r="H114" s="62">
        <v>23</v>
      </c>
      <c r="I114" s="62">
        <v>23</v>
      </c>
      <c r="J114" s="62">
        <v>0</v>
      </c>
      <c r="K114" s="63">
        <v>9082686.8733053878</v>
      </c>
      <c r="L114" s="64"/>
      <c r="M114" s="65">
        <f>VLOOKUP(C114,repartition_volumes!A$3:J$246,7,FALSE)</f>
        <v>30348</v>
      </c>
      <c r="N114" s="65">
        <f>VLOOKUP(C114,repartition_volumes!A$3:J$246,8,FALSE)</f>
        <v>0</v>
      </c>
      <c r="O114" s="65">
        <f>VLOOKUP(C114,repartition_volumes!A$3:J$246,9,FALSE)</f>
        <v>0</v>
      </c>
      <c r="P114" s="65">
        <f>VLOOKUP(C114,repartition_volumes!A$3:J$246,10,FALSE)</f>
        <v>0</v>
      </c>
      <c r="Q114" s="65"/>
      <c r="R114" s="66">
        <f t="shared" si="7"/>
        <v>30348</v>
      </c>
      <c r="S114" s="60" t="s">
        <v>516</v>
      </c>
      <c r="T114" s="67">
        <f t="shared" si="11"/>
        <v>3.341302020352013E-3</v>
      </c>
      <c r="U114" s="68" t="str">
        <f t="shared" si="8"/>
        <v/>
      </c>
      <c r="V114" s="90" t="str">
        <f t="shared" si="9"/>
        <v/>
      </c>
      <c r="W114" s="143">
        <f>T114-AF114</f>
        <v>-8.2895478871194365E-5</v>
      </c>
      <c r="X114" s="110">
        <v>1</v>
      </c>
      <c r="Y114" s="86" t="s">
        <v>724</v>
      </c>
      <c r="Z114" s="85">
        <v>29911</v>
      </c>
      <c r="AA114" s="115" t="s">
        <v>747</v>
      </c>
      <c r="AB114" s="114">
        <v>1</v>
      </c>
      <c r="AC114" s="146">
        <v>1</v>
      </c>
      <c r="AD114" s="114" t="s">
        <v>724</v>
      </c>
      <c r="AE114" s="114" t="str">
        <f t="shared" si="10"/>
        <v>non</v>
      </c>
      <c r="AF114" s="79">
        <v>3.4241974992232074E-3</v>
      </c>
      <c r="AG114" s="111">
        <v>1</v>
      </c>
      <c r="AH114" s="71" t="s">
        <v>551</v>
      </c>
      <c r="AI114" s="71" t="s">
        <v>552</v>
      </c>
      <c r="AJ114" s="71" t="s">
        <v>590</v>
      </c>
      <c r="AK114" s="70" t="s">
        <v>681</v>
      </c>
      <c r="AL114" s="70" t="s">
        <v>554</v>
      </c>
      <c r="AM114" s="71"/>
      <c r="AN114" s="71"/>
      <c r="AO114" s="72">
        <v>5.5218625653132465E-3</v>
      </c>
      <c r="AP114" s="73" t="s">
        <v>551</v>
      </c>
      <c r="AQ114" s="73" t="s">
        <v>552</v>
      </c>
      <c r="AR114" s="73" t="s">
        <v>554</v>
      </c>
      <c r="AS114" s="73" t="s">
        <v>555</v>
      </c>
      <c r="AT114" s="73" t="s">
        <v>707</v>
      </c>
      <c r="AU114" s="73">
        <v>0</v>
      </c>
    </row>
    <row r="115" spans="1:47" s="74" customFormat="1" ht="22.5" x14ac:dyDescent="0.2">
      <c r="A115" s="2" t="s">
        <v>2</v>
      </c>
      <c r="B115" s="2" t="s">
        <v>234</v>
      </c>
      <c r="C115" s="2" t="s">
        <v>234</v>
      </c>
      <c r="D115" s="4" t="s">
        <v>235</v>
      </c>
      <c r="E115" s="4" t="s">
        <v>516</v>
      </c>
      <c r="F115" s="4" t="s">
        <v>215</v>
      </c>
      <c r="G115" s="4" t="s">
        <v>516</v>
      </c>
      <c r="H115" s="62">
        <v>81</v>
      </c>
      <c r="I115" s="62">
        <v>81</v>
      </c>
      <c r="J115" s="62">
        <v>0</v>
      </c>
      <c r="K115" s="63">
        <v>14825274.474350348</v>
      </c>
      <c r="L115" s="64"/>
      <c r="M115" s="65">
        <f>VLOOKUP(C115,repartition_volumes!A$3:J$246,7,FALSE)</f>
        <v>2984375</v>
      </c>
      <c r="N115" s="65">
        <f>VLOOKUP(C115,repartition_volumes!A$3:J$246,8,FALSE)</f>
        <v>12633</v>
      </c>
      <c r="O115" s="65">
        <f>VLOOKUP(C115,repartition_volumes!A$3:J$246,9,FALSE)</f>
        <v>69733</v>
      </c>
      <c r="P115" s="65">
        <f>VLOOKUP(C115,repartition_volumes!A$3:J$246,10,FALSE)</f>
        <v>0</v>
      </c>
      <c r="Q115" s="65"/>
      <c r="R115" s="66">
        <f t="shared" si="7"/>
        <v>3066741</v>
      </c>
      <c r="S115" s="60" t="s">
        <v>516</v>
      </c>
      <c r="T115" s="67">
        <f t="shared" si="11"/>
        <v>0.20685896947849838</v>
      </c>
      <c r="U115" s="68" t="str">
        <f t="shared" si="8"/>
        <v/>
      </c>
      <c r="V115" s="90" t="str">
        <f t="shared" si="9"/>
        <v/>
      </c>
      <c r="W115" s="143">
        <f>T115-AF115</f>
        <v>0.11847890043109531</v>
      </c>
      <c r="X115" s="110">
        <v>3</v>
      </c>
      <c r="Y115" s="89" t="s">
        <v>726</v>
      </c>
      <c r="Z115" s="85">
        <v>3050694</v>
      </c>
      <c r="AA115" s="115" t="s">
        <v>718</v>
      </c>
      <c r="AB115" s="114">
        <v>3</v>
      </c>
      <c r="AC115" s="146">
        <v>3</v>
      </c>
      <c r="AD115" s="114" t="s">
        <v>726</v>
      </c>
      <c r="AE115" s="114" t="str">
        <f t="shared" si="10"/>
        <v>non</v>
      </c>
      <c r="AF115" s="79">
        <v>8.8380069047403073E-2</v>
      </c>
      <c r="AG115" s="111">
        <v>3</v>
      </c>
      <c r="AH115" s="71" t="s">
        <v>553</v>
      </c>
      <c r="AI115" s="71" t="s">
        <v>552</v>
      </c>
      <c r="AJ115" s="71" t="s">
        <v>591</v>
      </c>
      <c r="AK115" s="70" t="s">
        <v>598</v>
      </c>
      <c r="AL115" s="70" t="s">
        <v>516</v>
      </c>
      <c r="AM115" s="71" t="s">
        <v>599</v>
      </c>
      <c r="AN115" s="71" t="s">
        <v>605</v>
      </c>
      <c r="AO115" s="72">
        <v>4.9608136705818817E-2</v>
      </c>
      <c r="AP115" s="73" t="s">
        <v>553</v>
      </c>
      <c r="AQ115" s="73" t="s">
        <v>552</v>
      </c>
      <c r="AR115" s="73" t="s">
        <v>554</v>
      </c>
      <c r="AS115" s="73" t="s">
        <v>710</v>
      </c>
      <c r="AT115" s="73" t="s">
        <v>706</v>
      </c>
      <c r="AU115" s="73">
        <v>2021</v>
      </c>
    </row>
    <row r="116" spans="1:47" s="74" customFormat="1" ht="33.75" x14ac:dyDescent="0.2">
      <c r="A116" s="2" t="s">
        <v>236</v>
      </c>
      <c r="B116" s="2" t="s">
        <v>237</v>
      </c>
      <c r="C116" s="2" t="s">
        <v>237</v>
      </c>
      <c r="D116" s="4" t="s">
        <v>238</v>
      </c>
      <c r="E116" s="4" t="s">
        <v>550</v>
      </c>
      <c r="F116" s="4" t="s">
        <v>215</v>
      </c>
      <c r="G116" s="4" t="s">
        <v>516</v>
      </c>
      <c r="H116" s="62">
        <v>272</v>
      </c>
      <c r="I116" s="62">
        <v>272</v>
      </c>
      <c r="J116" s="62">
        <v>0</v>
      </c>
      <c r="K116" s="63">
        <v>25797573.1044816</v>
      </c>
      <c r="L116" s="64"/>
      <c r="M116" s="65">
        <f>VLOOKUP(C116,repartition_volumes!A$3:J$246,7,FALSE)</f>
        <v>4114586</v>
      </c>
      <c r="N116" s="65">
        <f>VLOOKUP(C116,repartition_volumes!A$3:J$246,8,FALSE)</f>
        <v>1750067</v>
      </c>
      <c r="O116" s="65">
        <f>VLOOKUP(C116,repartition_volumes!A$3:J$246,9,FALSE)</f>
        <v>1051520</v>
      </c>
      <c r="P116" s="65">
        <f>VLOOKUP(C116,repartition_volumes!A$3:J$246,10,FALSE)</f>
        <v>0</v>
      </c>
      <c r="Q116" s="65"/>
      <c r="R116" s="66">
        <f t="shared" si="7"/>
        <v>6916173</v>
      </c>
      <c r="S116" s="60" t="s">
        <v>516</v>
      </c>
      <c r="T116" s="67">
        <f t="shared" si="11"/>
        <v>0.26809393937906933</v>
      </c>
      <c r="U116" s="68" t="str">
        <f t="shared" si="8"/>
        <v/>
      </c>
      <c r="V116" s="90" t="str">
        <f t="shared" si="9"/>
        <v/>
      </c>
      <c r="W116" s="143">
        <f>T116-AF116</f>
        <v>8.6386752630545627E-2</v>
      </c>
      <c r="X116" s="110">
        <v>1</v>
      </c>
      <c r="Y116" s="86" t="s">
        <v>724</v>
      </c>
      <c r="Z116" s="85">
        <v>4206085</v>
      </c>
      <c r="AA116" s="115" t="s">
        <v>717</v>
      </c>
      <c r="AB116" s="114">
        <v>1</v>
      </c>
      <c r="AC116" s="146">
        <v>2</v>
      </c>
      <c r="AD116" s="114" t="s">
        <v>724</v>
      </c>
      <c r="AE116" s="114" t="str">
        <f t="shared" si="10"/>
        <v>non</v>
      </c>
      <c r="AF116" s="79">
        <v>0.18170718674852371</v>
      </c>
      <c r="AG116" s="111">
        <v>1</v>
      </c>
      <c r="AH116" s="71" t="s">
        <v>551</v>
      </c>
      <c r="AI116" s="71" t="s">
        <v>552</v>
      </c>
      <c r="AJ116" s="71" t="s">
        <v>590</v>
      </c>
      <c r="AK116" s="70"/>
      <c r="AL116" s="70" t="s">
        <v>516</v>
      </c>
      <c r="AM116" s="71"/>
      <c r="AN116" s="71"/>
      <c r="AO116" s="72">
        <v>0.10564546609989985</v>
      </c>
      <c r="AP116" s="73" t="s">
        <v>551</v>
      </c>
      <c r="AQ116" s="73" t="s">
        <v>552</v>
      </c>
      <c r="AR116" s="73" t="s">
        <v>516</v>
      </c>
      <c r="AS116" s="73"/>
      <c r="AT116" s="73"/>
      <c r="AU116" s="73"/>
    </row>
    <row r="117" spans="1:47" s="74" customFormat="1" ht="22.5" x14ac:dyDescent="0.2">
      <c r="A117" s="2" t="s">
        <v>11</v>
      </c>
      <c r="B117" s="2" t="s">
        <v>240</v>
      </c>
      <c r="C117" s="2" t="s">
        <v>240</v>
      </c>
      <c r="D117" s="4" t="s">
        <v>241</v>
      </c>
      <c r="E117" s="4" t="s">
        <v>516</v>
      </c>
      <c r="F117" s="4" t="s">
        <v>5</v>
      </c>
      <c r="G117" s="4" t="s">
        <v>516</v>
      </c>
      <c r="H117" s="62">
        <v>161</v>
      </c>
      <c r="I117" s="62">
        <v>161</v>
      </c>
      <c r="J117" s="62">
        <v>0</v>
      </c>
      <c r="K117" s="63">
        <v>31473355.274656348</v>
      </c>
      <c r="L117" s="64"/>
      <c r="M117" s="65">
        <f>VLOOKUP(C117,repartition_volumes!A$3:J$246,7,FALSE)</f>
        <v>392533</v>
      </c>
      <c r="N117" s="65">
        <f>VLOOKUP(C117,repartition_volumes!A$3:J$246,8,FALSE)</f>
        <v>125333</v>
      </c>
      <c r="O117" s="65">
        <f>VLOOKUP(C117,repartition_volumes!A$3:J$246,9,FALSE)</f>
        <v>203166</v>
      </c>
      <c r="P117" s="65">
        <f>VLOOKUP(C117,repartition_volumes!A$3:J$246,10,FALSE)</f>
        <v>0</v>
      </c>
      <c r="Q117" s="65"/>
      <c r="R117" s="66">
        <f t="shared" si="7"/>
        <v>721032</v>
      </c>
      <c r="S117" s="60" t="s">
        <v>516</v>
      </c>
      <c r="T117" s="67">
        <f t="shared" si="11"/>
        <v>2.2909282906376522E-2</v>
      </c>
      <c r="U117" s="68" t="str">
        <f t="shared" si="8"/>
        <v/>
      </c>
      <c r="V117" s="90" t="str">
        <f t="shared" si="9"/>
        <v>non</v>
      </c>
      <c r="W117" s="143">
        <f>T117-AF117</f>
        <v>-5.3132426113140785E-4</v>
      </c>
      <c r="X117" s="110">
        <v>2</v>
      </c>
      <c r="Y117" s="86" t="s">
        <v>555</v>
      </c>
      <c r="Z117" s="85">
        <v>412552</v>
      </c>
      <c r="AA117" s="115" t="s">
        <v>717</v>
      </c>
      <c r="AB117" s="114">
        <v>2</v>
      </c>
      <c r="AC117" s="146">
        <v>3</v>
      </c>
      <c r="AD117" s="114" t="s">
        <v>555</v>
      </c>
      <c r="AE117" s="114" t="str">
        <f t="shared" si="10"/>
        <v>non</v>
      </c>
      <c r="AF117" s="79">
        <v>2.344060716750793E-2</v>
      </c>
      <c r="AG117" s="111">
        <v>2</v>
      </c>
      <c r="AH117" s="71" t="s">
        <v>551</v>
      </c>
      <c r="AI117" s="71" t="s">
        <v>552</v>
      </c>
      <c r="AJ117" s="71" t="s">
        <v>590</v>
      </c>
      <c r="AK117" s="70" t="s">
        <v>555</v>
      </c>
      <c r="AL117" s="70" t="s">
        <v>516</v>
      </c>
      <c r="AM117" s="71"/>
      <c r="AN117" s="71"/>
      <c r="AO117" s="72">
        <v>2.5091113026158022E-2</v>
      </c>
      <c r="AP117" s="73" t="s">
        <v>551</v>
      </c>
      <c r="AQ117" s="73" t="s">
        <v>552</v>
      </c>
      <c r="AR117" s="73" t="s">
        <v>554</v>
      </c>
      <c r="AS117" s="73" t="s">
        <v>555</v>
      </c>
      <c r="AT117" s="73" t="s">
        <v>707</v>
      </c>
      <c r="AU117" s="73">
        <v>0</v>
      </c>
    </row>
    <row r="118" spans="1:47" s="74" customFormat="1" ht="100.5" customHeight="1" x14ac:dyDescent="0.2">
      <c r="A118" s="2" t="s">
        <v>11</v>
      </c>
      <c r="B118" s="2" t="s">
        <v>242</v>
      </c>
      <c r="C118" s="2" t="s">
        <v>242</v>
      </c>
      <c r="D118" s="4" t="s">
        <v>243</v>
      </c>
      <c r="E118" s="4" t="s">
        <v>516</v>
      </c>
      <c r="F118" s="4" t="s">
        <v>215</v>
      </c>
      <c r="G118" s="4" t="s">
        <v>516</v>
      </c>
      <c r="H118" s="62">
        <v>89</v>
      </c>
      <c r="I118" s="62">
        <v>89</v>
      </c>
      <c r="J118" s="62">
        <v>0</v>
      </c>
      <c r="K118" s="63">
        <v>27571631.368571363</v>
      </c>
      <c r="L118" s="64"/>
      <c r="M118" s="65">
        <f>VLOOKUP(C118,repartition_volumes!A$3:J$246,7,FALSE)</f>
        <v>139629</v>
      </c>
      <c r="N118" s="65">
        <f>VLOOKUP(C118,repartition_volumes!A$3:J$246,8,FALSE)</f>
        <v>3473799</v>
      </c>
      <c r="O118" s="65">
        <f>VLOOKUP(C118,repartition_volumes!A$3:J$246,9,FALSE)</f>
        <v>39801</v>
      </c>
      <c r="P118" s="65">
        <f>VLOOKUP(C118,repartition_volumes!A$3:J$246,10,FALSE)</f>
        <v>0</v>
      </c>
      <c r="Q118" s="65"/>
      <c r="R118" s="66">
        <f t="shared" si="7"/>
        <v>3653229</v>
      </c>
      <c r="S118" s="60" t="s">
        <v>516</v>
      </c>
      <c r="T118" s="67">
        <f t="shared" si="11"/>
        <v>0.1324995590998754</v>
      </c>
      <c r="U118" s="68" t="str">
        <f t="shared" si="8"/>
        <v/>
      </c>
      <c r="V118" s="90" t="str">
        <f t="shared" si="9"/>
        <v/>
      </c>
      <c r="W118" s="143">
        <f>T118-AF118</f>
        <v>7.9135262461303826E-2</v>
      </c>
      <c r="X118" s="110">
        <v>2</v>
      </c>
      <c r="Y118" s="89" t="s">
        <v>728</v>
      </c>
      <c r="Z118" s="85">
        <v>148833</v>
      </c>
      <c r="AA118" s="115" t="s">
        <v>718</v>
      </c>
      <c r="AB118" s="114">
        <v>2</v>
      </c>
      <c r="AC118" s="146">
        <v>2</v>
      </c>
      <c r="AD118" s="114" t="s">
        <v>744</v>
      </c>
      <c r="AE118" s="114" t="str">
        <f t="shared" si="10"/>
        <v>non</v>
      </c>
      <c r="AF118" s="79">
        <v>5.3364296638571576E-2</v>
      </c>
      <c r="AG118" s="111">
        <v>2</v>
      </c>
      <c r="AH118" s="71" t="s">
        <v>551</v>
      </c>
      <c r="AI118" s="71" t="s">
        <v>552</v>
      </c>
      <c r="AJ118" s="71" t="s">
        <v>590</v>
      </c>
      <c r="AK118" s="70" t="s">
        <v>681</v>
      </c>
      <c r="AL118" s="70" t="s">
        <v>516</v>
      </c>
      <c r="AM118" s="71"/>
      <c r="AN118" s="71"/>
      <c r="AO118" s="72">
        <v>3.8234008196212296E-2</v>
      </c>
      <c r="AP118" s="73" t="s">
        <v>553</v>
      </c>
      <c r="AQ118" s="73" t="s">
        <v>552</v>
      </c>
      <c r="AR118" s="73" t="s">
        <v>554</v>
      </c>
      <c r="AS118" s="73" t="s">
        <v>713</v>
      </c>
      <c r="AT118" s="73" t="s">
        <v>714</v>
      </c>
      <c r="AU118" s="73">
        <v>2021</v>
      </c>
    </row>
    <row r="119" spans="1:47" s="74" customFormat="1" ht="33.75" x14ac:dyDescent="0.2">
      <c r="A119" s="2" t="s">
        <v>74</v>
      </c>
      <c r="B119" s="2" t="s">
        <v>244</v>
      </c>
      <c r="C119" s="2" t="s">
        <v>244</v>
      </c>
      <c r="D119" s="4" t="s">
        <v>245</v>
      </c>
      <c r="E119" s="4" t="s">
        <v>516</v>
      </c>
      <c r="F119" s="4" t="s">
        <v>14</v>
      </c>
      <c r="G119" s="4" t="s">
        <v>516</v>
      </c>
      <c r="H119" s="62">
        <v>857</v>
      </c>
      <c r="I119" s="62">
        <v>249</v>
      </c>
      <c r="J119" s="62">
        <v>608</v>
      </c>
      <c r="K119" s="63">
        <v>45237556.511894099</v>
      </c>
      <c r="L119" s="64"/>
      <c r="M119" s="65">
        <f>VLOOKUP(C119,repartition_volumes!A$3:J$246,7,FALSE)</f>
        <v>228001</v>
      </c>
      <c r="N119" s="65">
        <f>VLOOKUP(C119,repartition_volumes!A$3:J$246,8,FALSE)</f>
        <v>0</v>
      </c>
      <c r="O119" s="65">
        <f>VLOOKUP(C119,repartition_volumes!A$3:J$246,9,FALSE)</f>
        <v>0</v>
      </c>
      <c r="P119" s="65">
        <f>VLOOKUP(C119,repartition_volumes!A$3:J$246,10,FALSE)</f>
        <v>0</v>
      </c>
      <c r="Q119" s="65"/>
      <c r="R119" s="66">
        <f t="shared" si="7"/>
        <v>228001</v>
      </c>
      <c r="S119" s="60" t="s">
        <v>516</v>
      </c>
      <c r="T119" s="67">
        <f t="shared" si="11"/>
        <v>5.0400821260107795E-3</v>
      </c>
      <c r="U119" s="68" t="str">
        <f t="shared" si="8"/>
        <v/>
      </c>
      <c r="V119" s="90" t="str">
        <f t="shared" si="9"/>
        <v>non</v>
      </c>
      <c r="W119" s="143">
        <f>T119-AF119</f>
        <v>-1.8997868359362617E-3</v>
      </c>
      <c r="X119" s="110">
        <v>2</v>
      </c>
      <c r="Y119" s="86" t="s">
        <v>558</v>
      </c>
      <c r="Z119" s="85">
        <v>224835</v>
      </c>
      <c r="AA119" s="115" t="s">
        <v>717</v>
      </c>
      <c r="AB119" s="114">
        <v>2</v>
      </c>
      <c r="AC119" s="146">
        <v>2</v>
      </c>
      <c r="AD119" s="114" t="s">
        <v>558</v>
      </c>
      <c r="AE119" s="114" t="str">
        <f t="shared" si="10"/>
        <v>non</v>
      </c>
      <c r="AF119" s="79">
        <v>6.9398689619470412E-3</v>
      </c>
      <c r="AG119" s="111">
        <v>1</v>
      </c>
      <c r="AH119" s="71" t="s">
        <v>551</v>
      </c>
      <c r="AI119" s="71" t="s">
        <v>552</v>
      </c>
      <c r="AJ119" s="71" t="s">
        <v>590</v>
      </c>
      <c r="AK119" s="70"/>
      <c r="AL119" s="70" t="s">
        <v>516</v>
      </c>
      <c r="AM119" s="71"/>
      <c r="AN119" s="71"/>
      <c r="AO119" s="72">
        <v>6.2004553129152932E-3</v>
      </c>
      <c r="AP119" s="73" t="s">
        <v>551</v>
      </c>
      <c r="AQ119" s="73" t="s">
        <v>552</v>
      </c>
      <c r="AR119" s="73" t="s">
        <v>516</v>
      </c>
      <c r="AS119" s="73"/>
      <c r="AT119" s="73"/>
      <c r="AU119" s="73"/>
    </row>
    <row r="120" spans="1:47" s="74" customFormat="1" ht="33.75" x14ac:dyDescent="0.2">
      <c r="A120" s="2" t="s">
        <v>8</v>
      </c>
      <c r="B120" s="2" t="s">
        <v>339</v>
      </c>
      <c r="C120" s="2" t="s">
        <v>544</v>
      </c>
      <c r="D120" s="4" t="s">
        <v>545</v>
      </c>
      <c r="E120" s="4" t="s">
        <v>518</v>
      </c>
      <c r="F120" s="4" t="s">
        <v>215</v>
      </c>
      <c r="G120" s="4" t="s">
        <v>516</v>
      </c>
      <c r="H120" s="62">
        <v>18</v>
      </c>
      <c r="I120" s="62">
        <v>18</v>
      </c>
      <c r="J120" s="62">
        <v>0</v>
      </c>
      <c r="K120" s="63">
        <v>3201019.8608588311</v>
      </c>
      <c r="L120" s="64"/>
      <c r="M120" s="65">
        <f>VLOOKUP(C120,repartition_volumes!A$3:J$246,7,FALSE)</f>
        <v>1071946</v>
      </c>
      <c r="N120" s="65">
        <f>VLOOKUP(C120,repartition_volumes!A$3:J$246,8,FALSE)</f>
        <v>11266</v>
      </c>
      <c r="O120" s="65">
        <f>VLOOKUP(C120,repartition_volumes!A$3:J$246,9,FALSE)</f>
        <v>0</v>
      </c>
      <c r="P120" s="65">
        <f>VLOOKUP(C120,repartition_volumes!A$3:J$246,10,FALSE)</f>
        <v>0</v>
      </c>
      <c r="Q120" s="65"/>
      <c r="R120" s="66">
        <f t="shared" si="7"/>
        <v>1083212</v>
      </c>
      <c r="S120" s="60" t="s">
        <v>516</v>
      </c>
      <c r="T120" s="67">
        <f t="shared" si="11"/>
        <v>0.33839590102055006</v>
      </c>
      <c r="U120" s="68" t="str">
        <f t="shared" si="8"/>
        <v/>
      </c>
      <c r="V120" s="90" t="str">
        <f t="shared" si="9"/>
        <v/>
      </c>
      <c r="W120" s="143" t="e">
        <f>T120-AF120</f>
        <v>#VALUE!</v>
      </c>
      <c r="X120" s="110">
        <v>3</v>
      </c>
      <c r="Y120" s="89" t="s">
        <v>726</v>
      </c>
      <c r="Z120" s="85">
        <v>1084323</v>
      </c>
      <c r="AA120" s="115" t="s">
        <v>717</v>
      </c>
      <c r="AB120" s="114">
        <v>3</v>
      </c>
      <c r="AC120" s="146">
        <v>3</v>
      </c>
      <c r="AD120" s="114" t="s">
        <v>726</v>
      </c>
      <c r="AE120" s="114" t="str">
        <f t="shared" si="10"/>
        <v>non</v>
      </c>
      <c r="AF120" s="69" t="s">
        <v>696</v>
      </c>
      <c r="AG120" s="112" t="s">
        <v>753</v>
      </c>
      <c r="AH120" s="70" t="s">
        <v>697</v>
      </c>
      <c r="AI120" s="71" t="s">
        <v>701</v>
      </c>
      <c r="AJ120" s="70" t="s">
        <v>699</v>
      </c>
      <c r="AK120" s="70" t="s">
        <v>693</v>
      </c>
      <c r="AL120" s="70" t="s">
        <v>516</v>
      </c>
      <c r="AM120" s="70" t="s">
        <v>704</v>
      </c>
      <c r="AN120" s="70" t="s">
        <v>705</v>
      </c>
      <c r="AO120" s="72">
        <v>0.21263131047853645</v>
      </c>
      <c r="AP120" s="73" t="s">
        <v>551</v>
      </c>
      <c r="AQ120" s="73" t="s">
        <v>552</v>
      </c>
      <c r="AR120" s="73" t="s">
        <v>516</v>
      </c>
      <c r="AS120" s="73"/>
      <c r="AT120" s="73"/>
      <c r="AU120" s="73"/>
    </row>
    <row r="121" spans="1:47" s="74" customFormat="1" ht="33.75" x14ac:dyDescent="0.2">
      <c r="A121" s="2" t="s">
        <v>11</v>
      </c>
      <c r="B121" s="2" t="s">
        <v>246</v>
      </c>
      <c r="C121" s="2" t="s">
        <v>246</v>
      </c>
      <c r="D121" s="4" t="s">
        <v>247</v>
      </c>
      <c r="E121" s="4" t="s">
        <v>516</v>
      </c>
      <c r="F121" s="4" t="s">
        <v>5</v>
      </c>
      <c r="G121" s="4" t="s">
        <v>516</v>
      </c>
      <c r="H121" s="62">
        <v>328</v>
      </c>
      <c r="I121" s="62">
        <v>328</v>
      </c>
      <c r="J121" s="62">
        <v>0</v>
      </c>
      <c r="K121" s="63">
        <v>93407139.550447553</v>
      </c>
      <c r="L121" s="64"/>
      <c r="M121" s="65">
        <f>VLOOKUP(C121,repartition_volumes!A$3:J$246,7,FALSE)</f>
        <v>3289734</v>
      </c>
      <c r="N121" s="65">
        <f>VLOOKUP(C121,repartition_volumes!A$3:J$246,8,FALSE)</f>
        <v>2982499</v>
      </c>
      <c r="O121" s="65">
        <f>VLOOKUP(C121,repartition_volumes!A$3:J$246,9,FALSE)</f>
        <v>5461666</v>
      </c>
      <c r="P121" s="65">
        <f>VLOOKUP(C121,repartition_volumes!A$3:J$246,10,FALSE)</f>
        <v>33500</v>
      </c>
      <c r="Q121" s="65">
        <v>800000</v>
      </c>
      <c r="R121" s="66">
        <f t="shared" si="7"/>
        <v>12567399</v>
      </c>
      <c r="S121" s="60" t="s">
        <v>516</v>
      </c>
      <c r="T121" s="67">
        <f t="shared" si="11"/>
        <v>0.13454430850237706</v>
      </c>
      <c r="U121" s="68" t="str">
        <f t="shared" si="8"/>
        <v/>
      </c>
      <c r="V121" s="90" t="str">
        <f t="shared" si="9"/>
        <v>non</v>
      </c>
      <c r="W121" s="143">
        <f>T121-AF121</f>
        <v>-3.4518296277409155E-2</v>
      </c>
      <c r="X121" s="110">
        <v>3</v>
      </c>
      <c r="Y121" s="89" t="s">
        <v>726</v>
      </c>
      <c r="Z121" s="85">
        <v>3489545</v>
      </c>
      <c r="AA121" s="115" t="s">
        <v>718</v>
      </c>
      <c r="AB121" s="114">
        <v>3</v>
      </c>
      <c r="AC121" s="146">
        <v>3</v>
      </c>
      <c r="AD121" s="114" t="s">
        <v>726</v>
      </c>
      <c r="AE121" s="114" t="str">
        <f t="shared" si="10"/>
        <v>non</v>
      </c>
      <c r="AF121" s="79">
        <v>0.16906260477978621</v>
      </c>
      <c r="AG121" s="111">
        <v>3</v>
      </c>
      <c r="AH121" s="71" t="s">
        <v>553</v>
      </c>
      <c r="AI121" s="71" t="s">
        <v>552</v>
      </c>
      <c r="AJ121" s="71" t="s">
        <v>591</v>
      </c>
      <c r="AK121" s="70" t="s">
        <v>682</v>
      </c>
      <c r="AL121" s="70" t="s">
        <v>516</v>
      </c>
      <c r="AM121" s="71" t="s">
        <v>603</v>
      </c>
      <c r="AN121" s="71" t="s">
        <v>605</v>
      </c>
      <c r="AO121" s="72">
        <v>0.18853090812326984</v>
      </c>
      <c r="AP121" s="73" t="s">
        <v>553</v>
      </c>
      <c r="AQ121" s="73" t="s">
        <v>552</v>
      </c>
      <c r="AR121" s="73" t="s">
        <v>554</v>
      </c>
      <c r="AS121" s="73" t="s">
        <v>558</v>
      </c>
      <c r="AT121" s="73" t="s">
        <v>712</v>
      </c>
      <c r="AU121" s="73">
        <v>2021</v>
      </c>
    </row>
    <row r="122" spans="1:47" s="74" customFormat="1" ht="33.75" x14ac:dyDescent="0.2">
      <c r="A122" s="2" t="s">
        <v>8</v>
      </c>
      <c r="B122" s="2" t="s">
        <v>339</v>
      </c>
      <c r="C122" s="2" t="s">
        <v>546</v>
      </c>
      <c r="D122" s="4" t="s">
        <v>547</v>
      </c>
      <c r="E122" s="4" t="s">
        <v>518</v>
      </c>
      <c r="F122" s="4" t="s">
        <v>215</v>
      </c>
      <c r="G122" s="4" t="s">
        <v>516</v>
      </c>
      <c r="H122" s="62">
        <v>4</v>
      </c>
      <c r="I122" s="62">
        <v>4</v>
      </c>
      <c r="J122" s="62">
        <v>0</v>
      </c>
      <c r="K122" s="63">
        <v>631483.55570475233</v>
      </c>
      <c r="L122" s="64"/>
      <c r="M122" s="65">
        <f>VLOOKUP(C122,repartition_volumes!A$3:J$246,7,FALSE)</f>
        <v>1196374</v>
      </c>
      <c r="N122" s="65">
        <f>VLOOKUP(C122,repartition_volumes!A$3:J$246,8,FALSE)</f>
        <v>158000</v>
      </c>
      <c r="O122" s="65">
        <f>VLOOKUP(C122,repartition_volumes!A$3:J$246,9,FALSE)</f>
        <v>0</v>
      </c>
      <c r="P122" s="65">
        <f>VLOOKUP(C122,repartition_volumes!A$3:J$246,10,FALSE)</f>
        <v>0</v>
      </c>
      <c r="Q122" s="65"/>
      <c r="R122" s="66">
        <f t="shared" si="7"/>
        <v>1354374</v>
      </c>
      <c r="S122" s="60" t="s">
        <v>516</v>
      </c>
      <c r="T122" s="67">
        <f t="shared" si="11"/>
        <v>2.1447494360933641</v>
      </c>
      <c r="U122" s="68" t="str">
        <f t="shared" si="8"/>
        <v/>
      </c>
      <c r="V122" s="90" t="str">
        <f t="shared" si="9"/>
        <v/>
      </c>
      <c r="W122" s="143" t="e">
        <f>T122-AF122</f>
        <v>#VALUE!</v>
      </c>
      <c r="X122" s="110">
        <v>3</v>
      </c>
      <c r="Y122" s="89" t="s">
        <v>725</v>
      </c>
      <c r="Z122" s="85">
        <v>1207260</v>
      </c>
      <c r="AA122" s="115" t="s">
        <v>718</v>
      </c>
      <c r="AB122" s="114">
        <v>3</v>
      </c>
      <c r="AC122" s="146">
        <v>3</v>
      </c>
      <c r="AD122" s="114" t="s">
        <v>726</v>
      </c>
      <c r="AE122" s="114" t="str">
        <f t="shared" si="10"/>
        <v>non</v>
      </c>
      <c r="AF122" s="69" t="s">
        <v>696</v>
      </c>
      <c r="AG122" s="112" t="s">
        <v>753</v>
      </c>
      <c r="AH122" s="70" t="s">
        <v>697</v>
      </c>
      <c r="AI122" s="71" t="s">
        <v>701</v>
      </c>
      <c r="AJ122" s="70" t="s">
        <v>699</v>
      </c>
      <c r="AK122" s="70" t="s">
        <v>693</v>
      </c>
      <c r="AL122" s="70" t="s">
        <v>516</v>
      </c>
      <c r="AM122" s="70" t="s">
        <v>704</v>
      </c>
      <c r="AN122" s="70" t="s">
        <v>705</v>
      </c>
      <c r="AO122" s="72">
        <v>0.21263131047853645</v>
      </c>
      <c r="AP122" s="73" t="s">
        <v>551</v>
      </c>
      <c r="AQ122" s="73" t="s">
        <v>552</v>
      </c>
      <c r="AR122" s="73" t="s">
        <v>516</v>
      </c>
      <c r="AS122" s="73"/>
      <c r="AT122" s="73"/>
      <c r="AU122" s="73"/>
    </row>
    <row r="123" spans="1:47" s="74" customFormat="1" ht="33.75" x14ac:dyDescent="0.2">
      <c r="A123" s="2" t="s">
        <v>8</v>
      </c>
      <c r="B123" s="2" t="s">
        <v>339</v>
      </c>
      <c r="C123" s="2" t="s">
        <v>548</v>
      </c>
      <c r="D123" s="4" t="s">
        <v>549</v>
      </c>
      <c r="E123" s="4" t="s">
        <v>518</v>
      </c>
      <c r="F123" s="4" t="s">
        <v>215</v>
      </c>
      <c r="G123" s="4" t="s">
        <v>516</v>
      </c>
      <c r="H123" s="62">
        <v>11</v>
      </c>
      <c r="I123" s="62">
        <v>11</v>
      </c>
      <c r="J123" s="62">
        <v>0</v>
      </c>
      <c r="K123" s="63">
        <v>1939680.2919959894</v>
      </c>
      <c r="L123" s="64"/>
      <c r="M123" s="65">
        <f>VLOOKUP(C123,repartition_volumes!A$3:J$246,7,FALSE)</f>
        <v>74826</v>
      </c>
      <c r="N123" s="65">
        <f>VLOOKUP(C123,repartition_volumes!A$3:J$246,8,FALSE)</f>
        <v>236799</v>
      </c>
      <c r="O123" s="65">
        <f>VLOOKUP(C123,repartition_volumes!A$3:J$246,9,FALSE)</f>
        <v>0</v>
      </c>
      <c r="P123" s="65">
        <f>VLOOKUP(C123,repartition_volumes!A$3:J$246,10,FALSE)</f>
        <v>0</v>
      </c>
      <c r="Q123" s="65"/>
      <c r="R123" s="66">
        <f t="shared" si="7"/>
        <v>311625</v>
      </c>
      <c r="S123" s="60" t="s">
        <v>516</v>
      </c>
      <c r="T123" s="67">
        <f t="shared" si="11"/>
        <v>0.16065791939316376</v>
      </c>
      <c r="U123" s="68" t="str">
        <f t="shared" si="8"/>
        <v/>
      </c>
      <c r="V123" s="90" t="str">
        <f t="shared" si="9"/>
        <v/>
      </c>
      <c r="W123" s="143" t="e">
        <f>T123-AF123</f>
        <v>#VALUE!</v>
      </c>
      <c r="X123" s="110">
        <v>1</v>
      </c>
      <c r="Y123" s="86" t="s">
        <v>724</v>
      </c>
      <c r="Z123" s="85">
        <v>75506</v>
      </c>
      <c r="AA123" s="115" t="s">
        <v>717</v>
      </c>
      <c r="AB123" s="114">
        <v>1</v>
      </c>
      <c r="AC123" s="146">
        <v>1</v>
      </c>
      <c r="AD123" s="114" t="s">
        <v>724</v>
      </c>
      <c r="AE123" s="114" t="str">
        <f t="shared" si="10"/>
        <v>non</v>
      </c>
      <c r="AF123" s="69" t="s">
        <v>696</v>
      </c>
      <c r="AG123" s="112" t="s">
        <v>753</v>
      </c>
      <c r="AH123" s="70" t="s">
        <v>697</v>
      </c>
      <c r="AI123" s="71" t="s">
        <v>701</v>
      </c>
      <c r="AJ123" s="70" t="s">
        <v>699</v>
      </c>
      <c r="AK123" s="70" t="s">
        <v>693</v>
      </c>
      <c r="AL123" s="70" t="s">
        <v>516</v>
      </c>
      <c r="AM123" s="70" t="s">
        <v>704</v>
      </c>
      <c r="AN123" s="70" t="s">
        <v>705</v>
      </c>
      <c r="AO123" s="72">
        <v>0.21263131047853645</v>
      </c>
      <c r="AP123" s="73" t="s">
        <v>551</v>
      </c>
      <c r="AQ123" s="73" t="s">
        <v>552</v>
      </c>
      <c r="AR123" s="73" t="s">
        <v>516</v>
      </c>
      <c r="AS123" s="73"/>
      <c r="AT123" s="73"/>
      <c r="AU123" s="73"/>
    </row>
    <row r="124" spans="1:47" s="74" customFormat="1" x14ac:dyDescent="0.2">
      <c r="A124" s="2" t="s">
        <v>11</v>
      </c>
      <c r="B124" s="2" t="s">
        <v>248</v>
      </c>
      <c r="C124" s="2" t="s">
        <v>248</v>
      </c>
      <c r="D124" s="4" t="s">
        <v>249</v>
      </c>
      <c r="E124" s="4" t="s">
        <v>516</v>
      </c>
      <c r="F124" s="4" t="s">
        <v>215</v>
      </c>
      <c r="G124" s="4" t="s">
        <v>516</v>
      </c>
      <c r="H124" s="62">
        <v>99</v>
      </c>
      <c r="I124" s="62">
        <v>99</v>
      </c>
      <c r="J124" s="62">
        <v>0</v>
      </c>
      <c r="K124" s="63">
        <v>16103707.729381789</v>
      </c>
      <c r="L124" s="64"/>
      <c r="M124" s="65">
        <f>VLOOKUP(C124,repartition_volumes!A$3:J$246,7,FALSE)</f>
        <v>683201</v>
      </c>
      <c r="N124" s="65">
        <f>VLOOKUP(C124,repartition_volumes!A$3:J$246,8,FALSE)</f>
        <v>112699</v>
      </c>
      <c r="O124" s="65">
        <f>VLOOKUP(C124,repartition_volumes!A$3:J$246,9,FALSE)</f>
        <v>1255130</v>
      </c>
      <c r="P124" s="65">
        <f>VLOOKUP(C124,repartition_volumes!A$3:J$246,10,FALSE)</f>
        <v>0</v>
      </c>
      <c r="Q124" s="65"/>
      <c r="R124" s="66">
        <f t="shared" si="7"/>
        <v>2051030</v>
      </c>
      <c r="S124" s="60" t="s">
        <v>516</v>
      </c>
      <c r="T124" s="67">
        <f t="shared" si="11"/>
        <v>0.12736383660626321</v>
      </c>
      <c r="U124" s="68" t="str">
        <f t="shared" si="8"/>
        <v/>
      </c>
      <c r="V124" s="90" t="str">
        <f t="shared" si="9"/>
        <v/>
      </c>
      <c r="W124" s="143">
        <f>T124-AF124</f>
        <v>6.5913723859228973E-2</v>
      </c>
      <c r="X124" s="110">
        <v>3</v>
      </c>
      <c r="Y124" s="86" t="s">
        <v>555</v>
      </c>
      <c r="Z124" s="85">
        <v>718045</v>
      </c>
      <c r="AA124" s="115" t="s">
        <v>718</v>
      </c>
      <c r="AB124" s="114">
        <v>3</v>
      </c>
      <c r="AC124" s="146">
        <v>3</v>
      </c>
      <c r="AD124" s="114" t="s">
        <v>555</v>
      </c>
      <c r="AE124" s="114" t="str">
        <f t="shared" si="10"/>
        <v>non</v>
      </c>
      <c r="AF124" s="79">
        <v>6.1450112747034234E-2</v>
      </c>
      <c r="AG124" s="111">
        <v>3</v>
      </c>
      <c r="AH124" s="71" t="s">
        <v>553</v>
      </c>
      <c r="AI124" s="71" t="s">
        <v>552</v>
      </c>
      <c r="AJ124" s="71" t="s">
        <v>591</v>
      </c>
      <c r="AK124" s="70" t="s">
        <v>555</v>
      </c>
      <c r="AL124" s="70" t="s">
        <v>554</v>
      </c>
      <c r="AM124" s="71" t="s">
        <v>603</v>
      </c>
      <c r="AN124" s="71" t="s">
        <v>605</v>
      </c>
      <c r="AO124" s="72">
        <v>5.3014938396966339E-2</v>
      </c>
      <c r="AP124" s="73" t="s">
        <v>553</v>
      </c>
      <c r="AQ124" s="73" t="s">
        <v>552</v>
      </c>
      <c r="AR124" s="73" t="s">
        <v>554</v>
      </c>
      <c r="AS124" s="73" t="s">
        <v>710</v>
      </c>
      <c r="AT124" s="73" t="s">
        <v>712</v>
      </c>
      <c r="AU124" s="73">
        <v>2021</v>
      </c>
    </row>
    <row r="125" spans="1:47" s="74" customFormat="1" x14ac:dyDescent="0.2">
      <c r="A125" s="2" t="s">
        <v>11</v>
      </c>
      <c r="B125" s="2" t="s">
        <v>250</v>
      </c>
      <c r="C125" s="2" t="s">
        <v>250</v>
      </c>
      <c r="D125" s="4" t="s">
        <v>251</v>
      </c>
      <c r="E125" s="4" t="s">
        <v>516</v>
      </c>
      <c r="F125" s="4" t="s">
        <v>215</v>
      </c>
      <c r="G125" s="4" t="s">
        <v>516</v>
      </c>
      <c r="H125" s="62">
        <v>48</v>
      </c>
      <c r="I125" s="62">
        <v>48</v>
      </c>
      <c r="J125" s="62">
        <v>0</v>
      </c>
      <c r="K125" s="63">
        <v>7650300.9552999791</v>
      </c>
      <c r="L125" s="63">
        <v>36965375</v>
      </c>
      <c r="M125" s="65">
        <f>VLOOKUP(C125,repartition_volumes!A$3:J$246,7,FALSE)</f>
        <v>14343467</v>
      </c>
      <c r="N125" s="65">
        <f>VLOOKUP(C125,repartition_volumes!A$3:J$246,8,FALSE)</f>
        <v>100866</v>
      </c>
      <c r="O125" s="65">
        <f>VLOOKUP(C125,repartition_volumes!A$3:J$246,9,FALSE)</f>
        <v>151533</v>
      </c>
      <c r="P125" s="65">
        <f>VLOOKUP(C125,repartition_volumes!A$3:J$246,10,FALSE)</f>
        <v>1020</v>
      </c>
      <c r="Q125" s="65"/>
      <c r="R125" s="66">
        <f t="shared" si="7"/>
        <v>14596886</v>
      </c>
      <c r="S125" s="60" t="s">
        <v>516</v>
      </c>
      <c r="T125" s="67">
        <f t="shared" si="11"/>
        <v>0.3271694463314751</v>
      </c>
      <c r="U125" s="68" t="str">
        <f t="shared" si="8"/>
        <v/>
      </c>
      <c r="V125" s="90" t="str">
        <f t="shared" si="9"/>
        <v/>
      </c>
      <c r="W125" s="143">
        <f>T125-AF125</f>
        <v>2.6373401941547192E-2</v>
      </c>
      <c r="X125" s="110">
        <v>1</v>
      </c>
      <c r="Y125" s="86" t="s">
        <v>724</v>
      </c>
      <c r="Z125" s="85">
        <v>15237698</v>
      </c>
      <c r="AA125" s="115" t="s">
        <v>717</v>
      </c>
      <c r="AB125" s="114">
        <v>1</v>
      </c>
      <c r="AC125" s="146">
        <v>1</v>
      </c>
      <c r="AD125" s="114" t="s">
        <v>724</v>
      </c>
      <c r="AE125" s="114" t="str">
        <f t="shared" si="10"/>
        <v>non</v>
      </c>
      <c r="AF125" s="79">
        <v>0.30079604438992791</v>
      </c>
      <c r="AG125" s="111">
        <v>1</v>
      </c>
      <c r="AH125" s="71" t="s">
        <v>551</v>
      </c>
      <c r="AI125" s="71" t="s">
        <v>557</v>
      </c>
      <c r="AJ125" s="71" t="s">
        <v>590</v>
      </c>
      <c r="AK125" s="70"/>
      <c r="AL125" s="70" t="s">
        <v>516</v>
      </c>
      <c r="AM125" s="71"/>
      <c r="AN125" s="71"/>
      <c r="AO125" s="72">
        <v>0.32410826487558908</v>
      </c>
      <c r="AP125" s="73" t="s">
        <v>551</v>
      </c>
      <c r="AQ125" s="73" t="s">
        <v>557</v>
      </c>
      <c r="AR125" s="73" t="s">
        <v>516</v>
      </c>
      <c r="AS125" s="73"/>
      <c r="AT125" s="73"/>
      <c r="AU125" s="73"/>
    </row>
    <row r="126" spans="1:47" s="74" customFormat="1" x14ac:dyDescent="0.2">
      <c r="A126" s="2" t="s">
        <v>11</v>
      </c>
      <c r="B126" s="2" t="s">
        <v>252</v>
      </c>
      <c r="C126" s="2" t="s">
        <v>252</v>
      </c>
      <c r="D126" s="4" t="s">
        <v>253</v>
      </c>
      <c r="E126" s="4" t="s">
        <v>516</v>
      </c>
      <c r="F126" s="4" t="s">
        <v>215</v>
      </c>
      <c r="G126" s="4" t="s">
        <v>516</v>
      </c>
      <c r="H126" s="62">
        <v>233</v>
      </c>
      <c r="I126" s="62">
        <v>233</v>
      </c>
      <c r="J126" s="62">
        <v>0</v>
      </c>
      <c r="K126" s="63">
        <v>65501932.451278329</v>
      </c>
      <c r="L126" s="64"/>
      <c r="M126" s="65">
        <f>VLOOKUP(C126,repartition_volumes!A$3:J$246,7,FALSE)</f>
        <v>2412691</v>
      </c>
      <c r="N126" s="65">
        <f>VLOOKUP(C126,repartition_volumes!A$3:J$246,8,FALSE)</f>
        <v>508399</v>
      </c>
      <c r="O126" s="65">
        <f>VLOOKUP(C126,repartition_volumes!A$3:J$246,9,FALSE)</f>
        <v>1675037</v>
      </c>
      <c r="P126" s="65">
        <f>VLOOKUP(C126,repartition_volumes!A$3:J$246,10,FALSE)</f>
        <v>1307</v>
      </c>
      <c r="Q126" s="65"/>
      <c r="R126" s="66">
        <f t="shared" si="7"/>
        <v>4597434</v>
      </c>
      <c r="S126" s="60" t="s">
        <v>516</v>
      </c>
      <c r="T126" s="67">
        <f t="shared" si="11"/>
        <v>7.0187761306426566E-2</v>
      </c>
      <c r="U126" s="68" t="str">
        <f t="shared" si="8"/>
        <v/>
      </c>
      <c r="V126" s="90" t="str">
        <f t="shared" si="9"/>
        <v/>
      </c>
      <c r="W126" s="143">
        <f>T126-AF126</f>
        <v>2.0741996104461653E-2</v>
      </c>
      <c r="X126" s="110">
        <v>1</v>
      </c>
      <c r="Y126" s="86" t="s">
        <v>724</v>
      </c>
      <c r="Z126" s="85">
        <v>2518042</v>
      </c>
      <c r="AA126" s="115" t="s">
        <v>717</v>
      </c>
      <c r="AB126" s="114">
        <v>1</v>
      </c>
      <c r="AC126" s="146">
        <v>2</v>
      </c>
      <c r="AD126" s="114" t="s">
        <v>555</v>
      </c>
      <c r="AE126" s="114" t="str">
        <f t="shared" si="10"/>
        <v>non</v>
      </c>
      <c r="AF126" s="79">
        <v>4.9445765201964913E-2</v>
      </c>
      <c r="AG126" s="111">
        <v>1</v>
      </c>
      <c r="AH126" s="71" t="s">
        <v>551</v>
      </c>
      <c r="AI126" s="71" t="s">
        <v>552</v>
      </c>
      <c r="AJ126" s="71" t="s">
        <v>590</v>
      </c>
      <c r="AK126" s="70"/>
      <c r="AL126" s="70" t="s">
        <v>516</v>
      </c>
      <c r="AM126" s="71"/>
      <c r="AN126" s="71"/>
      <c r="AO126" s="72">
        <v>5.6240905568329273E-2</v>
      </c>
      <c r="AP126" s="73" t="s">
        <v>551</v>
      </c>
      <c r="AQ126" s="73" t="s">
        <v>552</v>
      </c>
      <c r="AR126" s="73" t="s">
        <v>516</v>
      </c>
      <c r="AS126" s="73"/>
      <c r="AT126" s="73"/>
      <c r="AU126" s="73"/>
    </row>
    <row r="127" spans="1:47" s="74" customFormat="1" x14ac:dyDescent="0.2">
      <c r="A127" s="2" t="s">
        <v>11</v>
      </c>
      <c r="B127" s="2" t="s">
        <v>254</v>
      </c>
      <c r="C127" s="2" t="s">
        <v>254</v>
      </c>
      <c r="D127" s="4" t="s">
        <v>255</v>
      </c>
      <c r="E127" s="4" t="s">
        <v>516</v>
      </c>
      <c r="F127" s="4" t="s">
        <v>215</v>
      </c>
      <c r="G127" s="4" t="s">
        <v>516</v>
      </c>
      <c r="H127" s="62">
        <v>22</v>
      </c>
      <c r="I127" s="62">
        <v>22</v>
      </c>
      <c r="J127" s="62">
        <v>0</v>
      </c>
      <c r="K127" s="63">
        <v>13848224.289466172</v>
      </c>
      <c r="L127" s="64"/>
      <c r="M127" s="65">
        <f>VLOOKUP(C127,repartition_volumes!A$3:J$246,7,FALSE)</f>
        <v>449226</v>
      </c>
      <c r="N127" s="65">
        <f>VLOOKUP(C127,repartition_volumes!A$3:J$246,8,FALSE)</f>
        <v>20866</v>
      </c>
      <c r="O127" s="65">
        <f>VLOOKUP(C127,repartition_volumes!A$3:J$246,9,FALSE)</f>
        <v>0</v>
      </c>
      <c r="P127" s="65">
        <f>VLOOKUP(C127,repartition_volumes!A$3:J$246,10,FALSE)</f>
        <v>0</v>
      </c>
      <c r="Q127" s="65"/>
      <c r="R127" s="66">
        <f t="shared" si="7"/>
        <v>470092</v>
      </c>
      <c r="S127" s="60" t="s">
        <v>516</v>
      </c>
      <c r="T127" s="67">
        <f t="shared" si="11"/>
        <v>3.3946012873114821E-2</v>
      </c>
      <c r="U127" s="68" t="str">
        <f t="shared" si="8"/>
        <v/>
      </c>
      <c r="V127" s="90" t="str">
        <f t="shared" si="9"/>
        <v/>
      </c>
      <c r="W127" s="143">
        <f>T127-AF127</f>
        <v>-4.2209276320496134E-3</v>
      </c>
      <c r="X127" s="110">
        <v>2</v>
      </c>
      <c r="Y127" s="86" t="s">
        <v>713</v>
      </c>
      <c r="Z127" s="85">
        <v>468786</v>
      </c>
      <c r="AA127" s="115" t="s">
        <v>717</v>
      </c>
      <c r="AB127" s="114">
        <v>2</v>
      </c>
      <c r="AC127" s="146">
        <v>2</v>
      </c>
      <c r="AD127" s="114" t="s">
        <v>713</v>
      </c>
      <c r="AE127" s="114" t="str">
        <f t="shared" si="10"/>
        <v>non</v>
      </c>
      <c r="AF127" s="79">
        <v>3.8166940505164434E-2</v>
      </c>
      <c r="AG127" s="111">
        <v>2</v>
      </c>
      <c r="AH127" s="71" t="s">
        <v>551</v>
      </c>
      <c r="AI127" s="71" t="s">
        <v>552</v>
      </c>
      <c r="AJ127" s="71" t="s">
        <v>590</v>
      </c>
      <c r="AK127" s="70"/>
      <c r="AL127" s="70" t="s">
        <v>554</v>
      </c>
      <c r="AM127" s="71"/>
      <c r="AN127" s="71"/>
      <c r="AO127" s="72">
        <v>3.120700352389575E-2</v>
      </c>
      <c r="AP127" s="73" t="s">
        <v>551</v>
      </c>
      <c r="AQ127" s="73" t="s">
        <v>552</v>
      </c>
      <c r="AR127" s="73" t="s">
        <v>516</v>
      </c>
      <c r="AS127" s="73"/>
      <c r="AT127" s="73"/>
      <c r="AU127" s="73"/>
    </row>
    <row r="128" spans="1:47" s="74" customFormat="1" ht="22.5" x14ac:dyDescent="0.2">
      <c r="A128" s="2" t="s">
        <v>11</v>
      </c>
      <c r="B128" s="2" t="s">
        <v>256</v>
      </c>
      <c r="C128" s="2" t="s">
        <v>256</v>
      </c>
      <c r="D128" s="4" t="s">
        <v>257</v>
      </c>
      <c r="E128" s="4" t="s">
        <v>516</v>
      </c>
      <c r="F128" s="4" t="s">
        <v>5</v>
      </c>
      <c r="G128" s="4" t="s">
        <v>516</v>
      </c>
      <c r="H128" s="62">
        <v>98</v>
      </c>
      <c r="I128" s="62">
        <v>98</v>
      </c>
      <c r="J128" s="62">
        <v>0</v>
      </c>
      <c r="K128" s="63">
        <v>25379342.651888274</v>
      </c>
      <c r="L128" s="64"/>
      <c r="M128" s="65">
        <f>VLOOKUP(C128,repartition_volumes!A$3:J$246,7,FALSE)</f>
        <v>0</v>
      </c>
      <c r="N128" s="65">
        <f>VLOOKUP(C128,repartition_volumes!A$3:J$246,8,FALSE)</f>
        <v>306000</v>
      </c>
      <c r="O128" s="65">
        <f>VLOOKUP(C128,repartition_volumes!A$3:J$246,9,FALSE)</f>
        <v>127333</v>
      </c>
      <c r="P128" s="65">
        <f>VLOOKUP(C128,repartition_volumes!A$3:J$246,10,FALSE)</f>
        <v>0</v>
      </c>
      <c r="Q128" s="65"/>
      <c r="R128" s="66">
        <f t="shared" si="7"/>
        <v>433333</v>
      </c>
      <c r="S128" s="60" t="s">
        <v>516</v>
      </c>
      <c r="T128" s="67">
        <f t="shared" si="11"/>
        <v>1.707424049329186E-2</v>
      </c>
      <c r="U128" s="68" t="str">
        <f t="shared" si="8"/>
        <v/>
      </c>
      <c r="V128" s="90" t="str">
        <f t="shared" si="9"/>
        <v>non</v>
      </c>
      <c r="W128" s="143">
        <f>T128-AF128</f>
        <v>-1.703655184431874E-2</v>
      </c>
      <c r="X128" s="110">
        <v>1</v>
      </c>
      <c r="Y128" s="86" t="s">
        <v>724</v>
      </c>
      <c r="Z128" s="85">
        <v>0</v>
      </c>
      <c r="AA128" s="115" t="s">
        <v>717</v>
      </c>
      <c r="AB128" s="114">
        <v>1</v>
      </c>
      <c r="AC128" s="146">
        <v>1</v>
      </c>
      <c r="AD128" s="114" t="s">
        <v>724</v>
      </c>
      <c r="AE128" s="114" t="str">
        <f t="shared" si="10"/>
        <v>non</v>
      </c>
      <c r="AF128" s="79">
        <v>3.41107923376106E-2</v>
      </c>
      <c r="AG128" s="111">
        <v>1</v>
      </c>
      <c r="AH128" s="71" t="s">
        <v>551</v>
      </c>
      <c r="AI128" s="71" t="s">
        <v>552</v>
      </c>
      <c r="AJ128" s="71" t="s">
        <v>590</v>
      </c>
      <c r="AK128" s="70"/>
      <c r="AL128" s="70" t="s">
        <v>516</v>
      </c>
      <c r="AM128" s="71"/>
      <c r="AN128" s="71"/>
      <c r="AO128" s="72">
        <v>5.3949444039341363E-2</v>
      </c>
      <c r="AP128" s="73" t="s">
        <v>551</v>
      </c>
      <c r="AQ128" s="73" t="s">
        <v>552</v>
      </c>
      <c r="AR128" s="73" t="s">
        <v>516</v>
      </c>
      <c r="AS128" s="73"/>
      <c r="AT128" s="73"/>
      <c r="AU128" s="73"/>
    </row>
    <row r="129" spans="1:47" s="74" customFormat="1" ht="33.75" x14ac:dyDescent="0.2">
      <c r="A129" s="2" t="s">
        <v>8</v>
      </c>
      <c r="B129" s="2" t="s">
        <v>258</v>
      </c>
      <c r="C129" s="2" t="s">
        <v>258</v>
      </c>
      <c r="D129" s="4" t="s">
        <v>259</v>
      </c>
      <c r="E129" s="4" t="s">
        <v>516</v>
      </c>
      <c r="F129" s="4" t="s">
        <v>215</v>
      </c>
      <c r="G129" s="4" t="s">
        <v>516</v>
      </c>
      <c r="H129" s="62">
        <v>32</v>
      </c>
      <c r="I129" s="62">
        <v>32</v>
      </c>
      <c r="J129" s="62">
        <v>0</v>
      </c>
      <c r="K129" s="63">
        <v>3498740.3387032319</v>
      </c>
      <c r="L129" s="63">
        <v>700000</v>
      </c>
      <c r="M129" s="65">
        <f>VLOOKUP(C129,repartition_volumes!A$3:J$246,7,FALSE)</f>
        <v>2210027</v>
      </c>
      <c r="N129" s="65">
        <f>VLOOKUP(C129,repartition_volumes!A$3:J$246,8,FALSE)</f>
        <v>0</v>
      </c>
      <c r="O129" s="65">
        <f>VLOOKUP(C129,repartition_volumes!A$3:J$246,9,FALSE)</f>
        <v>0</v>
      </c>
      <c r="P129" s="65">
        <f>VLOOKUP(C129,repartition_volumes!A$3:J$246,10,FALSE)</f>
        <v>0</v>
      </c>
      <c r="Q129" s="65"/>
      <c r="R129" s="66">
        <f t="shared" si="7"/>
        <v>2210027</v>
      </c>
      <c r="S129" s="60" t="s">
        <v>516</v>
      </c>
      <c r="T129" s="67">
        <f t="shared" ref="T129:T160" si="12">IF(S129="non",R129/(K129+L129),"")</f>
        <v>0.5263547687453709</v>
      </c>
      <c r="U129" s="68" t="str">
        <f t="shared" si="8"/>
        <v/>
      </c>
      <c r="V129" s="90" t="str">
        <f t="shared" si="9"/>
        <v/>
      </c>
      <c r="W129" s="143">
        <f>T129-AF129</f>
        <v>0.12920999812161271</v>
      </c>
      <c r="X129" s="110">
        <v>2</v>
      </c>
      <c r="Y129" s="89" t="s">
        <v>723</v>
      </c>
      <c r="Z129" s="85">
        <v>2307902</v>
      </c>
      <c r="AA129" s="115" t="s">
        <v>718</v>
      </c>
      <c r="AB129" s="114">
        <v>2</v>
      </c>
      <c r="AC129" s="146">
        <v>2</v>
      </c>
      <c r="AD129" s="114" t="s">
        <v>723</v>
      </c>
      <c r="AE129" s="114" t="str">
        <f t="shared" si="10"/>
        <v>non</v>
      </c>
      <c r="AF129" s="79">
        <v>0.39714477062375819</v>
      </c>
      <c r="AG129" s="111">
        <v>2</v>
      </c>
      <c r="AH129" s="71" t="s">
        <v>551</v>
      </c>
      <c r="AI129" s="71" t="s">
        <v>552</v>
      </c>
      <c r="AJ129" s="71" t="s">
        <v>590</v>
      </c>
      <c r="AK129" s="70" t="s">
        <v>680</v>
      </c>
      <c r="AL129" s="70" t="s">
        <v>516</v>
      </c>
      <c r="AM129" s="71"/>
      <c r="AN129" s="71"/>
      <c r="AO129" s="72">
        <v>0.13055682107024733</v>
      </c>
      <c r="AP129" s="73" t="s">
        <v>553</v>
      </c>
      <c r="AQ129" s="73" t="s">
        <v>552</v>
      </c>
      <c r="AR129" s="73" t="s">
        <v>554</v>
      </c>
      <c r="AS129" s="73" t="s">
        <v>708</v>
      </c>
      <c r="AT129" s="73" t="s">
        <v>706</v>
      </c>
      <c r="AU129" s="73">
        <v>2021</v>
      </c>
    </row>
    <row r="130" spans="1:47" s="74" customFormat="1" ht="155.25" customHeight="1" x14ac:dyDescent="0.2">
      <c r="A130" s="2" t="s">
        <v>74</v>
      </c>
      <c r="B130" s="2" t="s">
        <v>260</v>
      </c>
      <c r="C130" s="2" t="s">
        <v>260</v>
      </c>
      <c r="D130" s="4" t="s">
        <v>261</v>
      </c>
      <c r="E130" s="4" t="s">
        <v>516</v>
      </c>
      <c r="F130" s="4" t="s">
        <v>215</v>
      </c>
      <c r="G130" s="4" t="s">
        <v>516</v>
      </c>
      <c r="H130" s="62">
        <v>132</v>
      </c>
      <c r="I130" s="62">
        <v>132</v>
      </c>
      <c r="J130" s="62">
        <v>0</v>
      </c>
      <c r="K130" s="63">
        <v>15797547.04700486</v>
      </c>
      <c r="L130" s="64"/>
      <c r="M130" s="65">
        <f>VLOOKUP(C130,repartition_volumes!A$3:J$246,7,FALSE)</f>
        <v>232374</v>
      </c>
      <c r="N130" s="65">
        <f>VLOOKUP(C130,repartition_volumes!A$3:J$246,8,FALSE)</f>
        <v>11400</v>
      </c>
      <c r="O130" s="65">
        <f>VLOOKUP(C130,repartition_volumes!A$3:J$246,9,FALSE)</f>
        <v>1600</v>
      </c>
      <c r="P130" s="65">
        <f>VLOOKUP(C130,repartition_volumes!A$3:J$246,10,FALSE)</f>
        <v>0</v>
      </c>
      <c r="Q130" s="65"/>
      <c r="R130" s="66">
        <f t="shared" si="7"/>
        <v>245374</v>
      </c>
      <c r="S130" s="60" t="s">
        <v>516</v>
      </c>
      <c r="T130" s="67">
        <f t="shared" si="12"/>
        <v>1.5532411409815788E-2</v>
      </c>
      <c r="U130" s="68" t="str">
        <f t="shared" si="8"/>
        <v/>
      </c>
      <c r="V130" s="90" t="str">
        <f t="shared" si="9"/>
        <v/>
      </c>
      <c r="W130" s="143">
        <f>T130-AF130</f>
        <v>-4.8355712254640366E-3</v>
      </c>
      <c r="X130" s="110">
        <v>1</v>
      </c>
      <c r="Y130" s="86" t="s">
        <v>724</v>
      </c>
      <c r="Z130" s="85">
        <v>215319</v>
      </c>
      <c r="AA130" s="115" t="s">
        <v>717</v>
      </c>
      <c r="AB130" s="114">
        <v>1</v>
      </c>
      <c r="AC130" s="146">
        <v>1</v>
      </c>
      <c r="AD130" s="114" t="s">
        <v>724</v>
      </c>
      <c r="AE130" s="114" t="str">
        <f t="shared" si="10"/>
        <v>non</v>
      </c>
      <c r="AF130" s="79">
        <v>2.0367982635279825E-2</v>
      </c>
      <c r="AG130" s="111">
        <v>1</v>
      </c>
      <c r="AH130" s="71" t="s">
        <v>551</v>
      </c>
      <c r="AI130" s="71" t="s">
        <v>552</v>
      </c>
      <c r="AJ130" s="71" t="s">
        <v>590</v>
      </c>
      <c r="AK130" s="70"/>
      <c r="AL130" s="70" t="s">
        <v>516</v>
      </c>
      <c r="AM130" s="71"/>
      <c r="AN130" s="71"/>
      <c r="AO130" s="72">
        <v>1.3498540094436368E-2</v>
      </c>
      <c r="AP130" s="73" t="s">
        <v>551</v>
      </c>
      <c r="AQ130" s="73" t="s">
        <v>552</v>
      </c>
      <c r="AR130" s="73" t="s">
        <v>516</v>
      </c>
      <c r="AS130" s="73"/>
      <c r="AT130" s="73"/>
      <c r="AU130" s="73"/>
    </row>
    <row r="131" spans="1:47" s="74" customFormat="1" ht="79.5" customHeight="1" x14ac:dyDescent="0.2">
      <c r="A131" s="2" t="s">
        <v>74</v>
      </c>
      <c r="B131" s="2" t="s">
        <v>262</v>
      </c>
      <c r="C131" s="2" t="s">
        <v>262</v>
      </c>
      <c r="D131" s="4" t="s">
        <v>263</v>
      </c>
      <c r="E131" s="4" t="s">
        <v>516</v>
      </c>
      <c r="F131" s="4" t="s">
        <v>215</v>
      </c>
      <c r="G131" s="4" t="s">
        <v>516</v>
      </c>
      <c r="H131" s="62">
        <v>47</v>
      </c>
      <c r="I131" s="62">
        <v>47</v>
      </c>
      <c r="J131" s="62">
        <v>0</v>
      </c>
      <c r="K131" s="63">
        <v>9439995.1531974059</v>
      </c>
      <c r="L131" s="64"/>
      <c r="M131" s="65">
        <f>VLOOKUP(C131,repartition_volumes!A$3:J$246,7,FALSE)</f>
        <v>1409868</v>
      </c>
      <c r="N131" s="65">
        <f>VLOOKUP(C131,repartition_volumes!A$3:J$246,8,FALSE)</f>
        <v>545333</v>
      </c>
      <c r="O131" s="65">
        <f>VLOOKUP(C131,repartition_volumes!A$3:J$246,9,FALSE)</f>
        <v>0</v>
      </c>
      <c r="P131" s="65">
        <f>VLOOKUP(C131,repartition_volumes!A$3:J$246,10,FALSE)</f>
        <v>0</v>
      </c>
      <c r="Q131" s="65"/>
      <c r="R131" s="66">
        <f t="shared" ref="R131:R194" si="13">SUM(M131:Q131)</f>
        <v>1955201</v>
      </c>
      <c r="S131" s="60" t="s">
        <v>516</v>
      </c>
      <c r="T131" s="67">
        <f t="shared" si="12"/>
        <v>0.2071188563415477</v>
      </c>
      <c r="U131" s="68" t="str">
        <f t="shared" ref="U131:U194" si="14">IF(S131="oui",R131/H131,"")</f>
        <v/>
      </c>
      <c r="V131" s="90" t="str">
        <f t="shared" ref="V131:V194" si="15">IF(AND(S131="non",G131="non",F131&lt;&gt;"A"),IF(T131&gt;=0.15,"oui","non"),"")</f>
        <v/>
      </c>
      <c r="W131" s="143">
        <f>T131-AF131</f>
        <v>0.1427081005057457</v>
      </c>
      <c r="X131" s="110">
        <v>2</v>
      </c>
      <c r="Y131" s="86" t="s">
        <v>598</v>
      </c>
      <c r="Z131" s="85">
        <v>1376432</v>
      </c>
      <c r="AA131" s="115" t="s">
        <v>717</v>
      </c>
      <c r="AB131" s="114">
        <v>2</v>
      </c>
      <c r="AC131" s="146">
        <v>2</v>
      </c>
      <c r="AD131" s="114" t="s">
        <v>726</v>
      </c>
      <c r="AE131" s="114" t="str">
        <f t="shared" si="10"/>
        <v>non</v>
      </c>
      <c r="AF131" s="79">
        <v>6.4410755835801997E-2</v>
      </c>
      <c r="AG131" s="111">
        <v>1</v>
      </c>
      <c r="AH131" s="71" t="s">
        <v>551</v>
      </c>
      <c r="AI131" s="71" t="s">
        <v>552</v>
      </c>
      <c r="AJ131" s="71" t="s">
        <v>590</v>
      </c>
      <c r="AK131" s="70"/>
      <c r="AL131" s="70" t="s">
        <v>516</v>
      </c>
      <c r="AM131" s="71"/>
      <c r="AN131" s="71"/>
      <c r="AO131" s="72">
        <v>4.2630579081049641E-2</v>
      </c>
      <c r="AP131" s="73" t="s">
        <v>551</v>
      </c>
      <c r="AQ131" s="73" t="s">
        <v>552</v>
      </c>
      <c r="AR131" s="73" t="s">
        <v>516</v>
      </c>
      <c r="AS131" s="73"/>
      <c r="AT131" s="73"/>
      <c r="AU131" s="73"/>
    </row>
    <row r="132" spans="1:47" s="74" customFormat="1" x14ac:dyDescent="0.2">
      <c r="A132" s="2" t="s">
        <v>74</v>
      </c>
      <c r="B132" s="2" t="s">
        <v>264</v>
      </c>
      <c r="C132" s="2" t="s">
        <v>264</v>
      </c>
      <c r="D132" s="4" t="s">
        <v>265</v>
      </c>
      <c r="E132" s="4" t="s">
        <v>516</v>
      </c>
      <c r="F132" s="4" t="s">
        <v>215</v>
      </c>
      <c r="G132" s="4" t="s">
        <v>516</v>
      </c>
      <c r="H132" s="62">
        <v>29</v>
      </c>
      <c r="I132" s="62">
        <v>29</v>
      </c>
      <c r="J132" s="62">
        <v>0</v>
      </c>
      <c r="K132" s="63">
        <v>18183602.311175685</v>
      </c>
      <c r="L132" s="64"/>
      <c r="M132" s="65">
        <f>VLOOKUP(C132,repartition_volumes!A$3:J$246,7,FALSE)</f>
        <v>661971</v>
      </c>
      <c r="N132" s="65">
        <f>VLOOKUP(C132,repartition_volumes!A$3:J$246,8,FALSE)</f>
        <v>54266</v>
      </c>
      <c r="O132" s="65">
        <f>VLOOKUP(C132,repartition_volumes!A$3:J$246,9,FALSE)</f>
        <v>0</v>
      </c>
      <c r="P132" s="65">
        <f>VLOOKUP(C132,repartition_volumes!A$3:J$246,10,FALSE)</f>
        <v>0</v>
      </c>
      <c r="Q132" s="65"/>
      <c r="R132" s="66">
        <f t="shared" si="13"/>
        <v>716237</v>
      </c>
      <c r="S132" s="60" t="s">
        <v>516</v>
      </c>
      <c r="T132" s="67">
        <f t="shared" si="12"/>
        <v>3.9389169854413229E-2</v>
      </c>
      <c r="U132" s="68" t="str">
        <f t="shared" si="14"/>
        <v/>
      </c>
      <c r="V132" s="90" t="str">
        <f t="shared" si="15"/>
        <v/>
      </c>
      <c r="W132" s="143">
        <f>T132-AF132</f>
        <v>-3.0884004766107004E-3</v>
      </c>
      <c r="X132" s="110">
        <v>1</v>
      </c>
      <c r="Y132" s="86" t="s">
        <v>724</v>
      </c>
      <c r="Z132" s="85">
        <v>663187</v>
      </c>
      <c r="AA132" s="115" t="s">
        <v>717</v>
      </c>
      <c r="AB132" s="114">
        <v>1</v>
      </c>
      <c r="AC132" s="146">
        <v>1</v>
      </c>
      <c r="AD132" s="114" t="s">
        <v>724</v>
      </c>
      <c r="AE132" s="114" t="str">
        <f t="shared" ref="AE132:AE195" si="16">IF(AC132="3","oui","non")</f>
        <v>non</v>
      </c>
      <c r="AF132" s="79">
        <v>4.247757033102393E-2</v>
      </c>
      <c r="AG132" s="111">
        <v>1</v>
      </c>
      <c r="AH132" s="71" t="s">
        <v>551</v>
      </c>
      <c r="AI132" s="71" t="s">
        <v>552</v>
      </c>
      <c r="AJ132" s="71" t="s">
        <v>590</v>
      </c>
      <c r="AK132" s="70"/>
      <c r="AL132" s="70" t="s">
        <v>516</v>
      </c>
      <c r="AM132" s="71"/>
      <c r="AN132" s="71"/>
      <c r="AO132" s="72">
        <v>3.4794874822236276E-2</v>
      </c>
      <c r="AP132" s="73" t="s">
        <v>551</v>
      </c>
      <c r="AQ132" s="73" t="s">
        <v>552</v>
      </c>
      <c r="AR132" s="73" t="s">
        <v>516</v>
      </c>
      <c r="AS132" s="73"/>
      <c r="AT132" s="73"/>
      <c r="AU132" s="73"/>
    </row>
    <row r="133" spans="1:47" s="74" customFormat="1" x14ac:dyDescent="0.2">
      <c r="A133" s="2" t="s">
        <v>74</v>
      </c>
      <c r="B133" s="2" t="s">
        <v>266</v>
      </c>
      <c r="C133" s="2" t="s">
        <v>266</v>
      </c>
      <c r="D133" s="4" t="s">
        <v>267</v>
      </c>
      <c r="E133" s="4" t="s">
        <v>516</v>
      </c>
      <c r="F133" s="4" t="s">
        <v>215</v>
      </c>
      <c r="G133" s="4" t="s">
        <v>516</v>
      </c>
      <c r="H133" s="62">
        <v>19</v>
      </c>
      <c r="I133" s="62">
        <v>19</v>
      </c>
      <c r="J133" s="62">
        <v>0</v>
      </c>
      <c r="K133" s="63">
        <v>4149058.113481292</v>
      </c>
      <c r="L133" s="64"/>
      <c r="M133" s="65">
        <f>VLOOKUP(C133,repartition_volumes!A$3:J$246,7,FALSE)</f>
        <v>361333</v>
      </c>
      <c r="N133" s="65">
        <f>VLOOKUP(C133,repartition_volumes!A$3:J$246,8,FALSE)</f>
        <v>0</v>
      </c>
      <c r="O133" s="65">
        <f>VLOOKUP(C133,repartition_volumes!A$3:J$246,9,FALSE)</f>
        <v>0</v>
      </c>
      <c r="P133" s="65">
        <f>VLOOKUP(C133,repartition_volumes!A$3:J$246,10,FALSE)</f>
        <v>0</v>
      </c>
      <c r="Q133" s="65"/>
      <c r="R133" s="66">
        <f t="shared" si="13"/>
        <v>361333</v>
      </c>
      <c r="S133" s="60" t="s">
        <v>516</v>
      </c>
      <c r="T133" s="67">
        <f t="shared" si="12"/>
        <v>8.7087958306956897E-2</v>
      </c>
      <c r="U133" s="68" t="str">
        <f t="shared" si="14"/>
        <v/>
      </c>
      <c r="V133" s="90" t="str">
        <f t="shared" si="15"/>
        <v/>
      </c>
      <c r="W133" s="143">
        <f>T133-AF133</f>
        <v>5.8817497782812644E-2</v>
      </c>
      <c r="X133" s="110">
        <v>2</v>
      </c>
      <c r="Y133" s="86" t="s">
        <v>558</v>
      </c>
      <c r="Z133" s="85">
        <v>351764</v>
      </c>
      <c r="AA133" s="115" t="s">
        <v>717</v>
      </c>
      <c r="AB133" s="114">
        <v>2</v>
      </c>
      <c r="AC133" s="146">
        <v>2</v>
      </c>
      <c r="AD133" s="114" t="s">
        <v>558</v>
      </c>
      <c r="AE133" s="114" t="str">
        <f t="shared" si="16"/>
        <v>non</v>
      </c>
      <c r="AF133" s="79">
        <v>2.827046052414425E-2</v>
      </c>
      <c r="AG133" s="111">
        <v>1</v>
      </c>
      <c r="AH133" s="71" t="s">
        <v>551</v>
      </c>
      <c r="AI133" s="71" t="s">
        <v>552</v>
      </c>
      <c r="AJ133" s="71" t="s">
        <v>590</v>
      </c>
      <c r="AK133" s="70"/>
      <c r="AL133" s="70" t="s">
        <v>516</v>
      </c>
      <c r="AM133" s="71"/>
      <c r="AN133" s="71"/>
      <c r="AO133" s="72">
        <v>1.9632130659377026E-2</v>
      </c>
      <c r="AP133" s="73" t="s">
        <v>551</v>
      </c>
      <c r="AQ133" s="73" t="s">
        <v>552</v>
      </c>
      <c r="AR133" s="73" t="s">
        <v>516</v>
      </c>
      <c r="AS133" s="73"/>
      <c r="AT133" s="73"/>
      <c r="AU133" s="73"/>
    </row>
    <row r="134" spans="1:47" s="74" customFormat="1" ht="22.5" x14ac:dyDescent="0.2">
      <c r="A134" s="2" t="s">
        <v>11</v>
      </c>
      <c r="B134" s="2" t="s">
        <v>268</v>
      </c>
      <c r="C134" s="2" t="s">
        <v>268</v>
      </c>
      <c r="D134" s="4" t="s">
        <v>269</v>
      </c>
      <c r="E134" s="4" t="s">
        <v>516</v>
      </c>
      <c r="F134" s="4" t="s">
        <v>215</v>
      </c>
      <c r="G134" s="4" t="s">
        <v>516</v>
      </c>
      <c r="H134" s="62">
        <v>1146</v>
      </c>
      <c r="I134" s="62">
        <v>1146</v>
      </c>
      <c r="J134" s="62">
        <v>0</v>
      </c>
      <c r="K134" s="63">
        <v>309788174.21637815</v>
      </c>
      <c r="L134" s="64"/>
      <c r="M134" s="65">
        <f>VLOOKUP(C134,repartition_volumes!A$3:J$246,7,FALSE)</f>
        <v>6390080</v>
      </c>
      <c r="N134" s="65">
        <f>VLOOKUP(C134,repartition_volumes!A$3:J$246,8,FALSE)</f>
        <v>277866</v>
      </c>
      <c r="O134" s="65">
        <f>VLOOKUP(C134,repartition_volumes!A$3:J$246,9,FALSE)</f>
        <v>1132798</v>
      </c>
      <c r="P134" s="65">
        <f>VLOOKUP(C134,repartition_volumes!A$3:J$246,10,FALSE)</f>
        <v>0</v>
      </c>
      <c r="Q134" s="65"/>
      <c r="R134" s="66">
        <f t="shared" si="13"/>
        <v>7800744</v>
      </c>
      <c r="S134" s="60" t="s">
        <v>516</v>
      </c>
      <c r="T134" s="67">
        <f t="shared" si="12"/>
        <v>2.5180896655375245E-2</v>
      </c>
      <c r="U134" s="68" t="str">
        <f t="shared" si="14"/>
        <v/>
      </c>
      <c r="V134" s="90" t="str">
        <f t="shared" si="15"/>
        <v/>
      </c>
      <c r="W134" s="143">
        <f>T134-AF134</f>
        <v>2.1328679587954678E-2</v>
      </c>
      <c r="X134" s="110">
        <v>1</v>
      </c>
      <c r="Y134" s="86" t="s">
        <v>724</v>
      </c>
      <c r="Z134" s="85">
        <v>6668976</v>
      </c>
      <c r="AA134" s="115" t="s">
        <v>718</v>
      </c>
      <c r="AB134" s="114">
        <v>1</v>
      </c>
      <c r="AC134" s="146">
        <v>1</v>
      </c>
      <c r="AD134" s="114" t="s">
        <v>724</v>
      </c>
      <c r="AE134" s="114" t="str">
        <f t="shared" si="16"/>
        <v>non</v>
      </c>
      <c r="AF134" s="79">
        <v>3.8522170674205685E-3</v>
      </c>
      <c r="AG134" s="111">
        <v>1</v>
      </c>
      <c r="AH134" s="71" t="s">
        <v>551</v>
      </c>
      <c r="AI134" s="71" t="s">
        <v>552</v>
      </c>
      <c r="AJ134" s="71" t="s">
        <v>590</v>
      </c>
      <c r="AK134" s="70"/>
      <c r="AL134" s="70" t="s">
        <v>516</v>
      </c>
      <c r="AM134" s="71"/>
      <c r="AN134" s="71"/>
      <c r="AO134" s="72">
        <v>3.9793660593058213E-3</v>
      </c>
      <c r="AP134" s="73" t="s">
        <v>551</v>
      </c>
      <c r="AQ134" s="73" t="s">
        <v>552</v>
      </c>
      <c r="AR134" s="73" t="s">
        <v>516</v>
      </c>
      <c r="AS134" s="73"/>
      <c r="AT134" s="73"/>
      <c r="AU134" s="73"/>
    </row>
    <row r="135" spans="1:47" s="74" customFormat="1" ht="33.75" x14ac:dyDescent="0.2">
      <c r="A135" s="2" t="s">
        <v>2</v>
      </c>
      <c r="B135" s="2" t="s">
        <v>270</v>
      </c>
      <c r="C135" s="2" t="s">
        <v>270</v>
      </c>
      <c r="D135" s="4" t="s">
        <v>271</v>
      </c>
      <c r="E135" s="4" t="s">
        <v>516</v>
      </c>
      <c r="F135" s="4" t="s">
        <v>215</v>
      </c>
      <c r="G135" s="4" t="s">
        <v>516</v>
      </c>
      <c r="H135" s="62">
        <v>612</v>
      </c>
      <c r="I135" s="62">
        <v>612</v>
      </c>
      <c r="J135" s="62">
        <v>0</v>
      </c>
      <c r="K135" s="63">
        <v>53031187.996605247</v>
      </c>
      <c r="L135" s="63">
        <v>16392475.000000002</v>
      </c>
      <c r="M135" s="65">
        <f>VLOOKUP(C135,repartition_volumes!A$3:J$246,7,FALSE)</f>
        <v>5680695</v>
      </c>
      <c r="N135" s="65">
        <f>VLOOKUP(C135,repartition_volumes!A$3:J$246,8,FALSE)</f>
        <v>117300</v>
      </c>
      <c r="O135" s="65">
        <f>VLOOKUP(C135,repartition_volumes!A$3:J$246,9,FALSE)</f>
        <v>4546141</v>
      </c>
      <c r="P135" s="65">
        <f>VLOOKUP(C135,repartition_volumes!A$3:J$246,10,FALSE)</f>
        <v>0</v>
      </c>
      <c r="Q135" s="65">
        <v>1400000</v>
      </c>
      <c r="R135" s="66">
        <f t="shared" si="13"/>
        <v>11744136</v>
      </c>
      <c r="S135" s="60" t="s">
        <v>516</v>
      </c>
      <c r="T135" s="67">
        <f t="shared" si="12"/>
        <v>0.16916618186185706</v>
      </c>
      <c r="U135" s="68" t="str">
        <f t="shared" si="14"/>
        <v/>
      </c>
      <c r="V135" s="90" t="str">
        <f t="shared" si="15"/>
        <v/>
      </c>
      <c r="W135" s="143">
        <f>T135-AF135</f>
        <v>7.8941895869647838E-2</v>
      </c>
      <c r="X135" s="110">
        <v>2</v>
      </c>
      <c r="Y135" s="89" t="s">
        <v>730</v>
      </c>
      <c r="Z135" s="85">
        <v>5929154</v>
      </c>
      <c r="AA135" s="115" t="s">
        <v>743</v>
      </c>
      <c r="AB135" s="114">
        <v>2</v>
      </c>
      <c r="AC135" s="146">
        <v>3</v>
      </c>
      <c r="AD135" s="114" t="s">
        <v>730</v>
      </c>
      <c r="AE135" s="114" t="str">
        <f t="shared" si="16"/>
        <v>non</v>
      </c>
      <c r="AF135" s="79">
        <v>9.0224285992209219E-2</v>
      </c>
      <c r="AG135" s="111">
        <v>2</v>
      </c>
      <c r="AH135" s="71" t="s">
        <v>551</v>
      </c>
      <c r="AI135" s="71" t="s">
        <v>552</v>
      </c>
      <c r="AJ135" s="71" t="s">
        <v>590</v>
      </c>
      <c r="AK135" s="70" t="s">
        <v>555</v>
      </c>
      <c r="AL135" s="70" t="s">
        <v>516</v>
      </c>
      <c r="AM135" s="71"/>
      <c r="AN135" s="71"/>
      <c r="AO135" s="72">
        <v>4.8875780770206705E-2</v>
      </c>
      <c r="AP135" s="73" t="s">
        <v>551</v>
      </c>
      <c r="AQ135" s="73" t="s">
        <v>552</v>
      </c>
      <c r="AR135" s="73" t="s">
        <v>516</v>
      </c>
      <c r="AS135" s="73"/>
      <c r="AT135" s="73"/>
      <c r="AU135" s="73"/>
    </row>
    <row r="136" spans="1:47" s="74" customFormat="1" x14ac:dyDescent="0.2">
      <c r="A136" s="2" t="s">
        <v>19</v>
      </c>
      <c r="B136" s="2" t="s">
        <v>272</v>
      </c>
      <c r="C136" s="2" t="s">
        <v>272</v>
      </c>
      <c r="D136" s="4" t="s">
        <v>273</v>
      </c>
      <c r="E136" s="4" t="s">
        <v>516</v>
      </c>
      <c r="F136" s="4" t="s">
        <v>215</v>
      </c>
      <c r="G136" s="4" t="s">
        <v>516</v>
      </c>
      <c r="H136" s="62">
        <v>319</v>
      </c>
      <c r="I136" s="62">
        <v>319</v>
      </c>
      <c r="J136" s="62">
        <v>0</v>
      </c>
      <c r="K136" s="63">
        <v>39376780.852032952</v>
      </c>
      <c r="L136" s="64"/>
      <c r="M136" s="65">
        <f>VLOOKUP(C136,repartition_volumes!A$3:J$246,7,FALSE)</f>
        <v>937763</v>
      </c>
      <c r="N136" s="65">
        <f>VLOOKUP(C136,repartition_volumes!A$3:J$246,8,FALSE)</f>
        <v>905533</v>
      </c>
      <c r="O136" s="65">
        <f>VLOOKUP(C136,repartition_volumes!A$3:J$246,9,FALSE)</f>
        <v>1950733</v>
      </c>
      <c r="P136" s="65">
        <f>VLOOKUP(C136,repartition_volumes!A$3:J$246,10,FALSE)</f>
        <v>0</v>
      </c>
      <c r="Q136" s="65"/>
      <c r="R136" s="66">
        <f t="shared" si="13"/>
        <v>3794029</v>
      </c>
      <c r="S136" s="60" t="s">
        <v>516</v>
      </c>
      <c r="T136" s="67">
        <f t="shared" si="12"/>
        <v>9.6351934259352262E-2</v>
      </c>
      <c r="U136" s="68" t="str">
        <f t="shared" si="14"/>
        <v/>
      </c>
      <c r="V136" s="90" t="str">
        <f t="shared" si="15"/>
        <v/>
      </c>
      <c r="W136" s="143">
        <f>T136-AF136</f>
        <v>6.7567586953397971E-2</v>
      </c>
      <c r="X136" s="110">
        <v>3</v>
      </c>
      <c r="Y136" s="86" t="s">
        <v>555</v>
      </c>
      <c r="Z136" s="85">
        <v>969915</v>
      </c>
      <c r="AA136" s="115" t="s">
        <v>718</v>
      </c>
      <c r="AB136" s="114">
        <v>3</v>
      </c>
      <c r="AC136" s="146">
        <v>3</v>
      </c>
      <c r="AD136" s="114" t="s">
        <v>555</v>
      </c>
      <c r="AE136" s="114" t="str">
        <f t="shared" si="16"/>
        <v>non</v>
      </c>
      <c r="AF136" s="79">
        <v>2.8784347305954291E-2</v>
      </c>
      <c r="AG136" s="111">
        <v>3</v>
      </c>
      <c r="AH136" s="71" t="s">
        <v>553</v>
      </c>
      <c r="AI136" s="71" t="s">
        <v>552</v>
      </c>
      <c r="AJ136" s="71" t="s">
        <v>591</v>
      </c>
      <c r="AK136" s="70" t="s">
        <v>555</v>
      </c>
      <c r="AL136" s="70" t="s">
        <v>516</v>
      </c>
      <c r="AM136" s="71" t="s">
        <v>600</v>
      </c>
      <c r="AN136" s="71" t="s">
        <v>605</v>
      </c>
      <c r="AO136" s="72">
        <v>2.7643616980674784E-2</v>
      </c>
      <c r="AP136" s="73" t="s">
        <v>553</v>
      </c>
      <c r="AQ136" s="73" t="s">
        <v>552</v>
      </c>
      <c r="AR136" s="73" t="s">
        <v>554</v>
      </c>
      <c r="AS136" s="73" t="s">
        <v>555</v>
      </c>
      <c r="AT136" s="73" t="s">
        <v>712</v>
      </c>
      <c r="AU136" s="73">
        <v>2027</v>
      </c>
    </row>
    <row r="137" spans="1:47" s="74" customFormat="1" x14ac:dyDescent="0.2">
      <c r="A137" s="2" t="s">
        <v>19</v>
      </c>
      <c r="B137" s="2" t="s">
        <v>274</v>
      </c>
      <c r="C137" s="2" t="s">
        <v>274</v>
      </c>
      <c r="D137" s="4" t="s">
        <v>275</v>
      </c>
      <c r="E137" s="4" t="s">
        <v>516</v>
      </c>
      <c r="F137" s="4" t="s">
        <v>215</v>
      </c>
      <c r="G137" s="4" t="s">
        <v>516</v>
      </c>
      <c r="H137" s="62">
        <v>106</v>
      </c>
      <c r="I137" s="62">
        <v>106</v>
      </c>
      <c r="J137" s="62">
        <v>0</v>
      </c>
      <c r="K137" s="63">
        <v>13177591.080478413</v>
      </c>
      <c r="L137" s="64"/>
      <c r="M137" s="65">
        <f>VLOOKUP(C137,repartition_volumes!A$3:J$246,7,FALSE)</f>
        <v>1026319</v>
      </c>
      <c r="N137" s="65">
        <f>VLOOKUP(C137,repartition_volumes!A$3:J$246,8,FALSE)</f>
        <v>78466</v>
      </c>
      <c r="O137" s="65">
        <f>VLOOKUP(C137,repartition_volumes!A$3:J$246,9,FALSE)</f>
        <v>134013</v>
      </c>
      <c r="P137" s="65">
        <f>VLOOKUP(C137,repartition_volumes!A$3:J$246,10,FALSE)</f>
        <v>50094</v>
      </c>
      <c r="Q137" s="65"/>
      <c r="R137" s="66">
        <f t="shared" si="13"/>
        <v>1288892</v>
      </c>
      <c r="S137" s="60" t="s">
        <v>516</v>
      </c>
      <c r="T137" s="67">
        <f t="shared" si="12"/>
        <v>9.7809378977421327E-2</v>
      </c>
      <c r="U137" s="68" t="str">
        <f t="shared" si="14"/>
        <v/>
      </c>
      <c r="V137" s="90" t="str">
        <f t="shared" si="15"/>
        <v/>
      </c>
      <c r="W137" s="143">
        <f>T137-AF137</f>
        <v>7.6660670296413977E-2</v>
      </c>
      <c r="X137" s="110">
        <v>3</v>
      </c>
      <c r="Y137" s="86" t="s">
        <v>555</v>
      </c>
      <c r="Z137" s="85">
        <v>1062355</v>
      </c>
      <c r="AA137" s="115" t="s">
        <v>717</v>
      </c>
      <c r="AB137" s="114">
        <v>3</v>
      </c>
      <c r="AC137" s="146">
        <v>3</v>
      </c>
      <c r="AD137" s="114" t="s">
        <v>555</v>
      </c>
      <c r="AE137" s="114" t="str">
        <f t="shared" si="16"/>
        <v>non</v>
      </c>
      <c r="AF137" s="79">
        <v>2.1148708681007346E-2</v>
      </c>
      <c r="AG137" s="111">
        <v>3</v>
      </c>
      <c r="AH137" s="71" t="s">
        <v>553</v>
      </c>
      <c r="AI137" s="71" t="s">
        <v>552</v>
      </c>
      <c r="AJ137" s="71" t="s">
        <v>591</v>
      </c>
      <c r="AK137" s="70" t="s">
        <v>555</v>
      </c>
      <c r="AL137" s="70" t="s">
        <v>516</v>
      </c>
      <c r="AM137" s="71" t="s">
        <v>600</v>
      </c>
      <c r="AN137" s="71" t="s">
        <v>605</v>
      </c>
      <c r="AO137" s="72">
        <v>2.1189215896313413E-2</v>
      </c>
      <c r="AP137" s="73" t="s">
        <v>551</v>
      </c>
      <c r="AQ137" s="73" t="s">
        <v>552</v>
      </c>
      <c r="AR137" s="73" t="s">
        <v>554</v>
      </c>
      <c r="AS137" s="73" t="s">
        <v>710</v>
      </c>
      <c r="AT137" s="73" t="s">
        <v>707</v>
      </c>
      <c r="AU137" s="73">
        <v>0</v>
      </c>
    </row>
    <row r="138" spans="1:47" s="74" customFormat="1" x14ac:dyDescent="0.2">
      <c r="A138" s="2" t="s">
        <v>8</v>
      </c>
      <c r="B138" s="2" t="s">
        <v>276</v>
      </c>
      <c r="C138" s="2" t="s">
        <v>276</v>
      </c>
      <c r="D138" s="4" t="s">
        <v>277</v>
      </c>
      <c r="E138" s="4" t="s">
        <v>516</v>
      </c>
      <c r="F138" s="4" t="s">
        <v>215</v>
      </c>
      <c r="G138" s="4" t="s">
        <v>516</v>
      </c>
      <c r="H138" s="62">
        <v>198</v>
      </c>
      <c r="I138" s="62">
        <v>198</v>
      </c>
      <c r="J138" s="62">
        <v>0</v>
      </c>
      <c r="K138" s="63">
        <v>19385474.937646057</v>
      </c>
      <c r="L138" s="64"/>
      <c r="M138" s="65">
        <f>VLOOKUP(C138,repartition_volumes!A$3:J$246,7,FALSE)</f>
        <v>242000</v>
      </c>
      <c r="N138" s="65">
        <f>VLOOKUP(C138,repartition_volumes!A$3:J$246,8,FALSE)</f>
        <v>453933</v>
      </c>
      <c r="O138" s="65">
        <f>VLOOKUP(C138,repartition_volumes!A$3:J$246,9,FALSE)</f>
        <v>1889577</v>
      </c>
      <c r="P138" s="65">
        <f>VLOOKUP(C138,repartition_volumes!A$3:J$246,10,FALSE)</f>
        <v>50</v>
      </c>
      <c r="Q138" s="65"/>
      <c r="R138" s="66">
        <f t="shared" si="13"/>
        <v>2585560</v>
      </c>
      <c r="S138" s="60" t="s">
        <v>516</v>
      </c>
      <c r="T138" s="67">
        <f t="shared" si="12"/>
        <v>0.13337614932399278</v>
      </c>
      <c r="U138" s="68" t="str">
        <f t="shared" si="14"/>
        <v/>
      </c>
      <c r="V138" s="90" t="str">
        <f t="shared" si="15"/>
        <v/>
      </c>
      <c r="W138" s="143">
        <f>T138-AF138</f>
        <v>0.10002159877430752</v>
      </c>
      <c r="X138" s="110">
        <v>3</v>
      </c>
      <c r="Y138" s="86" t="s">
        <v>555</v>
      </c>
      <c r="Z138" s="85">
        <v>247059</v>
      </c>
      <c r="AA138" s="115" t="s">
        <v>717</v>
      </c>
      <c r="AB138" s="114">
        <v>3</v>
      </c>
      <c r="AC138" s="146">
        <v>2</v>
      </c>
      <c r="AD138" s="114" t="s">
        <v>555</v>
      </c>
      <c r="AE138" s="114" t="str">
        <f t="shared" si="16"/>
        <v>non</v>
      </c>
      <c r="AF138" s="79">
        <v>3.3354550549685259E-2</v>
      </c>
      <c r="AG138" s="111">
        <v>1</v>
      </c>
      <c r="AH138" s="71" t="s">
        <v>551</v>
      </c>
      <c r="AI138" s="71" t="s">
        <v>552</v>
      </c>
      <c r="AJ138" s="71" t="s">
        <v>590</v>
      </c>
      <c r="AK138" s="70"/>
      <c r="AL138" s="70" t="s">
        <v>516</v>
      </c>
      <c r="AM138" s="71"/>
      <c r="AN138" s="71"/>
      <c r="AO138" s="72">
        <v>2.7088207406347691E-2</v>
      </c>
      <c r="AP138" s="73" t="s">
        <v>551</v>
      </c>
      <c r="AQ138" s="73" t="s">
        <v>552</v>
      </c>
      <c r="AR138" s="73" t="s">
        <v>516</v>
      </c>
      <c r="AS138" s="73"/>
      <c r="AT138" s="73"/>
      <c r="AU138" s="73"/>
    </row>
    <row r="139" spans="1:47" s="74" customFormat="1" x14ac:dyDescent="0.2">
      <c r="A139" s="2" t="s">
        <v>8</v>
      </c>
      <c r="B139" s="2" t="s">
        <v>278</v>
      </c>
      <c r="C139" s="2" t="s">
        <v>278</v>
      </c>
      <c r="D139" s="4" t="s">
        <v>279</v>
      </c>
      <c r="E139" s="4" t="s">
        <v>516</v>
      </c>
      <c r="F139" s="4" t="s">
        <v>215</v>
      </c>
      <c r="G139" s="4" t="s">
        <v>516</v>
      </c>
      <c r="H139" s="62">
        <v>33</v>
      </c>
      <c r="I139" s="62">
        <v>33</v>
      </c>
      <c r="J139" s="62">
        <v>0</v>
      </c>
      <c r="K139" s="63">
        <v>4480986.3502149414</v>
      </c>
      <c r="L139" s="64"/>
      <c r="M139" s="65">
        <f>VLOOKUP(C139,repartition_volumes!A$3:J$246,7,FALSE)</f>
        <v>349600</v>
      </c>
      <c r="N139" s="65">
        <f>VLOOKUP(C139,repartition_volumes!A$3:J$246,8,FALSE)</f>
        <v>0</v>
      </c>
      <c r="O139" s="65">
        <f>VLOOKUP(C139,repartition_volumes!A$3:J$246,9,FALSE)</f>
        <v>2400</v>
      </c>
      <c r="P139" s="65">
        <f>VLOOKUP(C139,repartition_volumes!A$3:J$246,10,FALSE)</f>
        <v>0</v>
      </c>
      <c r="Q139" s="65"/>
      <c r="R139" s="66">
        <f t="shared" si="13"/>
        <v>352000</v>
      </c>
      <c r="S139" s="60" t="s">
        <v>516</v>
      </c>
      <c r="T139" s="67">
        <f t="shared" si="12"/>
        <v>7.8554133507484455E-2</v>
      </c>
      <c r="U139" s="68" t="str">
        <f t="shared" si="14"/>
        <v/>
      </c>
      <c r="V139" s="90" t="str">
        <f t="shared" si="15"/>
        <v/>
      </c>
      <c r="W139" s="143">
        <f>T139-AF139</f>
        <v>-6.0652236795022033E-2</v>
      </c>
      <c r="X139" s="110">
        <v>1</v>
      </c>
      <c r="Y139" s="86" t="s">
        <v>724</v>
      </c>
      <c r="Z139" s="85">
        <v>351706</v>
      </c>
      <c r="AA139" s="115" t="s">
        <v>743</v>
      </c>
      <c r="AB139" s="114">
        <v>1</v>
      </c>
      <c r="AC139" s="146">
        <v>1</v>
      </c>
      <c r="AD139" s="114" t="s">
        <v>724</v>
      </c>
      <c r="AE139" s="114" t="str">
        <f t="shared" si="16"/>
        <v>non</v>
      </c>
      <c r="AF139" s="79">
        <v>0.13920637030250649</v>
      </c>
      <c r="AG139" s="111">
        <v>2</v>
      </c>
      <c r="AH139" s="71" t="s">
        <v>551</v>
      </c>
      <c r="AI139" s="71" t="s">
        <v>552</v>
      </c>
      <c r="AJ139" s="71" t="s">
        <v>590</v>
      </c>
      <c r="AK139" s="70" t="s">
        <v>555</v>
      </c>
      <c r="AL139" s="70" t="s">
        <v>516</v>
      </c>
      <c r="AM139" s="71"/>
      <c r="AN139" s="71"/>
      <c r="AO139" s="72">
        <v>0.11878257010948286</v>
      </c>
      <c r="AP139" s="73" t="s">
        <v>551</v>
      </c>
      <c r="AQ139" s="73" t="s">
        <v>552</v>
      </c>
      <c r="AR139" s="73" t="s">
        <v>554</v>
      </c>
      <c r="AS139" s="73" t="s">
        <v>710</v>
      </c>
      <c r="AT139" s="73" t="s">
        <v>706</v>
      </c>
      <c r="AU139" s="73">
        <v>0</v>
      </c>
    </row>
    <row r="140" spans="1:47" s="74" customFormat="1" x14ac:dyDescent="0.2">
      <c r="A140" s="2" t="s">
        <v>8</v>
      </c>
      <c r="B140" s="2" t="s">
        <v>280</v>
      </c>
      <c r="C140" s="2" t="s">
        <v>280</v>
      </c>
      <c r="D140" s="4" t="s">
        <v>281</v>
      </c>
      <c r="E140" s="4" t="s">
        <v>516</v>
      </c>
      <c r="F140" s="4" t="s">
        <v>215</v>
      </c>
      <c r="G140" s="4" t="s">
        <v>516</v>
      </c>
      <c r="H140" s="62">
        <v>34</v>
      </c>
      <c r="I140" s="62">
        <v>34</v>
      </c>
      <c r="J140" s="62">
        <v>0</v>
      </c>
      <c r="K140" s="63">
        <v>3414174.791387686</v>
      </c>
      <c r="L140" s="64"/>
      <c r="M140" s="65">
        <f>VLOOKUP(C140,repartition_volumes!A$3:J$246,7,FALSE)</f>
        <v>17840</v>
      </c>
      <c r="N140" s="65">
        <f>VLOOKUP(C140,repartition_volumes!A$3:J$246,8,FALSE)</f>
        <v>0</v>
      </c>
      <c r="O140" s="65">
        <f>VLOOKUP(C140,repartition_volumes!A$3:J$246,9,FALSE)</f>
        <v>99999</v>
      </c>
      <c r="P140" s="65">
        <f>VLOOKUP(C140,repartition_volumes!A$3:J$246,10,FALSE)</f>
        <v>0</v>
      </c>
      <c r="Q140" s="65"/>
      <c r="R140" s="66">
        <f t="shared" si="13"/>
        <v>117839</v>
      </c>
      <c r="S140" s="60" t="s">
        <v>516</v>
      </c>
      <c r="T140" s="67">
        <f t="shared" si="12"/>
        <v>3.4514635951636362E-2</v>
      </c>
      <c r="U140" s="68" t="str">
        <f t="shared" si="14"/>
        <v/>
      </c>
      <c r="V140" s="90" t="str">
        <f t="shared" si="15"/>
        <v/>
      </c>
      <c r="W140" s="143">
        <f>T140-AF140</f>
        <v>-0.28389323150743145</v>
      </c>
      <c r="X140" s="110">
        <v>2</v>
      </c>
      <c r="Y140" s="86" t="s">
        <v>596</v>
      </c>
      <c r="Z140" s="85">
        <v>17947</v>
      </c>
      <c r="AA140" s="115" t="s">
        <v>743</v>
      </c>
      <c r="AB140" s="114">
        <v>2</v>
      </c>
      <c r="AC140" s="146">
        <v>3</v>
      </c>
      <c r="AD140" s="114" t="s">
        <v>596</v>
      </c>
      <c r="AE140" s="114" t="str">
        <f t="shared" si="16"/>
        <v>non</v>
      </c>
      <c r="AF140" s="79">
        <v>0.31840786745906779</v>
      </c>
      <c r="AG140" s="111">
        <v>3</v>
      </c>
      <c r="AH140" s="71" t="s">
        <v>553</v>
      </c>
      <c r="AI140" s="71" t="s">
        <v>552</v>
      </c>
      <c r="AJ140" s="71" t="s">
        <v>591</v>
      </c>
      <c r="AK140" s="70" t="s">
        <v>555</v>
      </c>
      <c r="AL140" s="70" t="s">
        <v>516</v>
      </c>
      <c r="AM140" s="71" t="s">
        <v>599</v>
      </c>
      <c r="AN140" s="71" t="s">
        <v>605</v>
      </c>
      <c r="AO140" s="72">
        <v>6.5120183931354908E-3</v>
      </c>
      <c r="AP140" s="73" t="s">
        <v>553</v>
      </c>
      <c r="AQ140" s="73" t="s">
        <v>552</v>
      </c>
      <c r="AR140" s="73" t="s">
        <v>554</v>
      </c>
      <c r="AS140" s="73" t="s">
        <v>555</v>
      </c>
      <c r="AT140" s="73" t="s">
        <v>707</v>
      </c>
      <c r="AU140" s="73">
        <v>2021</v>
      </c>
    </row>
    <row r="141" spans="1:47" s="74" customFormat="1" x14ac:dyDescent="0.2">
      <c r="A141" s="2" t="s">
        <v>8</v>
      </c>
      <c r="B141" s="2" t="s">
        <v>282</v>
      </c>
      <c r="C141" s="2" t="s">
        <v>282</v>
      </c>
      <c r="D141" s="4" t="s">
        <v>283</v>
      </c>
      <c r="E141" s="4" t="s">
        <v>516</v>
      </c>
      <c r="F141" s="4" t="s">
        <v>215</v>
      </c>
      <c r="G141" s="4" t="s">
        <v>516</v>
      </c>
      <c r="H141" s="62">
        <v>143</v>
      </c>
      <c r="I141" s="62">
        <v>143</v>
      </c>
      <c r="J141" s="62">
        <v>0</v>
      </c>
      <c r="K141" s="63">
        <v>14191318.411344387</v>
      </c>
      <c r="L141" s="64"/>
      <c r="M141" s="65">
        <f>VLOOKUP(C141,repartition_volumes!A$3:J$246,7,FALSE)</f>
        <v>1019252</v>
      </c>
      <c r="N141" s="65">
        <f>VLOOKUP(C141,repartition_volumes!A$3:J$246,8,FALSE)</f>
        <v>291933</v>
      </c>
      <c r="O141" s="65">
        <f>VLOOKUP(C141,repartition_volumes!A$3:J$246,9,FALSE)</f>
        <v>134434</v>
      </c>
      <c r="P141" s="65">
        <f>VLOOKUP(C141,repartition_volumes!A$3:J$246,10,FALSE)</f>
        <v>0</v>
      </c>
      <c r="Q141" s="65"/>
      <c r="R141" s="66">
        <f t="shared" si="13"/>
        <v>1445619</v>
      </c>
      <c r="S141" s="60" t="s">
        <v>516</v>
      </c>
      <c r="T141" s="67">
        <f t="shared" si="12"/>
        <v>0.10186643397729614</v>
      </c>
      <c r="U141" s="68" t="str">
        <f t="shared" si="14"/>
        <v/>
      </c>
      <c r="V141" s="90" t="str">
        <f t="shared" si="15"/>
        <v/>
      </c>
      <c r="W141" s="143">
        <f>T141-AF141</f>
        <v>-1.0792208522520594E-2</v>
      </c>
      <c r="X141" s="110">
        <v>1</v>
      </c>
      <c r="Y141" s="86" t="s">
        <v>724</v>
      </c>
      <c r="Z141" s="85">
        <v>1025392</v>
      </c>
      <c r="AA141" s="115" t="s">
        <v>717</v>
      </c>
      <c r="AB141" s="114">
        <v>1</v>
      </c>
      <c r="AC141" s="146">
        <v>1</v>
      </c>
      <c r="AD141" s="114" t="s">
        <v>724</v>
      </c>
      <c r="AE141" s="114" t="str">
        <f t="shared" si="16"/>
        <v>non</v>
      </c>
      <c r="AF141" s="79">
        <v>0.11265864249981673</v>
      </c>
      <c r="AG141" s="111">
        <v>1</v>
      </c>
      <c r="AH141" s="71" t="s">
        <v>551</v>
      </c>
      <c r="AI141" s="71" t="s">
        <v>552</v>
      </c>
      <c r="AJ141" s="71" t="s">
        <v>590</v>
      </c>
      <c r="AK141" s="70"/>
      <c r="AL141" s="70" t="s">
        <v>516</v>
      </c>
      <c r="AM141" s="71"/>
      <c r="AN141" s="71"/>
      <c r="AO141" s="72">
        <v>4.3167296077360216E-2</v>
      </c>
      <c r="AP141" s="73" t="s">
        <v>551</v>
      </c>
      <c r="AQ141" s="73" t="s">
        <v>552</v>
      </c>
      <c r="AR141" s="73" t="s">
        <v>516</v>
      </c>
      <c r="AS141" s="73"/>
      <c r="AT141" s="73"/>
      <c r="AU141" s="73"/>
    </row>
    <row r="142" spans="1:47" s="74" customFormat="1" ht="22.5" x14ac:dyDescent="0.2">
      <c r="A142" s="2" t="s">
        <v>8</v>
      </c>
      <c r="B142" s="2" t="s">
        <v>284</v>
      </c>
      <c r="C142" s="2" t="s">
        <v>284</v>
      </c>
      <c r="D142" s="4" t="s">
        <v>285</v>
      </c>
      <c r="E142" s="4" t="s">
        <v>516</v>
      </c>
      <c r="F142" s="4" t="s">
        <v>215</v>
      </c>
      <c r="G142" s="4" t="s">
        <v>516</v>
      </c>
      <c r="H142" s="62">
        <v>19</v>
      </c>
      <c r="I142" s="62">
        <v>19</v>
      </c>
      <c r="J142" s="62">
        <v>0</v>
      </c>
      <c r="K142" s="63">
        <v>1880833.152328992</v>
      </c>
      <c r="L142" s="64"/>
      <c r="M142" s="65">
        <f>VLOOKUP(C142,repartition_volumes!A$3:J$246,7,FALSE)</f>
        <v>21986</v>
      </c>
      <c r="N142" s="65">
        <f>VLOOKUP(C142,repartition_volumes!A$3:J$246,8,FALSE)</f>
        <v>339100</v>
      </c>
      <c r="O142" s="65">
        <f>VLOOKUP(C142,repartition_volumes!A$3:J$246,9,FALSE)</f>
        <v>0</v>
      </c>
      <c r="P142" s="65">
        <f>VLOOKUP(C142,repartition_volumes!A$3:J$246,10,FALSE)</f>
        <v>13110</v>
      </c>
      <c r="Q142" s="65"/>
      <c r="R142" s="66">
        <f t="shared" si="13"/>
        <v>374196</v>
      </c>
      <c r="S142" s="60" t="s">
        <v>516</v>
      </c>
      <c r="T142" s="67">
        <f t="shared" si="12"/>
        <v>0.19895225662980354</v>
      </c>
      <c r="U142" s="68" t="str">
        <f t="shared" si="14"/>
        <v/>
      </c>
      <c r="V142" s="90" t="str">
        <f t="shared" si="15"/>
        <v/>
      </c>
      <c r="W142" s="143">
        <f>T142-AF142</f>
        <v>-0.26122327607417756</v>
      </c>
      <c r="X142" s="110">
        <v>1</v>
      </c>
      <c r="Y142" s="86" t="s">
        <v>724</v>
      </c>
      <c r="Z142" s="85">
        <v>22118</v>
      </c>
      <c r="AA142" s="115" t="s">
        <v>717</v>
      </c>
      <c r="AB142" s="114">
        <v>1</v>
      </c>
      <c r="AC142" s="146">
        <v>1</v>
      </c>
      <c r="AD142" s="114" t="s">
        <v>724</v>
      </c>
      <c r="AE142" s="114" t="str">
        <f t="shared" si="16"/>
        <v>non</v>
      </c>
      <c r="AF142" s="79">
        <v>0.46017553270398109</v>
      </c>
      <c r="AG142" s="111">
        <v>1</v>
      </c>
      <c r="AH142" s="71" t="s">
        <v>551</v>
      </c>
      <c r="AI142" s="71" t="s">
        <v>552</v>
      </c>
      <c r="AJ142" s="71" t="s">
        <v>590</v>
      </c>
      <c r="AK142" s="70"/>
      <c r="AL142" s="70" t="s">
        <v>516</v>
      </c>
      <c r="AM142" s="71"/>
      <c r="AN142" s="71"/>
      <c r="AO142" s="72">
        <v>0.34573536534907112</v>
      </c>
      <c r="AP142" s="73" t="s">
        <v>551</v>
      </c>
      <c r="AQ142" s="73" t="s">
        <v>552</v>
      </c>
      <c r="AR142" s="73" t="s">
        <v>516</v>
      </c>
      <c r="AS142" s="73"/>
      <c r="AT142" s="73"/>
      <c r="AU142" s="73"/>
    </row>
    <row r="143" spans="1:47" s="74" customFormat="1" x14ac:dyDescent="0.2">
      <c r="A143" s="2" t="s">
        <v>8</v>
      </c>
      <c r="B143" s="2" t="s">
        <v>286</v>
      </c>
      <c r="C143" s="2" t="s">
        <v>286</v>
      </c>
      <c r="D143" s="4" t="s">
        <v>287</v>
      </c>
      <c r="E143" s="4" t="s">
        <v>550</v>
      </c>
      <c r="F143" s="4" t="s">
        <v>215</v>
      </c>
      <c r="G143" s="4" t="s">
        <v>516</v>
      </c>
      <c r="H143" s="62">
        <v>490</v>
      </c>
      <c r="I143" s="62">
        <v>490</v>
      </c>
      <c r="J143" s="62">
        <v>0</v>
      </c>
      <c r="K143" s="63">
        <v>51200732.410281911</v>
      </c>
      <c r="L143" s="64"/>
      <c r="M143" s="65">
        <f>VLOOKUP(C143,repartition_volumes!A$3:J$246,7,FALSE)</f>
        <v>8128639</v>
      </c>
      <c r="N143" s="65">
        <f>VLOOKUP(C143,repartition_volumes!A$3:J$246,8,FALSE)</f>
        <v>690599</v>
      </c>
      <c r="O143" s="65">
        <f>VLOOKUP(C143,repartition_volumes!A$3:J$246,9,FALSE)</f>
        <v>3199048</v>
      </c>
      <c r="P143" s="65">
        <f>VLOOKUP(C143,repartition_volumes!A$3:J$246,10,FALSE)</f>
        <v>47</v>
      </c>
      <c r="Q143" s="65"/>
      <c r="R143" s="66">
        <f t="shared" si="13"/>
        <v>12018333</v>
      </c>
      <c r="S143" s="60" t="s">
        <v>516</v>
      </c>
      <c r="T143" s="67">
        <f t="shared" si="12"/>
        <v>0.23472970862398307</v>
      </c>
      <c r="U143" s="68" t="str">
        <f t="shared" si="14"/>
        <v/>
      </c>
      <c r="V143" s="90" t="str">
        <f t="shared" si="15"/>
        <v/>
      </c>
      <c r="W143" s="143">
        <f>T143-AF143</f>
        <v>8.765966424481092E-2</v>
      </c>
      <c r="X143" s="110">
        <v>2</v>
      </c>
      <c r="Y143" s="86" t="s">
        <v>558</v>
      </c>
      <c r="Z143" s="85">
        <v>8305106</v>
      </c>
      <c r="AA143" s="115" t="s">
        <v>717</v>
      </c>
      <c r="AB143" s="114">
        <v>2</v>
      </c>
      <c r="AC143" s="146">
        <v>2</v>
      </c>
      <c r="AD143" s="114" t="s">
        <v>558</v>
      </c>
      <c r="AE143" s="114" t="str">
        <f t="shared" si="16"/>
        <v>non</v>
      </c>
      <c r="AF143" s="79">
        <v>0.14707004437917215</v>
      </c>
      <c r="AG143" s="111">
        <v>1</v>
      </c>
      <c r="AH143" s="71" t="s">
        <v>551</v>
      </c>
      <c r="AI143" s="71" t="s">
        <v>552</v>
      </c>
      <c r="AJ143" s="71" t="s">
        <v>590</v>
      </c>
      <c r="AK143" s="70"/>
      <c r="AL143" s="70" t="s">
        <v>516</v>
      </c>
      <c r="AM143" s="71"/>
      <c r="AN143" s="71"/>
      <c r="AO143" s="72">
        <v>0.11069276291865636</v>
      </c>
      <c r="AP143" s="73" t="s">
        <v>551</v>
      </c>
      <c r="AQ143" s="73" t="s">
        <v>552</v>
      </c>
      <c r="AR143" s="73" t="s">
        <v>516</v>
      </c>
      <c r="AS143" s="73"/>
      <c r="AT143" s="73"/>
      <c r="AU143" s="73"/>
    </row>
    <row r="144" spans="1:47" s="74" customFormat="1" ht="22.5" x14ac:dyDescent="0.2">
      <c r="A144" s="2" t="s">
        <v>74</v>
      </c>
      <c r="B144" s="2" t="s">
        <v>288</v>
      </c>
      <c r="C144" s="2" t="s">
        <v>288</v>
      </c>
      <c r="D144" s="4" t="s">
        <v>289</v>
      </c>
      <c r="E144" s="4" t="s">
        <v>516</v>
      </c>
      <c r="F144" s="4" t="s">
        <v>215</v>
      </c>
      <c r="G144" s="4" t="s">
        <v>516</v>
      </c>
      <c r="H144" s="62">
        <v>127</v>
      </c>
      <c r="I144" s="62">
        <v>127</v>
      </c>
      <c r="J144" s="62">
        <v>0</v>
      </c>
      <c r="K144" s="63">
        <v>11770538.430829108</v>
      </c>
      <c r="L144" s="64"/>
      <c r="M144" s="65">
        <f>VLOOKUP(C144,repartition_volumes!A$3:J$246,7,FALSE)</f>
        <v>1531788</v>
      </c>
      <c r="N144" s="65">
        <f>VLOOKUP(C144,repartition_volumes!A$3:J$246,8,FALSE)</f>
        <v>28999</v>
      </c>
      <c r="O144" s="65">
        <f>VLOOKUP(C144,repartition_volumes!A$3:J$246,9,FALSE)</f>
        <v>6667</v>
      </c>
      <c r="P144" s="65">
        <f>VLOOKUP(C144,repartition_volumes!A$3:J$246,10,FALSE)</f>
        <v>0</v>
      </c>
      <c r="Q144" s="65"/>
      <c r="R144" s="66">
        <f t="shared" si="13"/>
        <v>1567454</v>
      </c>
      <c r="S144" s="60" t="s">
        <v>516</v>
      </c>
      <c r="T144" s="67">
        <f t="shared" si="12"/>
        <v>0.13316756996388224</v>
      </c>
      <c r="U144" s="68" t="str">
        <f t="shared" si="14"/>
        <v/>
      </c>
      <c r="V144" s="90" t="str">
        <f t="shared" si="15"/>
        <v/>
      </c>
      <c r="W144" s="143">
        <f>T144-AF144</f>
        <v>-9.6095970063806158E-2</v>
      </c>
      <c r="X144" s="110">
        <v>1</v>
      </c>
      <c r="Y144" s="86" t="s">
        <v>724</v>
      </c>
      <c r="Z144" s="85">
        <v>1476874</v>
      </c>
      <c r="AA144" s="115" t="s">
        <v>717</v>
      </c>
      <c r="AB144" s="114">
        <v>1</v>
      </c>
      <c r="AC144" s="146">
        <v>1</v>
      </c>
      <c r="AD144" s="114" t="s">
        <v>724</v>
      </c>
      <c r="AE144" s="114" t="str">
        <f t="shared" si="16"/>
        <v>non</v>
      </c>
      <c r="AF144" s="79">
        <v>0.2292635400276884</v>
      </c>
      <c r="AG144" s="111">
        <v>1</v>
      </c>
      <c r="AH144" s="71" t="s">
        <v>551</v>
      </c>
      <c r="AI144" s="71" t="s">
        <v>552</v>
      </c>
      <c r="AJ144" s="71" t="s">
        <v>590</v>
      </c>
      <c r="AK144" s="70"/>
      <c r="AL144" s="70" t="s">
        <v>516</v>
      </c>
      <c r="AM144" s="71"/>
      <c r="AN144" s="71"/>
      <c r="AO144" s="72">
        <v>0.14420397861521586</v>
      </c>
      <c r="AP144" s="73" t="s">
        <v>551</v>
      </c>
      <c r="AQ144" s="73" t="s">
        <v>552</v>
      </c>
      <c r="AR144" s="73" t="s">
        <v>516</v>
      </c>
      <c r="AS144" s="73"/>
      <c r="AT144" s="73"/>
      <c r="AU144" s="73"/>
    </row>
    <row r="145" spans="1:47" s="74" customFormat="1" ht="22.5" x14ac:dyDescent="0.2">
      <c r="A145" s="2" t="s">
        <v>59</v>
      </c>
      <c r="B145" s="2" t="s">
        <v>290</v>
      </c>
      <c r="C145" s="2" t="s">
        <v>290</v>
      </c>
      <c r="D145" s="4" t="s">
        <v>291</v>
      </c>
      <c r="E145" s="4" t="s">
        <v>516</v>
      </c>
      <c r="F145" s="4" t="s">
        <v>215</v>
      </c>
      <c r="G145" s="4" t="s">
        <v>516</v>
      </c>
      <c r="H145" s="62">
        <v>235</v>
      </c>
      <c r="I145" s="62">
        <v>235</v>
      </c>
      <c r="J145" s="62">
        <v>0</v>
      </c>
      <c r="K145" s="63">
        <v>43584595.890985072</v>
      </c>
      <c r="L145" s="64"/>
      <c r="M145" s="65">
        <f>VLOOKUP(C145,repartition_volumes!A$3:J$246,7,FALSE)</f>
        <v>5070881</v>
      </c>
      <c r="N145" s="65">
        <f>VLOOKUP(C145,repartition_volumes!A$3:J$246,8,FALSE)</f>
        <v>322333</v>
      </c>
      <c r="O145" s="65">
        <f>VLOOKUP(C145,repartition_volumes!A$3:J$246,9,FALSE)</f>
        <v>150132</v>
      </c>
      <c r="P145" s="65">
        <f>VLOOKUP(C145,repartition_volumes!A$3:J$246,10,FALSE)</f>
        <v>10793</v>
      </c>
      <c r="Q145" s="65"/>
      <c r="R145" s="66">
        <f t="shared" si="13"/>
        <v>5554139</v>
      </c>
      <c r="S145" s="60" t="s">
        <v>516</v>
      </c>
      <c r="T145" s="67">
        <f t="shared" si="12"/>
        <v>0.12743353211056854</v>
      </c>
      <c r="U145" s="68" t="str">
        <f t="shared" si="14"/>
        <v/>
      </c>
      <c r="V145" s="90" t="str">
        <f t="shared" si="15"/>
        <v/>
      </c>
      <c r="W145" s="143">
        <f>T145-AF145</f>
        <v>-2.0539836811130863E-2</v>
      </c>
      <c r="X145" s="110">
        <v>1</v>
      </c>
      <c r="Y145" s="86" t="s">
        <v>724</v>
      </c>
      <c r="Z145" s="85">
        <v>5265066</v>
      </c>
      <c r="AA145" s="115" t="s">
        <v>717</v>
      </c>
      <c r="AB145" s="114">
        <v>1</v>
      </c>
      <c r="AC145" s="146">
        <v>1</v>
      </c>
      <c r="AD145" s="114" t="s">
        <v>724</v>
      </c>
      <c r="AE145" s="114" t="str">
        <f t="shared" si="16"/>
        <v>non</v>
      </c>
      <c r="AF145" s="79">
        <v>0.14797336892169941</v>
      </c>
      <c r="AG145" s="111">
        <v>1</v>
      </c>
      <c r="AH145" s="71" t="s">
        <v>551</v>
      </c>
      <c r="AI145" s="71" t="s">
        <v>552</v>
      </c>
      <c r="AJ145" s="71" t="s">
        <v>590</v>
      </c>
      <c r="AK145" s="70"/>
      <c r="AL145" s="70" t="s">
        <v>516</v>
      </c>
      <c r="AM145" s="71"/>
      <c r="AN145" s="71"/>
      <c r="AO145" s="72">
        <v>0.14238841733313462</v>
      </c>
      <c r="AP145" s="73" t="s">
        <v>551</v>
      </c>
      <c r="AQ145" s="73" t="s">
        <v>552</v>
      </c>
      <c r="AR145" s="73" t="s">
        <v>516</v>
      </c>
      <c r="AS145" s="73"/>
      <c r="AT145" s="73"/>
      <c r="AU145" s="73"/>
    </row>
    <row r="146" spans="1:47" s="74" customFormat="1" ht="22.5" x14ac:dyDescent="0.2">
      <c r="A146" s="2" t="s">
        <v>74</v>
      </c>
      <c r="B146" s="2" t="s">
        <v>292</v>
      </c>
      <c r="C146" s="2" t="s">
        <v>292</v>
      </c>
      <c r="D146" s="4" t="s">
        <v>293</v>
      </c>
      <c r="E146" s="4" t="s">
        <v>516</v>
      </c>
      <c r="F146" s="4" t="s">
        <v>215</v>
      </c>
      <c r="G146" s="4" t="s">
        <v>516</v>
      </c>
      <c r="H146" s="62">
        <v>49</v>
      </c>
      <c r="I146" s="62">
        <v>49</v>
      </c>
      <c r="J146" s="62">
        <v>0</v>
      </c>
      <c r="K146" s="63">
        <v>20322887.630009476</v>
      </c>
      <c r="L146" s="64"/>
      <c r="M146" s="65">
        <f>VLOOKUP(C146,repartition_volumes!A$3:J$246,7,FALSE)</f>
        <v>816640</v>
      </c>
      <c r="N146" s="65">
        <f>VLOOKUP(C146,repartition_volumes!A$3:J$246,8,FALSE)</f>
        <v>0</v>
      </c>
      <c r="O146" s="65">
        <f>VLOOKUP(C146,repartition_volumes!A$3:J$246,9,FALSE)</f>
        <v>0</v>
      </c>
      <c r="P146" s="65">
        <f>VLOOKUP(C146,repartition_volumes!A$3:J$246,10,FALSE)</f>
        <v>0</v>
      </c>
      <c r="Q146" s="65"/>
      <c r="R146" s="66">
        <f t="shared" si="13"/>
        <v>816640</v>
      </c>
      <c r="S146" s="60" t="s">
        <v>516</v>
      </c>
      <c r="T146" s="67">
        <f t="shared" si="12"/>
        <v>4.0183266023383471E-2</v>
      </c>
      <c r="U146" s="68" t="str">
        <f t="shared" si="14"/>
        <v/>
      </c>
      <c r="V146" s="90" t="str">
        <f t="shared" si="15"/>
        <v/>
      </c>
      <c r="W146" s="143">
        <f>T146-AF146</f>
        <v>-1.3438916025301659E-2</v>
      </c>
      <c r="X146" s="110">
        <v>3</v>
      </c>
      <c r="Y146" s="89" t="s">
        <v>726</v>
      </c>
      <c r="Z146" s="85">
        <v>732383</v>
      </c>
      <c r="AA146" s="115" t="s">
        <v>717</v>
      </c>
      <c r="AB146" s="114">
        <v>3</v>
      </c>
      <c r="AC146" s="146">
        <v>3</v>
      </c>
      <c r="AD146" s="114" t="s">
        <v>726</v>
      </c>
      <c r="AE146" s="114" t="str">
        <f t="shared" si="16"/>
        <v>non</v>
      </c>
      <c r="AF146" s="79">
        <v>5.362218204868513E-2</v>
      </c>
      <c r="AG146" s="111">
        <v>3</v>
      </c>
      <c r="AH146" s="71" t="s">
        <v>553</v>
      </c>
      <c r="AI146" s="71" t="s">
        <v>552</v>
      </c>
      <c r="AJ146" s="71" t="s">
        <v>591</v>
      </c>
      <c r="AK146" s="70" t="s">
        <v>598</v>
      </c>
      <c r="AL146" s="70" t="s">
        <v>516</v>
      </c>
      <c r="AM146" s="71" t="s">
        <v>599</v>
      </c>
      <c r="AN146" s="71" t="s">
        <v>606</v>
      </c>
      <c r="AO146" s="72">
        <v>3.9756866926778101E-2</v>
      </c>
      <c r="AP146" s="73" t="s">
        <v>553</v>
      </c>
      <c r="AQ146" s="73" t="s">
        <v>552</v>
      </c>
      <c r="AR146" s="73" t="s">
        <v>554</v>
      </c>
      <c r="AS146" s="73" t="s">
        <v>555</v>
      </c>
      <c r="AT146" s="73" t="s">
        <v>706</v>
      </c>
      <c r="AU146" s="73">
        <v>2027</v>
      </c>
    </row>
    <row r="147" spans="1:47" s="74" customFormat="1" x14ac:dyDescent="0.2">
      <c r="A147" s="2" t="s">
        <v>74</v>
      </c>
      <c r="B147" s="2" t="s">
        <v>294</v>
      </c>
      <c r="C147" s="2" t="s">
        <v>294</v>
      </c>
      <c r="D147" s="4" t="s">
        <v>295</v>
      </c>
      <c r="E147" s="4" t="s">
        <v>516</v>
      </c>
      <c r="F147" s="4" t="s">
        <v>215</v>
      </c>
      <c r="G147" s="4" t="s">
        <v>516</v>
      </c>
      <c r="H147" s="62">
        <v>27</v>
      </c>
      <c r="I147" s="62">
        <v>27</v>
      </c>
      <c r="J147" s="62">
        <v>0</v>
      </c>
      <c r="K147" s="63">
        <v>6973553.6410752088</v>
      </c>
      <c r="L147" s="64"/>
      <c r="M147" s="65">
        <f>VLOOKUP(C147,repartition_volumes!A$3:J$246,7,FALSE)</f>
        <v>324267</v>
      </c>
      <c r="N147" s="65">
        <f>VLOOKUP(C147,repartition_volumes!A$3:J$246,8,FALSE)</f>
        <v>61733</v>
      </c>
      <c r="O147" s="65">
        <f>VLOOKUP(C147,repartition_volumes!A$3:J$246,9,FALSE)</f>
        <v>0</v>
      </c>
      <c r="P147" s="65">
        <f>VLOOKUP(C147,repartition_volumes!A$3:J$246,10,FALSE)</f>
        <v>0</v>
      </c>
      <c r="Q147" s="65"/>
      <c r="R147" s="66">
        <f t="shared" si="13"/>
        <v>386000</v>
      </c>
      <c r="S147" s="60" t="s">
        <v>516</v>
      </c>
      <c r="T147" s="67">
        <f t="shared" si="12"/>
        <v>5.5351979760563663E-2</v>
      </c>
      <c r="U147" s="68" t="str">
        <f t="shared" si="14"/>
        <v/>
      </c>
      <c r="V147" s="90" t="str">
        <f t="shared" si="15"/>
        <v/>
      </c>
      <c r="W147" s="143">
        <f>T147-AF147</f>
        <v>3.565702772487328E-2</v>
      </c>
      <c r="X147" s="110">
        <v>2</v>
      </c>
      <c r="Y147" s="86" t="s">
        <v>555</v>
      </c>
      <c r="Z147" s="85">
        <v>290810</v>
      </c>
      <c r="AA147" s="115" t="s">
        <v>717</v>
      </c>
      <c r="AB147" s="114">
        <v>2</v>
      </c>
      <c r="AC147" s="146">
        <v>2</v>
      </c>
      <c r="AD147" s="114" t="s">
        <v>555</v>
      </c>
      <c r="AE147" s="114" t="str">
        <f t="shared" si="16"/>
        <v>non</v>
      </c>
      <c r="AF147" s="79">
        <v>1.9694952035690383E-2</v>
      </c>
      <c r="AG147" s="111">
        <v>1</v>
      </c>
      <c r="AH147" s="71" t="s">
        <v>551</v>
      </c>
      <c r="AI147" s="71" t="s">
        <v>552</v>
      </c>
      <c r="AJ147" s="71" t="s">
        <v>590</v>
      </c>
      <c r="AK147" s="70"/>
      <c r="AL147" s="70" t="s">
        <v>516</v>
      </c>
      <c r="AM147" s="71"/>
      <c r="AN147" s="71"/>
      <c r="AO147" s="72">
        <v>1.214166550535443E-2</v>
      </c>
      <c r="AP147" s="73" t="s">
        <v>551</v>
      </c>
      <c r="AQ147" s="73" t="s">
        <v>552</v>
      </c>
      <c r="AR147" s="73" t="s">
        <v>516</v>
      </c>
      <c r="AS147" s="73"/>
      <c r="AT147" s="73"/>
      <c r="AU147" s="73"/>
    </row>
    <row r="148" spans="1:47" s="74" customFormat="1" x14ac:dyDescent="0.2">
      <c r="A148" s="2" t="s">
        <v>11</v>
      </c>
      <c r="B148" s="2" t="s">
        <v>296</v>
      </c>
      <c r="C148" s="2" t="s">
        <v>296</v>
      </c>
      <c r="D148" s="4" t="s">
        <v>297</v>
      </c>
      <c r="E148" s="4" t="s">
        <v>550</v>
      </c>
      <c r="F148" s="4" t="s">
        <v>215</v>
      </c>
      <c r="G148" s="4" t="s">
        <v>516</v>
      </c>
      <c r="H148" s="62">
        <v>119</v>
      </c>
      <c r="I148" s="62">
        <v>119</v>
      </c>
      <c r="J148" s="62">
        <v>0</v>
      </c>
      <c r="K148" s="63">
        <v>55010616.633161686</v>
      </c>
      <c r="L148" s="64"/>
      <c r="M148" s="65">
        <f>VLOOKUP(C148,repartition_volumes!A$3:J$246,7,FALSE)</f>
        <v>5401067</v>
      </c>
      <c r="N148" s="65">
        <f>VLOOKUP(C148,repartition_volumes!A$3:J$246,8,FALSE)</f>
        <v>268666</v>
      </c>
      <c r="O148" s="65">
        <f>VLOOKUP(C148,repartition_volumes!A$3:J$246,9,FALSE)</f>
        <v>0</v>
      </c>
      <c r="P148" s="65">
        <f>VLOOKUP(C148,repartition_volumes!A$3:J$246,10,FALSE)</f>
        <v>0</v>
      </c>
      <c r="Q148" s="65"/>
      <c r="R148" s="66">
        <f t="shared" si="13"/>
        <v>5669733</v>
      </c>
      <c r="S148" s="60" t="s">
        <v>516</v>
      </c>
      <c r="T148" s="67">
        <f t="shared" si="12"/>
        <v>0.10306615971619836</v>
      </c>
      <c r="U148" s="68" t="str">
        <f t="shared" si="14"/>
        <v/>
      </c>
      <c r="V148" s="90" t="str">
        <f t="shared" si="15"/>
        <v/>
      </c>
      <c r="W148" s="143">
        <f>T148-AF148</f>
        <v>-2.8851183590594895E-2</v>
      </c>
      <c r="X148" s="110">
        <v>1</v>
      </c>
      <c r="Y148" s="86" t="s">
        <v>724</v>
      </c>
      <c r="Z148" s="85">
        <v>5759921</v>
      </c>
      <c r="AA148" s="115" t="s">
        <v>717</v>
      </c>
      <c r="AB148" s="114">
        <v>1</v>
      </c>
      <c r="AC148" s="146">
        <v>1</v>
      </c>
      <c r="AD148" s="114" t="s">
        <v>724</v>
      </c>
      <c r="AE148" s="114" t="str">
        <f t="shared" si="16"/>
        <v>non</v>
      </c>
      <c r="AF148" s="79">
        <v>0.13191734330679325</v>
      </c>
      <c r="AG148" s="111">
        <v>2</v>
      </c>
      <c r="AH148" s="71" t="s">
        <v>551</v>
      </c>
      <c r="AI148" s="71" t="s">
        <v>552</v>
      </c>
      <c r="AJ148" s="71" t="s">
        <v>590</v>
      </c>
      <c r="AK148" s="70" t="s">
        <v>558</v>
      </c>
      <c r="AL148" s="70" t="s">
        <v>516</v>
      </c>
      <c r="AM148" s="71"/>
      <c r="AN148" s="71"/>
      <c r="AO148" s="72">
        <v>4.9548730607213778E-2</v>
      </c>
      <c r="AP148" s="73" t="s">
        <v>551</v>
      </c>
      <c r="AQ148" s="73" t="s">
        <v>552</v>
      </c>
      <c r="AR148" s="73" t="s">
        <v>554</v>
      </c>
      <c r="AS148" s="73" t="s">
        <v>558</v>
      </c>
      <c r="AT148" s="73" t="s">
        <v>706</v>
      </c>
      <c r="AU148" s="73">
        <v>0</v>
      </c>
    </row>
    <row r="149" spans="1:47" s="74" customFormat="1" x14ac:dyDescent="0.2">
      <c r="A149" s="2" t="s">
        <v>11</v>
      </c>
      <c r="B149" s="2" t="s">
        <v>298</v>
      </c>
      <c r="C149" s="2" t="s">
        <v>298</v>
      </c>
      <c r="D149" s="4" t="s">
        <v>299</v>
      </c>
      <c r="E149" s="4" t="s">
        <v>516</v>
      </c>
      <c r="F149" s="4" t="s">
        <v>215</v>
      </c>
      <c r="G149" s="4" t="s">
        <v>516</v>
      </c>
      <c r="H149" s="62">
        <v>12</v>
      </c>
      <c r="I149" s="62">
        <v>12</v>
      </c>
      <c r="J149" s="62">
        <v>0</v>
      </c>
      <c r="K149" s="63">
        <v>7015455.1788556697</v>
      </c>
      <c r="L149" s="64"/>
      <c r="M149" s="65">
        <f>VLOOKUP(C149,repartition_volumes!A$3:J$246,7,FALSE)</f>
        <v>0</v>
      </c>
      <c r="N149" s="65">
        <f>VLOOKUP(C149,repartition_volumes!A$3:J$246,8,FALSE)</f>
        <v>20800</v>
      </c>
      <c r="O149" s="65">
        <f>VLOOKUP(C149,repartition_volumes!A$3:J$246,9,FALSE)</f>
        <v>0</v>
      </c>
      <c r="P149" s="65">
        <f>VLOOKUP(C149,repartition_volumes!A$3:J$246,10,FALSE)</f>
        <v>0</v>
      </c>
      <c r="Q149" s="65"/>
      <c r="R149" s="66">
        <f t="shared" si="13"/>
        <v>20800</v>
      </c>
      <c r="S149" s="60" t="s">
        <v>516</v>
      </c>
      <c r="T149" s="67">
        <f t="shared" si="12"/>
        <v>2.9648824587591199E-3</v>
      </c>
      <c r="U149" s="68" t="str">
        <f t="shared" si="14"/>
        <v/>
      </c>
      <c r="V149" s="90" t="str">
        <f t="shared" si="15"/>
        <v/>
      </c>
      <c r="W149" s="143">
        <f>T149-AF149</f>
        <v>2.9648824587591199E-3</v>
      </c>
      <c r="X149" s="110">
        <v>1</v>
      </c>
      <c r="Y149" s="86" t="s">
        <v>724</v>
      </c>
      <c r="Z149" s="85">
        <v>0</v>
      </c>
      <c r="AA149" s="115" t="s">
        <v>717</v>
      </c>
      <c r="AB149" s="114">
        <v>1</v>
      </c>
      <c r="AC149" s="146">
        <v>1</v>
      </c>
      <c r="AD149" s="114" t="s">
        <v>724</v>
      </c>
      <c r="AE149" s="114" t="str">
        <f t="shared" si="16"/>
        <v>non</v>
      </c>
      <c r="AF149" s="79">
        <v>0</v>
      </c>
      <c r="AG149" s="111">
        <v>1</v>
      </c>
      <c r="AH149" s="71" t="s">
        <v>551</v>
      </c>
      <c r="AI149" s="71" t="s">
        <v>552</v>
      </c>
      <c r="AJ149" s="71" t="s">
        <v>590</v>
      </c>
      <c r="AK149" s="70"/>
      <c r="AL149" s="70" t="s">
        <v>516</v>
      </c>
      <c r="AM149" s="71"/>
      <c r="AN149" s="71"/>
      <c r="AO149" s="72">
        <v>1.5906952723444216E-4</v>
      </c>
      <c r="AP149" s="73" t="s">
        <v>551</v>
      </c>
      <c r="AQ149" s="73" t="s">
        <v>552</v>
      </c>
      <c r="AR149" s="73" t="s">
        <v>516</v>
      </c>
      <c r="AS149" s="73"/>
      <c r="AT149" s="73"/>
      <c r="AU149" s="73"/>
    </row>
    <row r="150" spans="1:47" s="74" customFormat="1" x14ac:dyDescent="0.2">
      <c r="A150" s="2" t="s">
        <v>2</v>
      </c>
      <c r="B150" s="2" t="s">
        <v>300</v>
      </c>
      <c r="C150" s="2" t="s">
        <v>300</v>
      </c>
      <c r="D150" s="4" t="s">
        <v>301</v>
      </c>
      <c r="E150" s="4" t="s">
        <v>516</v>
      </c>
      <c r="F150" s="4" t="s">
        <v>215</v>
      </c>
      <c r="G150" s="4" t="s">
        <v>516</v>
      </c>
      <c r="H150" s="62">
        <v>32</v>
      </c>
      <c r="I150" s="62">
        <v>32</v>
      </c>
      <c r="J150" s="62">
        <v>0</v>
      </c>
      <c r="K150" s="63">
        <v>2839681.5685411855</v>
      </c>
      <c r="L150" s="64"/>
      <c r="M150" s="65">
        <f>VLOOKUP(C150,repartition_volumes!A$3:J$246,7,FALSE)</f>
        <v>77334</v>
      </c>
      <c r="N150" s="65">
        <f>VLOOKUP(C150,repartition_volumes!A$3:J$246,8,FALSE)</f>
        <v>52067</v>
      </c>
      <c r="O150" s="65">
        <f>VLOOKUP(C150,repartition_volumes!A$3:J$246,9,FALSE)</f>
        <v>0</v>
      </c>
      <c r="P150" s="65">
        <f>VLOOKUP(C150,repartition_volumes!A$3:J$246,10,FALSE)</f>
        <v>0</v>
      </c>
      <c r="Q150" s="65"/>
      <c r="R150" s="66">
        <f t="shared" si="13"/>
        <v>129401</v>
      </c>
      <c r="S150" s="60" t="s">
        <v>516</v>
      </c>
      <c r="T150" s="67">
        <f t="shared" si="12"/>
        <v>4.5568841743927113E-2</v>
      </c>
      <c r="U150" s="68" t="str">
        <f t="shared" si="14"/>
        <v/>
      </c>
      <c r="V150" s="90" t="str">
        <f t="shared" si="15"/>
        <v/>
      </c>
      <c r="W150" s="143">
        <f>T150-AF150</f>
        <v>-1.3174976816724034E-2</v>
      </c>
      <c r="X150" s="110">
        <v>1</v>
      </c>
      <c r="Y150" s="86" t="s">
        <v>724</v>
      </c>
      <c r="Z150" s="85">
        <v>79731</v>
      </c>
      <c r="AA150" s="115" t="s">
        <v>717</v>
      </c>
      <c r="AB150" s="114">
        <v>1</v>
      </c>
      <c r="AC150" s="146">
        <v>1</v>
      </c>
      <c r="AD150" s="114" t="s">
        <v>724</v>
      </c>
      <c r="AE150" s="114" t="str">
        <f t="shared" si="16"/>
        <v>non</v>
      </c>
      <c r="AF150" s="79">
        <v>5.8743818560651147E-2</v>
      </c>
      <c r="AG150" s="111">
        <v>1</v>
      </c>
      <c r="AH150" s="71" t="s">
        <v>551</v>
      </c>
      <c r="AI150" s="71" t="s">
        <v>552</v>
      </c>
      <c r="AJ150" s="71" t="s">
        <v>590</v>
      </c>
      <c r="AK150" s="70"/>
      <c r="AL150" s="70" t="s">
        <v>516</v>
      </c>
      <c r="AM150" s="71"/>
      <c r="AN150" s="71"/>
      <c r="AO150" s="72">
        <v>3.5674291471229518E-2</v>
      </c>
      <c r="AP150" s="73" t="s">
        <v>551</v>
      </c>
      <c r="AQ150" s="73" t="s">
        <v>552</v>
      </c>
      <c r="AR150" s="73" t="s">
        <v>516</v>
      </c>
      <c r="AS150" s="73"/>
      <c r="AT150" s="73"/>
      <c r="AU150" s="73"/>
    </row>
    <row r="151" spans="1:47" s="74" customFormat="1" ht="22.5" x14ac:dyDescent="0.2">
      <c r="A151" s="2" t="s">
        <v>2</v>
      </c>
      <c r="B151" s="2" t="s">
        <v>302</v>
      </c>
      <c r="C151" s="2" t="s">
        <v>302</v>
      </c>
      <c r="D151" s="4" t="s">
        <v>303</v>
      </c>
      <c r="E151" s="4" t="s">
        <v>516</v>
      </c>
      <c r="F151" s="4" t="s">
        <v>215</v>
      </c>
      <c r="G151" s="4" t="s">
        <v>516</v>
      </c>
      <c r="H151" s="62">
        <v>180</v>
      </c>
      <c r="I151" s="62">
        <v>180</v>
      </c>
      <c r="J151" s="62">
        <v>0</v>
      </c>
      <c r="K151" s="63">
        <v>16388124.056041602</v>
      </c>
      <c r="L151" s="64"/>
      <c r="M151" s="65">
        <f>VLOOKUP(C151,repartition_volumes!A$3:J$246,7,FALSE)</f>
        <v>833869</v>
      </c>
      <c r="N151" s="65">
        <f>VLOOKUP(C151,repartition_volumes!A$3:J$246,8,FALSE)</f>
        <v>40666</v>
      </c>
      <c r="O151" s="65">
        <f>VLOOKUP(C151,repartition_volumes!A$3:J$246,9,FALSE)</f>
        <v>251799</v>
      </c>
      <c r="P151" s="65">
        <f>VLOOKUP(C151,repartition_volumes!A$3:J$246,10,FALSE)</f>
        <v>0</v>
      </c>
      <c r="Q151" s="65"/>
      <c r="R151" s="66">
        <f t="shared" si="13"/>
        <v>1126334</v>
      </c>
      <c r="S151" s="60" t="s">
        <v>516</v>
      </c>
      <c r="T151" s="67">
        <f t="shared" si="12"/>
        <v>6.8728671820419168E-2</v>
      </c>
      <c r="U151" s="68" t="str">
        <f t="shared" si="14"/>
        <v/>
      </c>
      <c r="V151" s="90" t="str">
        <f t="shared" si="15"/>
        <v/>
      </c>
      <c r="W151" s="143">
        <f>T151-AF151</f>
        <v>1.7679363291727042E-2</v>
      </c>
      <c r="X151" s="110">
        <v>3</v>
      </c>
      <c r="Y151" s="89" t="s">
        <v>726</v>
      </c>
      <c r="Z151" s="85">
        <v>859725</v>
      </c>
      <c r="AA151" s="115" t="s">
        <v>717</v>
      </c>
      <c r="AB151" s="114">
        <v>3</v>
      </c>
      <c r="AC151" s="146">
        <v>3</v>
      </c>
      <c r="AD151" s="114" t="s">
        <v>726</v>
      </c>
      <c r="AE151" s="114" t="str">
        <f t="shared" si="16"/>
        <v>non</v>
      </c>
      <c r="AF151" s="79">
        <v>5.1049308528692126E-2</v>
      </c>
      <c r="AG151" s="111">
        <v>3</v>
      </c>
      <c r="AH151" s="71" t="s">
        <v>553</v>
      </c>
      <c r="AI151" s="71" t="s">
        <v>552</v>
      </c>
      <c r="AJ151" s="71" t="s">
        <v>591</v>
      </c>
      <c r="AK151" s="70" t="s">
        <v>598</v>
      </c>
      <c r="AL151" s="70" t="s">
        <v>516</v>
      </c>
      <c r="AM151" s="71" t="s">
        <v>600</v>
      </c>
      <c r="AN151" s="71" t="s">
        <v>605</v>
      </c>
      <c r="AO151" s="72">
        <v>3.4380612171303254E-2</v>
      </c>
      <c r="AP151" s="73" t="s">
        <v>553</v>
      </c>
      <c r="AQ151" s="73" t="s">
        <v>552</v>
      </c>
      <c r="AR151" s="73" t="s">
        <v>554</v>
      </c>
      <c r="AS151" s="73" t="s">
        <v>710</v>
      </c>
      <c r="AT151" s="73" t="s">
        <v>707</v>
      </c>
      <c r="AU151" s="73">
        <v>2021</v>
      </c>
    </row>
    <row r="152" spans="1:47" s="74" customFormat="1" ht="22.5" x14ac:dyDescent="0.2">
      <c r="A152" s="2" t="s">
        <v>2</v>
      </c>
      <c r="B152" s="2" t="s">
        <v>304</v>
      </c>
      <c r="C152" s="2" t="s">
        <v>304</v>
      </c>
      <c r="D152" s="4" t="s">
        <v>305</v>
      </c>
      <c r="E152" s="4" t="s">
        <v>516</v>
      </c>
      <c r="F152" s="4" t="s">
        <v>215</v>
      </c>
      <c r="G152" s="4" t="s">
        <v>516</v>
      </c>
      <c r="H152" s="62">
        <v>250</v>
      </c>
      <c r="I152" s="62">
        <v>250</v>
      </c>
      <c r="J152" s="62">
        <v>0</v>
      </c>
      <c r="K152" s="63">
        <v>17462274.505316664</v>
      </c>
      <c r="L152" s="64"/>
      <c r="M152" s="65">
        <f>VLOOKUP(C152,repartition_volumes!A$3:J$246,7,FALSE)</f>
        <v>1012798</v>
      </c>
      <c r="N152" s="65">
        <f>VLOOKUP(C152,repartition_volumes!A$3:J$246,8,FALSE)</f>
        <v>36800</v>
      </c>
      <c r="O152" s="65">
        <f>VLOOKUP(C152,repartition_volumes!A$3:J$246,9,FALSE)</f>
        <v>87866</v>
      </c>
      <c r="P152" s="65">
        <f>VLOOKUP(C152,repartition_volumes!A$3:J$246,10,FALSE)</f>
        <v>0</v>
      </c>
      <c r="Q152" s="65"/>
      <c r="R152" s="66">
        <f t="shared" si="13"/>
        <v>1137464</v>
      </c>
      <c r="S152" s="60" t="s">
        <v>516</v>
      </c>
      <c r="T152" s="67">
        <f t="shared" si="12"/>
        <v>6.5138364401136933E-2</v>
      </c>
      <c r="U152" s="68" t="str">
        <f t="shared" si="14"/>
        <v/>
      </c>
      <c r="V152" s="90" t="str">
        <f t="shared" si="15"/>
        <v/>
      </c>
      <c r="W152" s="143">
        <f>T152-AF152</f>
        <v>-8.7240417545461219E-3</v>
      </c>
      <c r="X152" s="110">
        <v>2</v>
      </c>
      <c r="Y152" s="89" t="s">
        <v>726</v>
      </c>
      <c r="Z152" s="85">
        <v>1044202</v>
      </c>
      <c r="AA152" s="115" t="s">
        <v>717</v>
      </c>
      <c r="AB152" s="114">
        <v>2</v>
      </c>
      <c r="AC152" s="146">
        <v>3</v>
      </c>
      <c r="AD152" s="114" t="s">
        <v>726</v>
      </c>
      <c r="AE152" s="114" t="str">
        <f t="shared" si="16"/>
        <v>non</v>
      </c>
      <c r="AF152" s="79">
        <v>7.3862406155683055E-2</v>
      </c>
      <c r="AG152" s="111">
        <v>3</v>
      </c>
      <c r="AH152" s="71" t="s">
        <v>553</v>
      </c>
      <c r="AI152" s="71" t="s">
        <v>552</v>
      </c>
      <c r="AJ152" s="71" t="s">
        <v>591</v>
      </c>
      <c r="AK152" s="70" t="s">
        <v>598</v>
      </c>
      <c r="AL152" s="70" t="s">
        <v>516</v>
      </c>
      <c r="AM152" s="71" t="s">
        <v>599</v>
      </c>
      <c r="AN152" s="71" t="s">
        <v>605</v>
      </c>
      <c r="AO152" s="72">
        <v>4.8682766468753524E-2</v>
      </c>
      <c r="AP152" s="73" t="s">
        <v>553</v>
      </c>
      <c r="AQ152" s="73" t="s">
        <v>552</v>
      </c>
      <c r="AR152" s="73" t="s">
        <v>554</v>
      </c>
      <c r="AS152" s="73" t="s">
        <v>710</v>
      </c>
      <c r="AT152" s="73" t="s">
        <v>706</v>
      </c>
      <c r="AU152" s="73">
        <v>2021</v>
      </c>
    </row>
    <row r="153" spans="1:47" s="74" customFormat="1" ht="63" customHeight="1" x14ac:dyDescent="0.2">
      <c r="A153" s="2" t="s">
        <v>8</v>
      </c>
      <c r="B153" s="2" t="s">
        <v>306</v>
      </c>
      <c r="C153" s="2" t="s">
        <v>306</v>
      </c>
      <c r="D153" s="4" t="s">
        <v>307</v>
      </c>
      <c r="E153" s="4" t="s">
        <v>550</v>
      </c>
      <c r="F153" s="4" t="s">
        <v>215</v>
      </c>
      <c r="G153" s="4" t="s">
        <v>516</v>
      </c>
      <c r="H153" s="62">
        <v>32</v>
      </c>
      <c r="I153" s="62">
        <v>32</v>
      </c>
      <c r="J153" s="62">
        <v>0</v>
      </c>
      <c r="K153" s="63">
        <v>3873404.4808320319</v>
      </c>
      <c r="L153" s="64"/>
      <c r="M153" s="65">
        <f>VLOOKUP(C153,repartition_volumes!A$3:J$246,7,FALSE)</f>
        <v>294454</v>
      </c>
      <c r="N153" s="65">
        <f>VLOOKUP(C153,repartition_volumes!A$3:J$246,8,FALSE)</f>
        <v>291400</v>
      </c>
      <c r="O153" s="65">
        <f>VLOOKUP(C153,repartition_volumes!A$3:J$246,9,FALSE)</f>
        <v>0</v>
      </c>
      <c r="P153" s="65">
        <f>VLOOKUP(C153,repartition_volumes!A$3:J$246,10,FALSE)</f>
        <v>0</v>
      </c>
      <c r="Q153" s="65"/>
      <c r="R153" s="66">
        <f t="shared" si="13"/>
        <v>585854</v>
      </c>
      <c r="S153" s="60" t="s">
        <v>516</v>
      </c>
      <c r="T153" s="67">
        <f t="shared" si="12"/>
        <v>0.15125040591530345</v>
      </c>
      <c r="U153" s="68" t="str">
        <f t="shared" si="14"/>
        <v/>
      </c>
      <c r="V153" s="90" t="str">
        <f t="shared" si="15"/>
        <v/>
      </c>
      <c r="W153" s="143">
        <f>T153-AF153</f>
        <v>5.6551631264723581E-2</v>
      </c>
      <c r="X153" s="110">
        <v>2</v>
      </c>
      <c r="Y153" s="89" t="s">
        <v>726</v>
      </c>
      <c r="Z153" s="85">
        <v>301075</v>
      </c>
      <c r="AA153" s="115" t="s">
        <v>717</v>
      </c>
      <c r="AB153" s="114">
        <v>2</v>
      </c>
      <c r="AC153" s="146">
        <v>3</v>
      </c>
      <c r="AD153" s="114" t="s">
        <v>726</v>
      </c>
      <c r="AE153" s="114" t="str">
        <f t="shared" si="16"/>
        <v>non</v>
      </c>
      <c r="AF153" s="79">
        <v>9.4698774650579867E-2</v>
      </c>
      <c r="AG153" s="111">
        <v>1</v>
      </c>
      <c r="AH153" s="71" t="s">
        <v>551</v>
      </c>
      <c r="AI153" s="71" t="s">
        <v>552</v>
      </c>
      <c r="AJ153" s="71" t="s">
        <v>590</v>
      </c>
      <c r="AK153" s="70"/>
      <c r="AL153" s="70" t="s">
        <v>516</v>
      </c>
      <c r="AM153" s="71"/>
      <c r="AN153" s="71"/>
      <c r="AO153" s="72">
        <v>5.0765841760241064E-2</v>
      </c>
      <c r="AP153" s="73" t="s">
        <v>551</v>
      </c>
      <c r="AQ153" s="73" t="s">
        <v>552</v>
      </c>
      <c r="AR153" s="73" t="s">
        <v>516</v>
      </c>
      <c r="AS153" s="73"/>
      <c r="AT153" s="73"/>
      <c r="AU153" s="73"/>
    </row>
    <row r="154" spans="1:47" s="74" customFormat="1" x14ac:dyDescent="0.2">
      <c r="A154" s="2" t="s">
        <v>8</v>
      </c>
      <c r="B154" s="2" t="s">
        <v>308</v>
      </c>
      <c r="C154" s="2" t="s">
        <v>308</v>
      </c>
      <c r="D154" s="4" t="s">
        <v>309</v>
      </c>
      <c r="E154" s="4" t="s">
        <v>516</v>
      </c>
      <c r="F154" s="4" t="s">
        <v>215</v>
      </c>
      <c r="G154" s="4" t="s">
        <v>516</v>
      </c>
      <c r="H154" s="62">
        <v>98</v>
      </c>
      <c r="I154" s="62">
        <v>98</v>
      </c>
      <c r="J154" s="62">
        <v>0</v>
      </c>
      <c r="K154" s="63">
        <v>7637931.6187758278</v>
      </c>
      <c r="L154" s="64"/>
      <c r="M154" s="65">
        <f>VLOOKUP(C154,repartition_volumes!A$3:J$246,7,FALSE)</f>
        <v>0</v>
      </c>
      <c r="N154" s="65">
        <f>VLOOKUP(C154,repartition_volumes!A$3:J$246,8,FALSE)</f>
        <v>0</v>
      </c>
      <c r="O154" s="65">
        <f>VLOOKUP(C154,repartition_volumes!A$3:J$246,9,FALSE)</f>
        <v>29199</v>
      </c>
      <c r="P154" s="65">
        <f>VLOOKUP(C154,repartition_volumes!A$3:J$246,10,FALSE)</f>
        <v>0</v>
      </c>
      <c r="Q154" s="65"/>
      <c r="R154" s="66">
        <f t="shared" si="13"/>
        <v>29199</v>
      </c>
      <c r="S154" s="60" t="s">
        <v>516</v>
      </c>
      <c r="T154" s="67">
        <f t="shared" si="12"/>
        <v>3.822893612744844E-3</v>
      </c>
      <c r="U154" s="68" t="str">
        <f t="shared" si="14"/>
        <v/>
      </c>
      <c r="V154" s="90" t="str">
        <f t="shared" si="15"/>
        <v/>
      </c>
      <c r="W154" s="143">
        <f>T154-AF154</f>
        <v>7.2080111087231228E-4</v>
      </c>
      <c r="X154" s="116">
        <v>1</v>
      </c>
      <c r="Y154" s="86" t="s">
        <v>724</v>
      </c>
      <c r="Z154" s="85">
        <v>0</v>
      </c>
      <c r="AA154" s="115" t="s">
        <v>717</v>
      </c>
      <c r="AB154" s="114">
        <v>1</v>
      </c>
      <c r="AC154" s="146">
        <v>1</v>
      </c>
      <c r="AD154" s="114" t="s">
        <v>724</v>
      </c>
      <c r="AE154" s="114" t="str">
        <f t="shared" si="16"/>
        <v>non</v>
      </c>
      <c r="AF154" s="79">
        <v>3.1020925018725317E-3</v>
      </c>
      <c r="AG154" s="111">
        <v>1</v>
      </c>
      <c r="AH154" s="71" t="s">
        <v>551</v>
      </c>
      <c r="AI154" s="71" t="s">
        <v>552</v>
      </c>
      <c r="AJ154" s="71" t="s">
        <v>590</v>
      </c>
      <c r="AK154" s="70"/>
      <c r="AL154" s="70" t="s">
        <v>516</v>
      </c>
      <c r="AM154" s="71"/>
      <c r="AN154" s="71"/>
      <c r="AO154" s="72">
        <v>3.8236882497742495E-3</v>
      </c>
      <c r="AP154" s="73" t="s">
        <v>551</v>
      </c>
      <c r="AQ154" s="73" t="s">
        <v>552</v>
      </c>
      <c r="AR154" s="73" t="s">
        <v>516</v>
      </c>
      <c r="AS154" s="73"/>
      <c r="AT154" s="73"/>
      <c r="AU154" s="73"/>
    </row>
    <row r="155" spans="1:47" s="74" customFormat="1" ht="22.5" x14ac:dyDescent="0.2">
      <c r="A155" s="2" t="s">
        <v>11</v>
      </c>
      <c r="B155" s="2" t="s">
        <v>310</v>
      </c>
      <c r="C155" s="2" t="s">
        <v>310</v>
      </c>
      <c r="D155" s="4" t="s">
        <v>311</v>
      </c>
      <c r="E155" s="4" t="s">
        <v>516</v>
      </c>
      <c r="F155" s="4" t="s">
        <v>215</v>
      </c>
      <c r="G155" s="4" t="s">
        <v>516</v>
      </c>
      <c r="H155" s="62">
        <v>36</v>
      </c>
      <c r="I155" s="62">
        <v>36</v>
      </c>
      <c r="J155" s="62">
        <v>0</v>
      </c>
      <c r="K155" s="63">
        <v>9986910.506042162</v>
      </c>
      <c r="L155" s="64"/>
      <c r="M155" s="65">
        <f>VLOOKUP(C155,repartition_volumes!A$3:J$246,7,FALSE)</f>
        <v>2383254</v>
      </c>
      <c r="N155" s="65">
        <f>VLOOKUP(C155,repartition_volumes!A$3:J$246,8,FALSE)</f>
        <v>0</v>
      </c>
      <c r="O155" s="65">
        <f>VLOOKUP(C155,repartition_volumes!A$3:J$246,9,FALSE)</f>
        <v>200</v>
      </c>
      <c r="P155" s="65">
        <f>VLOOKUP(C155,repartition_volumes!A$3:J$246,10,FALSE)</f>
        <v>0</v>
      </c>
      <c r="Q155" s="65"/>
      <c r="R155" s="66">
        <f t="shared" si="13"/>
        <v>2383454</v>
      </c>
      <c r="S155" s="60" t="s">
        <v>516</v>
      </c>
      <c r="T155" s="67">
        <f t="shared" si="12"/>
        <v>0.23865779097129097</v>
      </c>
      <c r="U155" s="68" t="str">
        <f t="shared" si="14"/>
        <v/>
      </c>
      <c r="V155" s="90" t="str">
        <f t="shared" si="15"/>
        <v/>
      </c>
      <c r="W155" s="143">
        <f>T155-AF155</f>
        <v>-6.5507852978134995E-2</v>
      </c>
      <c r="X155" s="110">
        <v>1</v>
      </c>
      <c r="Y155" s="86" t="s">
        <v>724</v>
      </c>
      <c r="Z155" s="85">
        <v>2487029</v>
      </c>
      <c r="AA155" s="115" t="s">
        <v>717</v>
      </c>
      <c r="AB155" s="114">
        <v>1</v>
      </c>
      <c r="AC155" s="146">
        <v>1</v>
      </c>
      <c r="AD155" s="114" t="s">
        <v>724</v>
      </c>
      <c r="AE155" s="114" t="str">
        <f t="shared" si="16"/>
        <v>non</v>
      </c>
      <c r="AF155" s="79">
        <v>0.30416564394942597</v>
      </c>
      <c r="AG155" s="111">
        <v>1</v>
      </c>
      <c r="AH155" s="71" t="s">
        <v>551</v>
      </c>
      <c r="AI155" s="71" t="s">
        <v>552</v>
      </c>
      <c r="AJ155" s="71" t="s">
        <v>590</v>
      </c>
      <c r="AK155" s="70"/>
      <c r="AL155" s="70" t="s">
        <v>516</v>
      </c>
      <c r="AM155" s="71"/>
      <c r="AN155" s="71"/>
      <c r="AO155" s="72">
        <v>0.19493515027418959</v>
      </c>
      <c r="AP155" s="73" t="s">
        <v>551</v>
      </c>
      <c r="AQ155" s="73" t="s">
        <v>552</v>
      </c>
      <c r="AR155" s="73" t="s">
        <v>516</v>
      </c>
      <c r="AS155" s="73"/>
      <c r="AT155" s="73"/>
      <c r="AU155" s="73"/>
    </row>
    <row r="156" spans="1:47" s="74" customFormat="1" ht="33.75" x14ac:dyDescent="0.2">
      <c r="A156" s="2" t="s">
        <v>11</v>
      </c>
      <c r="B156" s="2" t="s">
        <v>312</v>
      </c>
      <c r="C156" s="2" t="s">
        <v>312</v>
      </c>
      <c r="D156" s="4" t="s">
        <v>313</v>
      </c>
      <c r="E156" s="4" t="s">
        <v>516</v>
      </c>
      <c r="F156" s="4" t="s">
        <v>215</v>
      </c>
      <c r="G156" s="4" t="s">
        <v>516</v>
      </c>
      <c r="H156" s="62">
        <v>53</v>
      </c>
      <c r="I156" s="62">
        <v>53</v>
      </c>
      <c r="J156" s="62">
        <v>0</v>
      </c>
      <c r="K156" s="63">
        <v>16506097.704470448</v>
      </c>
      <c r="L156" s="64"/>
      <c r="M156" s="65">
        <f>VLOOKUP(C156,repartition_volumes!A$3:J$246,7,FALSE)</f>
        <v>0</v>
      </c>
      <c r="N156" s="65">
        <f>VLOOKUP(C156,repartition_volumes!A$3:J$246,8,FALSE)</f>
        <v>10798634</v>
      </c>
      <c r="O156" s="65">
        <f>VLOOKUP(C156,repartition_volumes!A$3:J$246,9,FALSE)</f>
        <v>0</v>
      </c>
      <c r="P156" s="65">
        <f>VLOOKUP(C156,repartition_volumes!A$3:J$246,10,FALSE)</f>
        <v>123199</v>
      </c>
      <c r="Q156" s="65"/>
      <c r="R156" s="66">
        <f t="shared" si="13"/>
        <v>10921833</v>
      </c>
      <c r="S156" s="60" t="s">
        <v>516</v>
      </c>
      <c r="T156" s="67">
        <f t="shared" si="12"/>
        <v>0.66168474193885163</v>
      </c>
      <c r="U156" s="68" t="str">
        <f t="shared" si="14"/>
        <v/>
      </c>
      <c r="V156" s="90" t="str">
        <f t="shared" si="15"/>
        <v/>
      </c>
      <c r="W156" s="143">
        <f>T156-AF156</f>
        <v>2.5741908176040385E-2</v>
      </c>
      <c r="X156" s="110">
        <v>1</v>
      </c>
      <c r="Y156" s="86" t="s">
        <v>724</v>
      </c>
      <c r="Z156" s="85">
        <v>0</v>
      </c>
      <c r="AA156" s="115" t="s">
        <v>747</v>
      </c>
      <c r="AB156" s="114">
        <v>1</v>
      </c>
      <c r="AC156" s="146">
        <v>1</v>
      </c>
      <c r="AD156" s="114" t="s">
        <v>724</v>
      </c>
      <c r="AE156" s="114" t="str">
        <f t="shared" si="16"/>
        <v>non</v>
      </c>
      <c r="AF156" s="79">
        <v>0.63594283376281124</v>
      </c>
      <c r="AG156" s="111">
        <v>1</v>
      </c>
      <c r="AH156" s="71" t="s">
        <v>551</v>
      </c>
      <c r="AI156" s="71" t="s">
        <v>552</v>
      </c>
      <c r="AJ156" s="71" t="s">
        <v>590</v>
      </c>
      <c r="AK156" s="70"/>
      <c r="AL156" s="70" t="s">
        <v>516</v>
      </c>
      <c r="AM156" s="71"/>
      <c r="AN156" s="71"/>
      <c r="AO156" s="72">
        <v>0.24466985102396763</v>
      </c>
      <c r="AP156" s="73" t="s">
        <v>551</v>
      </c>
      <c r="AQ156" s="73" t="s">
        <v>552</v>
      </c>
      <c r="AR156" s="73" t="s">
        <v>516</v>
      </c>
      <c r="AS156" s="73"/>
      <c r="AT156" s="73"/>
      <c r="AU156" s="73"/>
    </row>
    <row r="157" spans="1:47" s="74" customFormat="1" ht="22.5" x14ac:dyDescent="0.2">
      <c r="A157" s="2" t="s">
        <v>11</v>
      </c>
      <c r="B157" s="2" t="s">
        <v>314</v>
      </c>
      <c r="C157" s="2" t="s">
        <v>314</v>
      </c>
      <c r="D157" s="4" t="s">
        <v>315</v>
      </c>
      <c r="E157" s="4" t="s">
        <v>516</v>
      </c>
      <c r="F157" s="4" t="s">
        <v>215</v>
      </c>
      <c r="G157" s="4" t="s">
        <v>516</v>
      </c>
      <c r="H157" s="62">
        <v>39</v>
      </c>
      <c r="I157" s="62">
        <v>39</v>
      </c>
      <c r="J157" s="62">
        <v>0</v>
      </c>
      <c r="K157" s="63">
        <v>13698550.051036866</v>
      </c>
      <c r="L157" s="64"/>
      <c r="M157" s="65">
        <f>VLOOKUP(C157,repartition_volumes!A$3:J$246,7,FALSE)</f>
        <v>2481760</v>
      </c>
      <c r="N157" s="65">
        <f>VLOOKUP(C157,repartition_volumes!A$3:J$246,8,FALSE)</f>
        <v>351467</v>
      </c>
      <c r="O157" s="65">
        <f>VLOOKUP(C157,repartition_volumes!A$3:J$246,9,FALSE)</f>
        <v>0</v>
      </c>
      <c r="P157" s="65">
        <f>VLOOKUP(C157,repartition_volumes!A$3:J$246,10,FALSE)</f>
        <v>0</v>
      </c>
      <c r="Q157" s="65"/>
      <c r="R157" s="66">
        <f t="shared" si="13"/>
        <v>2833227</v>
      </c>
      <c r="S157" s="60" t="s">
        <v>516</v>
      </c>
      <c r="T157" s="67">
        <f t="shared" si="12"/>
        <v>0.20682678016609124</v>
      </c>
      <c r="U157" s="68" t="str">
        <f t="shared" si="14"/>
        <v/>
      </c>
      <c r="V157" s="90" t="str">
        <f t="shared" si="15"/>
        <v/>
      </c>
      <c r="W157" s="143">
        <f>T157-AF157</f>
        <v>-3.9436408883126856E-2</v>
      </c>
      <c r="X157" s="110">
        <v>1</v>
      </c>
      <c r="Y157" s="86" t="s">
        <v>724</v>
      </c>
      <c r="Z157" s="85">
        <v>2589824</v>
      </c>
      <c r="AA157" s="115" t="s">
        <v>717</v>
      </c>
      <c r="AB157" s="114">
        <v>1</v>
      </c>
      <c r="AC157" s="146">
        <v>1</v>
      </c>
      <c r="AD157" s="114" t="s">
        <v>724</v>
      </c>
      <c r="AE157" s="114" t="str">
        <f t="shared" si="16"/>
        <v>non</v>
      </c>
      <c r="AF157" s="79">
        <v>0.2462631890492181</v>
      </c>
      <c r="AG157" s="111">
        <v>1</v>
      </c>
      <c r="AH157" s="71" t="s">
        <v>551</v>
      </c>
      <c r="AI157" s="71" t="s">
        <v>552</v>
      </c>
      <c r="AJ157" s="71" t="s">
        <v>590</v>
      </c>
      <c r="AK157" s="70"/>
      <c r="AL157" s="70" t="s">
        <v>516</v>
      </c>
      <c r="AM157" s="71"/>
      <c r="AN157" s="71"/>
      <c r="AO157" s="72">
        <v>0.18116458341027955</v>
      </c>
      <c r="AP157" s="73" t="s">
        <v>551</v>
      </c>
      <c r="AQ157" s="73" t="s">
        <v>552</v>
      </c>
      <c r="AR157" s="73" t="s">
        <v>516</v>
      </c>
      <c r="AS157" s="73"/>
      <c r="AT157" s="73"/>
      <c r="AU157" s="73"/>
    </row>
    <row r="158" spans="1:47" s="74" customFormat="1" x14ac:dyDescent="0.2">
      <c r="A158" s="2" t="s">
        <v>8</v>
      </c>
      <c r="B158" s="2" t="s">
        <v>316</v>
      </c>
      <c r="C158" s="2" t="s">
        <v>316</v>
      </c>
      <c r="D158" s="4" t="s">
        <v>317</v>
      </c>
      <c r="E158" s="4" t="s">
        <v>516</v>
      </c>
      <c r="F158" s="4" t="s">
        <v>215</v>
      </c>
      <c r="G158" s="4" t="s">
        <v>516</v>
      </c>
      <c r="H158" s="62">
        <v>23</v>
      </c>
      <c r="I158" s="62">
        <v>23</v>
      </c>
      <c r="J158" s="62">
        <v>0</v>
      </c>
      <c r="K158" s="63">
        <v>2460161.1207529502</v>
      </c>
      <c r="L158" s="64"/>
      <c r="M158" s="65">
        <f>VLOOKUP(C158,repartition_volumes!A$3:J$246,7,FALSE)</f>
        <v>221200</v>
      </c>
      <c r="N158" s="65">
        <f>VLOOKUP(C158,repartition_volumes!A$3:J$246,8,FALSE)</f>
        <v>0</v>
      </c>
      <c r="O158" s="65">
        <f>VLOOKUP(C158,repartition_volumes!A$3:J$246,9,FALSE)</f>
        <v>0</v>
      </c>
      <c r="P158" s="65">
        <f>VLOOKUP(C158,repartition_volumes!A$3:J$246,10,FALSE)</f>
        <v>0</v>
      </c>
      <c r="Q158" s="65"/>
      <c r="R158" s="66">
        <f t="shared" si="13"/>
        <v>221200</v>
      </c>
      <c r="S158" s="60" t="s">
        <v>516</v>
      </c>
      <c r="T158" s="67">
        <f t="shared" si="12"/>
        <v>8.9912810235900378E-2</v>
      </c>
      <c r="U158" s="68" t="str">
        <f t="shared" si="14"/>
        <v/>
      </c>
      <c r="V158" s="90" t="str">
        <f t="shared" si="15"/>
        <v/>
      </c>
      <c r="W158" s="143">
        <f>T158-AF158</f>
        <v>-9.4433684911114965E-2</v>
      </c>
      <c r="X158" s="110">
        <v>2</v>
      </c>
      <c r="Y158" s="86" t="s">
        <v>555</v>
      </c>
      <c r="Z158" s="85">
        <v>230996</v>
      </c>
      <c r="AA158" s="115" t="s">
        <v>717</v>
      </c>
      <c r="AB158" s="114">
        <v>2</v>
      </c>
      <c r="AC158" s="146">
        <v>2</v>
      </c>
      <c r="AD158" s="114" t="s">
        <v>555</v>
      </c>
      <c r="AE158" s="114" t="str">
        <f t="shared" si="16"/>
        <v>non</v>
      </c>
      <c r="AF158" s="79">
        <v>0.18434649514701534</v>
      </c>
      <c r="AG158" s="111">
        <v>2</v>
      </c>
      <c r="AH158" s="71" t="s">
        <v>551</v>
      </c>
      <c r="AI158" s="71" t="s">
        <v>552</v>
      </c>
      <c r="AJ158" s="71" t="s">
        <v>590</v>
      </c>
      <c r="AK158" s="70" t="s">
        <v>555</v>
      </c>
      <c r="AL158" s="70" t="s">
        <v>516</v>
      </c>
      <c r="AM158" s="71"/>
      <c r="AN158" s="71"/>
      <c r="AO158" s="72">
        <v>6.471488205914043E-2</v>
      </c>
      <c r="AP158" s="73" t="s">
        <v>551</v>
      </c>
      <c r="AQ158" s="73" t="s">
        <v>552</v>
      </c>
      <c r="AR158" s="73" t="s">
        <v>554</v>
      </c>
      <c r="AS158" s="73" t="s">
        <v>708</v>
      </c>
      <c r="AT158" s="73" t="s">
        <v>706</v>
      </c>
      <c r="AU158" s="73">
        <v>0</v>
      </c>
    </row>
    <row r="159" spans="1:47" s="74" customFormat="1" ht="33.75" x14ac:dyDescent="0.2">
      <c r="A159" s="2" t="s">
        <v>8</v>
      </c>
      <c r="B159" s="2" t="s">
        <v>318</v>
      </c>
      <c r="C159" s="2" t="s">
        <v>318</v>
      </c>
      <c r="D159" s="4" t="s">
        <v>319</v>
      </c>
      <c r="E159" s="4" t="s">
        <v>516</v>
      </c>
      <c r="F159" s="4" t="s">
        <v>215</v>
      </c>
      <c r="G159" s="4" t="s">
        <v>516</v>
      </c>
      <c r="H159" s="62">
        <v>36</v>
      </c>
      <c r="I159" s="62">
        <v>36</v>
      </c>
      <c r="J159" s="62">
        <v>0</v>
      </c>
      <c r="K159" s="63">
        <v>3842059.2085194262</v>
      </c>
      <c r="L159" s="64"/>
      <c r="M159" s="65">
        <f>VLOOKUP(C159,repartition_volumes!A$3:J$246,7,FALSE)</f>
        <v>948532</v>
      </c>
      <c r="N159" s="65">
        <f>VLOOKUP(C159,repartition_volumes!A$3:J$246,8,FALSE)</f>
        <v>0</v>
      </c>
      <c r="O159" s="65">
        <f>VLOOKUP(C159,repartition_volumes!A$3:J$246,9,FALSE)</f>
        <v>0</v>
      </c>
      <c r="P159" s="65">
        <f>VLOOKUP(C159,repartition_volumes!A$3:J$246,10,FALSE)</f>
        <v>0</v>
      </c>
      <c r="Q159" s="65"/>
      <c r="R159" s="66">
        <f t="shared" si="13"/>
        <v>948532</v>
      </c>
      <c r="S159" s="60" t="s">
        <v>516</v>
      </c>
      <c r="T159" s="67">
        <f t="shared" si="12"/>
        <v>0.24688115110165773</v>
      </c>
      <c r="U159" s="68" t="str">
        <f t="shared" si="14"/>
        <v/>
      </c>
      <c r="V159" s="90" t="str">
        <f t="shared" si="15"/>
        <v/>
      </c>
      <c r="W159" s="143">
        <f>T159-AF159</f>
        <v>-0.30848939510882567</v>
      </c>
      <c r="X159" s="110">
        <v>3</v>
      </c>
      <c r="Y159" s="89" t="s">
        <v>723</v>
      </c>
      <c r="Z159" s="85">
        <v>990539</v>
      </c>
      <c r="AA159" s="115" t="s">
        <v>718</v>
      </c>
      <c r="AB159" s="114">
        <v>3</v>
      </c>
      <c r="AC159" s="146">
        <v>3</v>
      </c>
      <c r="AD159" s="114" t="s">
        <v>723</v>
      </c>
      <c r="AE159" s="114" t="str">
        <f t="shared" si="16"/>
        <v>non</v>
      </c>
      <c r="AF159" s="79">
        <v>0.55537054621048343</v>
      </c>
      <c r="AG159" s="111">
        <v>3</v>
      </c>
      <c r="AH159" s="71" t="s">
        <v>553</v>
      </c>
      <c r="AI159" s="71" t="s">
        <v>552</v>
      </c>
      <c r="AJ159" s="71" t="s">
        <v>591</v>
      </c>
      <c r="AK159" s="70" t="s">
        <v>680</v>
      </c>
      <c r="AL159" s="70" t="s">
        <v>516</v>
      </c>
      <c r="AM159" s="71" t="s">
        <v>599</v>
      </c>
      <c r="AN159" s="71" t="s">
        <v>605</v>
      </c>
      <c r="AO159" s="72">
        <v>0.24629249461489902</v>
      </c>
      <c r="AP159" s="73" t="s">
        <v>553</v>
      </c>
      <c r="AQ159" s="73" t="s">
        <v>552</v>
      </c>
      <c r="AR159" s="73" t="s">
        <v>554</v>
      </c>
      <c r="AS159" s="73" t="s">
        <v>708</v>
      </c>
      <c r="AT159" s="73" t="s">
        <v>706</v>
      </c>
      <c r="AU159" s="73">
        <v>2021</v>
      </c>
    </row>
    <row r="160" spans="1:47" s="74" customFormat="1" ht="22.5" x14ac:dyDescent="0.2">
      <c r="A160" s="2" t="s">
        <v>74</v>
      </c>
      <c r="B160" s="2" t="s">
        <v>320</v>
      </c>
      <c r="C160" s="2" t="s">
        <v>320</v>
      </c>
      <c r="D160" s="4" t="s">
        <v>321</v>
      </c>
      <c r="E160" s="4" t="s">
        <v>516</v>
      </c>
      <c r="F160" s="4" t="s">
        <v>215</v>
      </c>
      <c r="G160" s="4" t="s">
        <v>516</v>
      </c>
      <c r="H160" s="62">
        <v>200</v>
      </c>
      <c r="I160" s="62">
        <v>200</v>
      </c>
      <c r="J160" s="62">
        <v>0</v>
      </c>
      <c r="K160" s="63">
        <v>15432092.973796159</v>
      </c>
      <c r="L160" s="64">
        <v>2196000</v>
      </c>
      <c r="M160" s="65">
        <f>VLOOKUP(C160,repartition_volumes!A$3:J$246,7,FALSE)</f>
        <v>1040269</v>
      </c>
      <c r="N160" s="65">
        <f>VLOOKUP(C160,repartition_volumes!A$3:J$246,8,FALSE)</f>
        <v>236333</v>
      </c>
      <c r="O160" s="65">
        <f>VLOOKUP(C160,repartition_volumes!A$3:J$246,9,FALSE)</f>
        <v>211134</v>
      </c>
      <c r="P160" s="65">
        <f>VLOOKUP(C160,repartition_volumes!A$3:J$246,10,FALSE)</f>
        <v>0</v>
      </c>
      <c r="Q160" s="65"/>
      <c r="R160" s="66">
        <f t="shared" si="13"/>
        <v>1487736</v>
      </c>
      <c r="S160" s="60" t="s">
        <v>516</v>
      </c>
      <c r="T160" s="67">
        <f t="shared" si="12"/>
        <v>8.4395742761936454E-2</v>
      </c>
      <c r="U160" s="68" t="str">
        <f t="shared" si="14"/>
        <v/>
      </c>
      <c r="V160" s="90" t="str">
        <f t="shared" si="15"/>
        <v/>
      </c>
      <c r="W160" s="143">
        <f>T160-AF160</f>
        <v>2.6322910024507408E-2</v>
      </c>
      <c r="X160" s="110">
        <v>1</v>
      </c>
      <c r="Y160" s="86" t="s">
        <v>724</v>
      </c>
      <c r="Z160" s="85">
        <v>1046080</v>
      </c>
      <c r="AA160" s="115" t="s">
        <v>717</v>
      </c>
      <c r="AB160" s="114">
        <v>1</v>
      </c>
      <c r="AC160" s="146">
        <v>1</v>
      </c>
      <c r="AD160" s="114" t="s">
        <v>724</v>
      </c>
      <c r="AE160" s="114" t="str">
        <f t="shared" si="16"/>
        <v>non</v>
      </c>
      <c r="AF160" s="79">
        <v>5.8072832737429046E-2</v>
      </c>
      <c r="AG160" s="111">
        <v>1</v>
      </c>
      <c r="AH160" s="71" t="s">
        <v>551</v>
      </c>
      <c r="AI160" s="71" t="s">
        <v>552</v>
      </c>
      <c r="AJ160" s="71" t="s">
        <v>590</v>
      </c>
      <c r="AK160" s="70"/>
      <c r="AL160" s="70" t="s">
        <v>516</v>
      </c>
      <c r="AM160" s="71"/>
      <c r="AN160" s="71"/>
      <c r="AO160" s="72">
        <v>5.7537076792425222E-2</v>
      </c>
      <c r="AP160" s="73" t="s">
        <v>551</v>
      </c>
      <c r="AQ160" s="73" t="s">
        <v>552</v>
      </c>
      <c r="AR160" s="73" t="s">
        <v>516</v>
      </c>
      <c r="AS160" s="73"/>
      <c r="AT160" s="73"/>
      <c r="AU160" s="73"/>
    </row>
    <row r="161" spans="1:47" s="74" customFormat="1" ht="22.5" x14ac:dyDescent="0.2">
      <c r="A161" s="2" t="s">
        <v>74</v>
      </c>
      <c r="B161" s="2" t="s">
        <v>322</v>
      </c>
      <c r="C161" s="2" t="s">
        <v>322</v>
      </c>
      <c r="D161" s="4" t="s">
        <v>323</v>
      </c>
      <c r="E161" s="4" t="s">
        <v>516</v>
      </c>
      <c r="F161" s="4" t="s">
        <v>215</v>
      </c>
      <c r="G161" s="4" t="s">
        <v>516</v>
      </c>
      <c r="H161" s="62">
        <v>113</v>
      </c>
      <c r="I161" s="62">
        <v>113</v>
      </c>
      <c r="J161" s="62">
        <v>0</v>
      </c>
      <c r="K161" s="63">
        <v>21430365.475716449</v>
      </c>
      <c r="L161" s="64"/>
      <c r="M161" s="65">
        <f>VLOOKUP(C161,repartition_volumes!A$3:J$246,7,FALSE)</f>
        <v>332691</v>
      </c>
      <c r="N161" s="65">
        <f>VLOOKUP(C161,repartition_volumes!A$3:J$246,8,FALSE)</f>
        <v>4933</v>
      </c>
      <c r="O161" s="65">
        <f>VLOOKUP(C161,repartition_volumes!A$3:J$246,9,FALSE)</f>
        <v>91867</v>
      </c>
      <c r="P161" s="65">
        <f>VLOOKUP(C161,repartition_volumes!A$3:J$246,10,FALSE)</f>
        <v>0</v>
      </c>
      <c r="Q161" s="65"/>
      <c r="R161" s="66">
        <f t="shared" si="13"/>
        <v>429491</v>
      </c>
      <c r="S161" s="60" t="s">
        <v>516</v>
      </c>
      <c r="T161" s="67">
        <f t="shared" ref="T161:T192" si="17">IF(S161="non",R161/(K161+L161),"")</f>
        <v>2.0041235437009804E-2</v>
      </c>
      <c r="U161" s="68" t="str">
        <f t="shared" si="14"/>
        <v/>
      </c>
      <c r="V161" s="90" t="str">
        <f t="shared" si="15"/>
        <v/>
      </c>
      <c r="W161" s="143">
        <f>T161-AF161</f>
        <v>-5.3951575004630714E-4</v>
      </c>
      <c r="X161" s="110">
        <v>1</v>
      </c>
      <c r="Y161" s="86" t="s">
        <v>724</v>
      </c>
      <c r="Z161" s="85">
        <v>325967</v>
      </c>
      <c r="AA161" s="115" t="s">
        <v>717</v>
      </c>
      <c r="AB161" s="114">
        <v>1</v>
      </c>
      <c r="AC161" s="146">
        <v>1</v>
      </c>
      <c r="AD161" s="114" t="s">
        <v>724</v>
      </c>
      <c r="AE161" s="114" t="str">
        <f t="shared" si="16"/>
        <v>non</v>
      </c>
      <c r="AF161" s="79">
        <v>2.0580751187056111E-2</v>
      </c>
      <c r="AG161" s="111">
        <v>1</v>
      </c>
      <c r="AH161" s="71" t="s">
        <v>551</v>
      </c>
      <c r="AI161" s="71" t="s">
        <v>552</v>
      </c>
      <c r="AJ161" s="71" t="s">
        <v>590</v>
      </c>
      <c r="AK161" s="70"/>
      <c r="AL161" s="70" t="s">
        <v>516</v>
      </c>
      <c r="AM161" s="71"/>
      <c r="AN161" s="71"/>
      <c r="AO161" s="72">
        <v>1.7897216850862131E-2</v>
      </c>
      <c r="AP161" s="73" t="s">
        <v>551</v>
      </c>
      <c r="AQ161" s="73" t="s">
        <v>552</v>
      </c>
      <c r="AR161" s="73" t="s">
        <v>516</v>
      </c>
      <c r="AS161" s="73"/>
      <c r="AT161" s="73"/>
      <c r="AU161" s="73"/>
    </row>
    <row r="162" spans="1:47" s="74" customFormat="1" ht="120" customHeight="1" x14ac:dyDescent="0.2">
      <c r="A162" s="2" t="s">
        <v>74</v>
      </c>
      <c r="B162" s="2" t="s">
        <v>324</v>
      </c>
      <c r="C162" s="2" t="s">
        <v>324</v>
      </c>
      <c r="D162" s="4" t="s">
        <v>325</v>
      </c>
      <c r="E162" s="4" t="s">
        <v>516</v>
      </c>
      <c r="F162" s="4" t="s">
        <v>215</v>
      </c>
      <c r="G162" s="4" t="s">
        <v>516</v>
      </c>
      <c r="H162" s="62">
        <v>391</v>
      </c>
      <c r="I162" s="62">
        <v>391</v>
      </c>
      <c r="J162" s="62">
        <v>0</v>
      </c>
      <c r="K162" s="63">
        <v>49923571.30018051</v>
      </c>
      <c r="L162" s="64"/>
      <c r="M162" s="65">
        <f>VLOOKUP(C162,repartition_volumes!A$3:J$246,7,FALSE)</f>
        <v>604051</v>
      </c>
      <c r="N162" s="65">
        <f>VLOOKUP(C162,repartition_volumes!A$3:J$246,8,FALSE)</f>
        <v>249999</v>
      </c>
      <c r="O162" s="65">
        <f>VLOOKUP(C162,repartition_volumes!A$3:J$246,9,FALSE)</f>
        <v>552798</v>
      </c>
      <c r="P162" s="65">
        <f>VLOOKUP(C162,repartition_volumes!A$3:J$246,10,FALSE)</f>
        <v>0</v>
      </c>
      <c r="Q162" s="65"/>
      <c r="R162" s="66">
        <f t="shared" si="13"/>
        <v>1406848</v>
      </c>
      <c r="S162" s="60" t="s">
        <v>516</v>
      </c>
      <c r="T162" s="67">
        <f t="shared" si="17"/>
        <v>2.8180035269129738E-2</v>
      </c>
      <c r="U162" s="68" t="str">
        <f t="shared" si="14"/>
        <v/>
      </c>
      <c r="V162" s="90" t="str">
        <f t="shared" si="15"/>
        <v/>
      </c>
      <c r="W162" s="143">
        <f>T162-AF162</f>
        <v>8.2608485700954755E-3</v>
      </c>
      <c r="X162" s="136">
        <v>1</v>
      </c>
      <c r="Y162" s="86" t="s">
        <v>724</v>
      </c>
      <c r="Z162" s="85">
        <v>597209</v>
      </c>
      <c r="AA162" s="115" t="s">
        <v>717</v>
      </c>
      <c r="AB162" s="114">
        <v>1</v>
      </c>
      <c r="AC162" s="146">
        <v>1</v>
      </c>
      <c r="AD162" s="114" t="s">
        <v>724</v>
      </c>
      <c r="AE162" s="114" t="str">
        <f t="shared" si="16"/>
        <v>non</v>
      </c>
      <c r="AF162" s="79">
        <v>1.9919186699034263E-2</v>
      </c>
      <c r="AG162" s="111">
        <v>1</v>
      </c>
      <c r="AH162" s="71" t="s">
        <v>551</v>
      </c>
      <c r="AI162" s="71" t="s">
        <v>552</v>
      </c>
      <c r="AJ162" s="71" t="s">
        <v>590</v>
      </c>
      <c r="AK162" s="70"/>
      <c r="AL162" s="70" t="s">
        <v>516</v>
      </c>
      <c r="AM162" s="71"/>
      <c r="AN162" s="71"/>
      <c r="AO162" s="72">
        <v>1.5170159424111247E-2</v>
      </c>
      <c r="AP162" s="73" t="s">
        <v>551</v>
      </c>
      <c r="AQ162" s="73" t="s">
        <v>552</v>
      </c>
      <c r="AR162" s="73" t="s">
        <v>516</v>
      </c>
      <c r="AS162" s="73"/>
      <c r="AT162" s="73"/>
      <c r="AU162" s="73"/>
    </row>
    <row r="163" spans="1:47" s="74" customFormat="1" ht="22.5" x14ac:dyDescent="0.2">
      <c r="A163" s="2" t="s">
        <v>74</v>
      </c>
      <c r="B163" s="2" t="s">
        <v>326</v>
      </c>
      <c r="C163" s="2" t="s">
        <v>326</v>
      </c>
      <c r="D163" s="4" t="s">
        <v>327</v>
      </c>
      <c r="E163" s="4" t="s">
        <v>516</v>
      </c>
      <c r="F163" s="4" t="s">
        <v>215</v>
      </c>
      <c r="G163" s="4" t="s">
        <v>516</v>
      </c>
      <c r="H163" s="62">
        <v>31</v>
      </c>
      <c r="I163" s="62">
        <v>31</v>
      </c>
      <c r="J163" s="62">
        <v>0</v>
      </c>
      <c r="K163" s="63">
        <v>4326673.4470933387</v>
      </c>
      <c r="L163" s="64"/>
      <c r="M163" s="65">
        <f>VLOOKUP(C163,repartition_volumes!A$3:J$246,7,FALSE)</f>
        <v>155040</v>
      </c>
      <c r="N163" s="65">
        <f>VLOOKUP(C163,repartition_volumes!A$3:J$246,8,FALSE)</f>
        <v>3890533</v>
      </c>
      <c r="O163" s="65">
        <f>VLOOKUP(C163,repartition_volumes!A$3:J$246,9,FALSE)</f>
        <v>0</v>
      </c>
      <c r="P163" s="65">
        <f>VLOOKUP(C163,repartition_volumes!A$3:J$246,10,FALSE)</f>
        <v>26580</v>
      </c>
      <c r="Q163" s="65"/>
      <c r="R163" s="66">
        <f t="shared" si="13"/>
        <v>4072153</v>
      </c>
      <c r="S163" s="60" t="s">
        <v>516</v>
      </c>
      <c r="T163" s="67">
        <f t="shared" si="17"/>
        <v>0.94117410287473258</v>
      </c>
      <c r="U163" s="68" t="str">
        <f t="shared" si="14"/>
        <v/>
      </c>
      <c r="V163" s="90" t="str">
        <f t="shared" si="15"/>
        <v/>
      </c>
      <c r="W163" s="143">
        <f>T163-AF163</f>
        <v>-6.9268159218011216E-2</v>
      </c>
      <c r="X163" s="110">
        <v>2</v>
      </c>
      <c r="Y163" s="86" t="s">
        <v>740</v>
      </c>
      <c r="Z163" s="85">
        <v>151363</v>
      </c>
      <c r="AA163" s="115" t="s">
        <v>717</v>
      </c>
      <c r="AB163" s="114">
        <v>2</v>
      </c>
      <c r="AC163" s="146">
        <v>2</v>
      </c>
      <c r="AD163" s="114" t="s">
        <v>726</v>
      </c>
      <c r="AE163" s="114" t="str">
        <f t="shared" si="16"/>
        <v>non</v>
      </c>
      <c r="AF163" s="79">
        <v>1.0104422620927438</v>
      </c>
      <c r="AG163" s="111">
        <v>1</v>
      </c>
      <c r="AH163" s="71" t="s">
        <v>551</v>
      </c>
      <c r="AI163" s="71" t="s">
        <v>552</v>
      </c>
      <c r="AJ163" s="71" t="s">
        <v>590</v>
      </c>
      <c r="AK163" s="70"/>
      <c r="AL163" s="70" t="s">
        <v>516</v>
      </c>
      <c r="AM163" s="71"/>
      <c r="AN163" s="71"/>
      <c r="AO163" s="72">
        <v>0.74431218531827326</v>
      </c>
      <c r="AP163" s="73" t="s">
        <v>551</v>
      </c>
      <c r="AQ163" s="73" t="s">
        <v>552</v>
      </c>
      <c r="AR163" s="73" t="s">
        <v>516</v>
      </c>
      <c r="AS163" s="73"/>
      <c r="AT163" s="73"/>
      <c r="AU163" s="73"/>
    </row>
    <row r="164" spans="1:47" s="74" customFormat="1" ht="22.5" customHeight="1" x14ac:dyDescent="0.2">
      <c r="A164" s="2" t="s">
        <v>11</v>
      </c>
      <c r="B164" s="2" t="s">
        <v>328</v>
      </c>
      <c r="C164" s="2" t="s">
        <v>328</v>
      </c>
      <c r="D164" s="4" t="s">
        <v>329</v>
      </c>
      <c r="E164" s="4" t="s">
        <v>516</v>
      </c>
      <c r="F164" s="4" t="s">
        <v>215</v>
      </c>
      <c r="G164" s="4" t="s">
        <v>516</v>
      </c>
      <c r="H164" s="62">
        <v>202</v>
      </c>
      <c r="I164" s="62">
        <v>202</v>
      </c>
      <c r="J164" s="62">
        <v>0</v>
      </c>
      <c r="K164" s="63">
        <v>30797972.750493456</v>
      </c>
      <c r="L164" s="64"/>
      <c r="M164" s="65">
        <f>VLOOKUP(C164,repartition_volumes!A$3:J$246,7,FALSE)</f>
        <v>3977680</v>
      </c>
      <c r="N164" s="65">
        <f>VLOOKUP(C164,repartition_volumes!A$3:J$246,8,FALSE)</f>
        <v>793899</v>
      </c>
      <c r="O164" s="65">
        <f>VLOOKUP(C164,repartition_volumes!A$3:J$246,9,FALSE)</f>
        <v>288365</v>
      </c>
      <c r="P164" s="65">
        <f>VLOOKUP(C164,repartition_volumes!A$3:J$246,10,FALSE)</f>
        <v>0</v>
      </c>
      <c r="Q164" s="65"/>
      <c r="R164" s="66">
        <f t="shared" si="13"/>
        <v>5059944</v>
      </c>
      <c r="S164" s="60" t="s">
        <v>516</v>
      </c>
      <c r="T164" s="67">
        <f t="shared" si="17"/>
        <v>0.16429470994706713</v>
      </c>
      <c r="U164" s="68" t="str">
        <f t="shared" si="14"/>
        <v/>
      </c>
      <c r="V164" s="90" t="str">
        <f t="shared" si="15"/>
        <v/>
      </c>
      <c r="W164" s="143">
        <f>T164-AF164</f>
        <v>5.2523135685413572E-2</v>
      </c>
      <c r="X164" s="110">
        <v>1</v>
      </c>
      <c r="Y164" s="86" t="s">
        <v>724</v>
      </c>
      <c r="Z164" s="85">
        <v>4089125</v>
      </c>
      <c r="AA164" s="115" t="s">
        <v>717</v>
      </c>
      <c r="AB164" s="114">
        <v>1</v>
      </c>
      <c r="AC164" s="146">
        <v>1</v>
      </c>
      <c r="AD164" s="114" t="s">
        <v>724</v>
      </c>
      <c r="AE164" s="114" t="str">
        <f t="shared" si="16"/>
        <v>non</v>
      </c>
      <c r="AF164" s="79">
        <v>0.11177157426165356</v>
      </c>
      <c r="AG164" s="111">
        <v>1</v>
      </c>
      <c r="AH164" s="71" t="s">
        <v>551</v>
      </c>
      <c r="AI164" s="71" t="s">
        <v>552</v>
      </c>
      <c r="AJ164" s="71" t="s">
        <v>590</v>
      </c>
      <c r="AK164" s="70"/>
      <c r="AL164" s="70" t="s">
        <v>516</v>
      </c>
      <c r="AM164" s="71"/>
      <c r="AN164" s="71"/>
      <c r="AO164" s="72">
        <v>8.6058762053005874E-2</v>
      </c>
      <c r="AP164" s="73" t="s">
        <v>551</v>
      </c>
      <c r="AQ164" s="73" t="s">
        <v>552</v>
      </c>
      <c r="AR164" s="73" t="s">
        <v>516</v>
      </c>
      <c r="AS164" s="73"/>
      <c r="AT164" s="73"/>
      <c r="AU164" s="73"/>
    </row>
    <row r="165" spans="1:47" s="74" customFormat="1" ht="34.5" customHeight="1" x14ac:dyDescent="0.2">
      <c r="A165" s="2" t="s">
        <v>330</v>
      </c>
      <c r="B165" s="2" t="s">
        <v>331</v>
      </c>
      <c r="C165" s="2" t="s">
        <v>331</v>
      </c>
      <c r="D165" s="4" t="s">
        <v>332</v>
      </c>
      <c r="E165" s="4" t="s">
        <v>516</v>
      </c>
      <c r="F165" s="4" t="s">
        <v>215</v>
      </c>
      <c r="G165" s="4" t="s">
        <v>516</v>
      </c>
      <c r="H165" s="62">
        <v>358</v>
      </c>
      <c r="I165" s="62">
        <v>358</v>
      </c>
      <c r="J165" s="62">
        <v>0</v>
      </c>
      <c r="K165" s="63">
        <v>37689319.335980177</v>
      </c>
      <c r="L165" s="64"/>
      <c r="M165" s="65">
        <f>VLOOKUP(C165,repartition_volumes!A$3:J$246,7,FALSE)</f>
        <v>6639521</v>
      </c>
      <c r="N165" s="65">
        <f>VLOOKUP(C165,repartition_volumes!A$3:J$246,8,FALSE)</f>
        <v>5547299</v>
      </c>
      <c r="O165" s="65">
        <f>VLOOKUP(C165,repartition_volumes!A$3:J$246,9,FALSE)</f>
        <v>7230705</v>
      </c>
      <c r="P165" s="65">
        <f>VLOOKUP(C165,repartition_volumes!A$3:J$246,10,FALSE)</f>
        <v>486380</v>
      </c>
      <c r="Q165" s="65"/>
      <c r="R165" s="66">
        <f t="shared" si="13"/>
        <v>19903905</v>
      </c>
      <c r="S165" s="60" t="s">
        <v>516</v>
      </c>
      <c r="T165" s="67">
        <f t="shared" si="17"/>
        <v>0.52810465539500206</v>
      </c>
      <c r="U165" s="68" t="str">
        <f t="shared" si="14"/>
        <v/>
      </c>
      <c r="V165" s="90" t="str">
        <f t="shared" si="15"/>
        <v/>
      </c>
      <c r="W165" s="143">
        <f>T165-AF165</f>
        <v>0.30887813528597946</v>
      </c>
      <c r="X165" s="136">
        <v>1</v>
      </c>
      <c r="Y165" s="86" t="s">
        <v>724</v>
      </c>
      <c r="Z165" s="85">
        <v>6833063</v>
      </c>
      <c r="AA165" s="115" t="s">
        <v>717</v>
      </c>
      <c r="AB165" s="114">
        <v>1</v>
      </c>
      <c r="AC165" s="146">
        <v>1</v>
      </c>
      <c r="AD165" s="114" t="s">
        <v>724</v>
      </c>
      <c r="AE165" s="114" t="str">
        <f t="shared" si="16"/>
        <v>non</v>
      </c>
      <c r="AF165" s="79">
        <v>0.2192265201090226</v>
      </c>
      <c r="AG165" s="111">
        <v>1</v>
      </c>
      <c r="AH165" s="71" t="s">
        <v>551</v>
      </c>
      <c r="AI165" s="71" t="s">
        <v>552</v>
      </c>
      <c r="AJ165" s="71" t="s">
        <v>590</v>
      </c>
      <c r="AK165" s="70"/>
      <c r="AL165" s="70" t="s">
        <v>516</v>
      </c>
      <c r="AM165" s="71"/>
      <c r="AN165" s="71"/>
      <c r="AO165" s="72">
        <v>0.15213326101124158</v>
      </c>
      <c r="AP165" s="73" t="s">
        <v>551</v>
      </c>
      <c r="AQ165" s="73" t="s">
        <v>552</v>
      </c>
      <c r="AR165" s="73" t="s">
        <v>516</v>
      </c>
      <c r="AS165" s="73"/>
      <c r="AT165" s="73"/>
      <c r="AU165" s="73"/>
    </row>
    <row r="166" spans="1:47" s="74" customFormat="1" ht="57" customHeight="1" x14ac:dyDescent="0.2">
      <c r="A166" s="2" t="s">
        <v>2</v>
      </c>
      <c r="B166" s="2" t="s">
        <v>333</v>
      </c>
      <c r="C166" s="2" t="s">
        <v>333</v>
      </c>
      <c r="D166" s="4" t="s">
        <v>334</v>
      </c>
      <c r="E166" s="4" t="s">
        <v>516</v>
      </c>
      <c r="F166" s="4" t="s">
        <v>215</v>
      </c>
      <c r="G166" s="4" t="s">
        <v>516</v>
      </c>
      <c r="H166" s="62">
        <v>42</v>
      </c>
      <c r="I166" s="62">
        <v>42</v>
      </c>
      <c r="J166" s="62">
        <v>0</v>
      </c>
      <c r="K166" s="63">
        <v>6325777.9388168314</v>
      </c>
      <c r="L166" s="64"/>
      <c r="M166" s="65">
        <f>VLOOKUP(C166,repartition_volumes!A$3:J$246,7,FALSE)</f>
        <v>2041439</v>
      </c>
      <c r="N166" s="65">
        <f>VLOOKUP(C166,repartition_volumes!A$3:J$246,8,FALSE)</f>
        <v>10666</v>
      </c>
      <c r="O166" s="65">
        <f>VLOOKUP(C166,repartition_volumes!A$3:J$246,9,FALSE)</f>
        <v>2333</v>
      </c>
      <c r="P166" s="65">
        <f>VLOOKUP(C166,repartition_volumes!A$3:J$246,10,FALSE)</f>
        <v>0</v>
      </c>
      <c r="Q166" s="65"/>
      <c r="R166" s="66">
        <f t="shared" si="13"/>
        <v>2054438</v>
      </c>
      <c r="S166" s="60" t="s">
        <v>516</v>
      </c>
      <c r="T166" s="67">
        <f t="shared" si="17"/>
        <v>0.32477238687013732</v>
      </c>
      <c r="U166" s="68" t="str">
        <f t="shared" si="14"/>
        <v/>
      </c>
      <c r="V166" s="90" t="str">
        <f t="shared" si="15"/>
        <v/>
      </c>
      <c r="W166" s="143">
        <f>T166-AF166</f>
        <v>0.21815632083422895</v>
      </c>
      <c r="X166" s="110">
        <v>3</v>
      </c>
      <c r="Y166" s="89" t="s">
        <v>726</v>
      </c>
      <c r="Z166" s="85">
        <v>2086804</v>
      </c>
      <c r="AA166" s="115" t="s">
        <v>718</v>
      </c>
      <c r="AB166" s="114">
        <v>3</v>
      </c>
      <c r="AC166" s="146">
        <v>3</v>
      </c>
      <c r="AD166" s="114" t="s">
        <v>726</v>
      </c>
      <c r="AE166" s="114" t="str">
        <f t="shared" si="16"/>
        <v>non</v>
      </c>
      <c r="AF166" s="79">
        <v>0.10661606603590837</v>
      </c>
      <c r="AG166" s="111">
        <v>3</v>
      </c>
      <c r="AH166" s="71" t="s">
        <v>553</v>
      </c>
      <c r="AI166" s="71" t="s">
        <v>552</v>
      </c>
      <c r="AJ166" s="71" t="s">
        <v>591</v>
      </c>
      <c r="AK166" s="70" t="s">
        <v>598</v>
      </c>
      <c r="AL166" s="70" t="s">
        <v>516</v>
      </c>
      <c r="AM166" s="71" t="s">
        <v>599</v>
      </c>
      <c r="AN166" s="71" t="s">
        <v>605</v>
      </c>
      <c r="AO166" s="72">
        <v>7.7327195453187586E-2</v>
      </c>
      <c r="AP166" s="73" t="s">
        <v>553</v>
      </c>
      <c r="AQ166" s="73" t="s">
        <v>552</v>
      </c>
      <c r="AR166" s="73" t="s">
        <v>554</v>
      </c>
      <c r="AS166" s="73" t="s">
        <v>710</v>
      </c>
      <c r="AT166" s="73" t="s">
        <v>706</v>
      </c>
      <c r="AU166" s="73">
        <v>2021</v>
      </c>
    </row>
    <row r="167" spans="1:47" s="74" customFormat="1" ht="22.5" x14ac:dyDescent="0.2">
      <c r="A167" s="2" t="s">
        <v>11</v>
      </c>
      <c r="B167" s="2" t="s">
        <v>335</v>
      </c>
      <c r="C167" s="2" t="s">
        <v>335</v>
      </c>
      <c r="D167" s="4" t="s">
        <v>336</v>
      </c>
      <c r="E167" s="4" t="s">
        <v>516</v>
      </c>
      <c r="F167" s="4" t="s">
        <v>215</v>
      </c>
      <c r="G167" s="4" t="s">
        <v>516</v>
      </c>
      <c r="H167" s="62">
        <v>49</v>
      </c>
      <c r="I167" s="62">
        <v>49</v>
      </c>
      <c r="J167" s="62">
        <v>0</v>
      </c>
      <c r="K167" s="63">
        <v>8228737.3916776534</v>
      </c>
      <c r="L167" s="64"/>
      <c r="M167" s="65">
        <f>VLOOKUP(C167,repartition_volumes!A$3:J$246,7,FALSE)</f>
        <v>0</v>
      </c>
      <c r="N167" s="65">
        <f>VLOOKUP(C167,repartition_volumes!A$3:J$246,8,FALSE)</f>
        <v>13897194</v>
      </c>
      <c r="O167" s="65">
        <f>VLOOKUP(C167,repartition_volumes!A$3:J$246,9,FALSE)</f>
        <v>56000</v>
      </c>
      <c r="P167" s="65">
        <f>VLOOKUP(C167,repartition_volumes!A$3:J$246,10,FALSE)</f>
        <v>744231</v>
      </c>
      <c r="Q167" s="65"/>
      <c r="R167" s="66">
        <f t="shared" si="13"/>
        <v>14697425</v>
      </c>
      <c r="S167" s="60" t="s">
        <v>516</v>
      </c>
      <c r="T167" s="67">
        <f t="shared" si="17"/>
        <v>1.7861093750378547</v>
      </c>
      <c r="U167" s="68" t="str">
        <f t="shared" si="14"/>
        <v/>
      </c>
      <c r="V167" s="90" t="str">
        <f t="shared" si="15"/>
        <v/>
      </c>
      <c r="W167" s="143">
        <f>T167-AF167</f>
        <v>-4.4280416502443964E-2</v>
      </c>
      <c r="X167" s="110">
        <v>1</v>
      </c>
      <c r="Y167" s="86" t="s">
        <v>724</v>
      </c>
      <c r="Z167" s="85">
        <v>0</v>
      </c>
      <c r="AA167" s="115" t="s">
        <v>717</v>
      </c>
      <c r="AB167" s="114">
        <v>1</v>
      </c>
      <c r="AC167" s="146">
        <v>1</v>
      </c>
      <c r="AD167" s="114" t="s">
        <v>724</v>
      </c>
      <c r="AE167" s="114" t="str">
        <f t="shared" si="16"/>
        <v>non</v>
      </c>
      <c r="AF167" s="79">
        <v>1.8303897915402987</v>
      </c>
      <c r="AG167" s="111">
        <v>1</v>
      </c>
      <c r="AH167" s="71" t="s">
        <v>551</v>
      </c>
      <c r="AI167" s="71" t="s">
        <v>552</v>
      </c>
      <c r="AJ167" s="71" t="s">
        <v>590</v>
      </c>
      <c r="AK167" s="70"/>
      <c r="AL167" s="70" t="s">
        <v>516</v>
      </c>
      <c r="AM167" s="71"/>
      <c r="AN167" s="71"/>
      <c r="AO167" s="72">
        <v>0.78763204827637634</v>
      </c>
      <c r="AP167" s="73" t="s">
        <v>551</v>
      </c>
      <c r="AQ167" s="73" t="s">
        <v>552</v>
      </c>
      <c r="AR167" s="73" t="s">
        <v>516</v>
      </c>
      <c r="AS167" s="73"/>
      <c r="AT167" s="73"/>
      <c r="AU167" s="73"/>
    </row>
    <row r="168" spans="1:47" s="74" customFormat="1" ht="211.5" customHeight="1" x14ac:dyDescent="0.2">
      <c r="A168" s="2" t="s">
        <v>11</v>
      </c>
      <c r="B168" s="2" t="s">
        <v>337</v>
      </c>
      <c r="C168" s="2" t="s">
        <v>337</v>
      </c>
      <c r="D168" s="4" t="s">
        <v>338</v>
      </c>
      <c r="E168" s="4" t="s">
        <v>516</v>
      </c>
      <c r="F168" s="4" t="s">
        <v>5</v>
      </c>
      <c r="G168" s="4" t="s">
        <v>516</v>
      </c>
      <c r="H168" s="62">
        <v>22</v>
      </c>
      <c r="I168" s="62">
        <v>22</v>
      </c>
      <c r="J168" s="62">
        <v>0</v>
      </c>
      <c r="K168" s="63">
        <v>3937959.7281409441</v>
      </c>
      <c r="L168" s="64"/>
      <c r="M168" s="65">
        <f>VLOOKUP(C168,repartition_volumes!A$3:J$246,7,FALSE)</f>
        <v>3536000</v>
      </c>
      <c r="N168" s="65">
        <f>VLOOKUP(C168,repartition_volumes!A$3:J$246,8,FALSE)</f>
        <v>197666</v>
      </c>
      <c r="O168" s="65">
        <f>VLOOKUP(C168,repartition_volumes!A$3:J$246,9,FALSE)</f>
        <v>0</v>
      </c>
      <c r="P168" s="65">
        <f>VLOOKUP(C168,repartition_volumes!A$3:J$246,10,FALSE)</f>
        <v>56250</v>
      </c>
      <c r="Q168" s="65"/>
      <c r="R168" s="66">
        <f t="shared" si="13"/>
        <v>3789916</v>
      </c>
      <c r="S168" s="60" t="s">
        <v>516</v>
      </c>
      <c r="T168" s="67">
        <f t="shared" si="17"/>
        <v>0.96240598219351692</v>
      </c>
      <c r="U168" s="68" t="str">
        <f t="shared" si="14"/>
        <v/>
      </c>
      <c r="V168" s="90" t="str">
        <f t="shared" si="15"/>
        <v>oui</v>
      </c>
      <c r="W168" s="143">
        <f>T168-AF168</f>
        <v>0.68395622374953413</v>
      </c>
      <c r="X168" s="110">
        <v>2</v>
      </c>
      <c r="Y168" s="86" t="s">
        <v>558</v>
      </c>
      <c r="Z168" s="85">
        <v>3756448</v>
      </c>
      <c r="AA168" s="115" t="s">
        <v>718</v>
      </c>
      <c r="AB168" s="114">
        <v>2</v>
      </c>
      <c r="AC168" s="146">
        <v>2</v>
      </c>
      <c r="AD168" s="114" t="s">
        <v>558</v>
      </c>
      <c r="AE168" s="114" t="str">
        <f t="shared" si="16"/>
        <v>non</v>
      </c>
      <c r="AF168" s="79">
        <v>0.27844975844398279</v>
      </c>
      <c r="AG168" s="111">
        <v>2</v>
      </c>
      <c r="AH168" s="71" t="s">
        <v>553</v>
      </c>
      <c r="AI168" s="71" t="s">
        <v>552</v>
      </c>
      <c r="AJ168" s="71" t="s">
        <v>591</v>
      </c>
      <c r="AK168" s="70" t="s">
        <v>558</v>
      </c>
      <c r="AL168" s="70" t="s">
        <v>516</v>
      </c>
      <c r="AM168" s="71" t="s">
        <v>601</v>
      </c>
      <c r="AN168" s="71" t="s">
        <v>605</v>
      </c>
      <c r="AO168" s="72">
        <v>0.35025412415214607</v>
      </c>
      <c r="AP168" s="73" t="s">
        <v>553</v>
      </c>
      <c r="AQ168" s="73" t="s">
        <v>552</v>
      </c>
      <c r="AR168" s="73" t="s">
        <v>554</v>
      </c>
      <c r="AS168" s="73" t="s">
        <v>558</v>
      </c>
      <c r="AT168" s="73" t="s">
        <v>706</v>
      </c>
      <c r="AU168" s="73">
        <v>2021</v>
      </c>
    </row>
    <row r="169" spans="1:47" s="74" customFormat="1" ht="22.5" x14ac:dyDescent="0.2">
      <c r="A169" s="2" t="s">
        <v>74</v>
      </c>
      <c r="B169" s="2" t="s">
        <v>340</v>
      </c>
      <c r="C169" s="2" t="s">
        <v>340</v>
      </c>
      <c r="D169" s="4" t="s">
        <v>341</v>
      </c>
      <c r="E169" s="4" t="s">
        <v>516</v>
      </c>
      <c r="F169" s="4" t="s">
        <v>215</v>
      </c>
      <c r="G169" s="4" t="s">
        <v>516</v>
      </c>
      <c r="H169" s="62">
        <v>139</v>
      </c>
      <c r="I169" s="62">
        <v>112</v>
      </c>
      <c r="J169" s="62">
        <v>27</v>
      </c>
      <c r="K169" s="63">
        <v>12145575.027960405</v>
      </c>
      <c r="L169" s="64"/>
      <c r="M169" s="65">
        <f>VLOOKUP(C169,repartition_volumes!A$3:J$246,7,FALSE)</f>
        <v>1972799</v>
      </c>
      <c r="N169" s="65">
        <f>VLOOKUP(C169,repartition_volumes!A$3:J$246,8,FALSE)</f>
        <v>25333</v>
      </c>
      <c r="O169" s="65">
        <f>VLOOKUP(C169,repartition_volumes!A$3:J$246,9,FALSE)</f>
        <v>556000</v>
      </c>
      <c r="P169" s="65">
        <f>VLOOKUP(C169,repartition_volumes!A$3:J$246,10,FALSE)</f>
        <v>0</v>
      </c>
      <c r="Q169" s="65"/>
      <c r="R169" s="66">
        <f t="shared" si="13"/>
        <v>2554132</v>
      </c>
      <c r="S169" s="60" t="s">
        <v>516</v>
      </c>
      <c r="T169" s="67">
        <f t="shared" si="17"/>
        <v>0.21029321329950346</v>
      </c>
      <c r="U169" s="68" t="str">
        <f t="shared" si="14"/>
        <v/>
      </c>
      <c r="V169" s="90" t="str">
        <f t="shared" si="15"/>
        <v/>
      </c>
      <c r="W169" s="143">
        <f>T169-AF169</f>
        <v>-1.5583958767370093E-2</v>
      </c>
      <c r="X169" s="110">
        <v>3</v>
      </c>
      <c r="Y169" s="89" t="s">
        <v>726</v>
      </c>
      <c r="Z169" s="85">
        <v>1983820</v>
      </c>
      <c r="AA169" s="115" t="s">
        <v>718</v>
      </c>
      <c r="AB169" s="114">
        <v>3</v>
      </c>
      <c r="AC169" s="146">
        <v>3</v>
      </c>
      <c r="AD169" s="114" t="s">
        <v>726</v>
      </c>
      <c r="AE169" s="114" t="str">
        <f t="shared" si="16"/>
        <v>non</v>
      </c>
      <c r="AF169" s="79">
        <v>0.22587717206687355</v>
      </c>
      <c r="AG169" s="111">
        <v>3</v>
      </c>
      <c r="AH169" s="71" t="s">
        <v>553</v>
      </c>
      <c r="AI169" s="71" t="s">
        <v>552</v>
      </c>
      <c r="AJ169" s="71" t="s">
        <v>591</v>
      </c>
      <c r="AK169" s="70" t="s">
        <v>558</v>
      </c>
      <c r="AL169" s="70" t="s">
        <v>516</v>
      </c>
      <c r="AM169" s="71" t="s">
        <v>600</v>
      </c>
      <c r="AN169" s="71" t="s">
        <v>606</v>
      </c>
      <c r="AO169" s="72">
        <v>2.8922049303668769E-2</v>
      </c>
      <c r="AP169" s="73" t="s">
        <v>553</v>
      </c>
      <c r="AQ169" s="73" t="s">
        <v>552</v>
      </c>
      <c r="AR169" s="73" t="s">
        <v>554</v>
      </c>
      <c r="AS169" s="73" t="s">
        <v>558</v>
      </c>
      <c r="AT169" s="73" t="s">
        <v>707</v>
      </c>
      <c r="AU169" s="73">
        <v>2021</v>
      </c>
    </row>
    <row r="170" spans="1:47" s="74" customFormat="1" ht="22.5" x14ac:dyDescent="0.2">
      <c r="A170" s="2" t="s">
        <v>74</v>
      </c>
      <c r="B170" s="2" t="s">
        <v>342</v>
      </c>
      <c r="C170" s="2" t="s">
        <v>342</v>
      </c>
      <c r="D170" s="4" t="s">
        <v>343</v>
      </c>
      <c r="E170" s="4" t="s">
        <v>516</v>
      </c>
      <c r="F170" s="4" t="s">
        <v>215</v>
      </c>
      <c r="G170" s="4" t="s">
        <v>516</v>
      </c>
      <c r="H170" s="62">
        <v>195</v>
      </c>
      <c r="I170" s="62">
        <v>195</v>
      </c>
      <c r="J170" s="62">
        <v>0</v>
      </c>
      <c r="K170" s="63">
        <v>24315475.218269117</v>
      </c>
      <c r="L170" s="64"/>
      <c r="M170" s="65">
        <f>VLOOKUP(C170,repartition_volumes!A$3:J$246,7,FALSE)</f>
        <v>534452</v>
      </c>
      <c r="N170" s="65">
        <f>VLOOKUP(C170,repartition_volumes!A$3:J$246,8,FALSE)</f>
        <v>130734</v>
      </c>
      <c r="O170" s="65">
        <f>VLOOKUP(C170,repartition_volumes!A$3:J$246,9,FALSE)</f>
        <v>277232</v>
      </c>
      <c r="P170" s="65">
        <f>VLOOKUP(C170,repartition_volumes!A$3:J$246,10,FALSE)</f>
        <v>0</v>
      </c>
      <c r="Q170" s="65"/>
      <c r="R170" s="66">
        <f t="shared" si="13"/>
        <v>942418</v>
      </c>
      <c r="S170" s="60" t="s">
        <v>516</v>
      </c>
      <c r="T170" s="67">
        <f t="shared" si="17"/>
        <v>3.8757951121264803E-2</v>
      </c>
      <c r="U170" s="68" t="str">
        <f t="shared" si="14"/>
        <v/>
      </c>
      <c r="V170" s="90" t="str">
        <f t="shared" si="15"/>
        <v/>
      </c>
      <c r="W170" s="143">
        <f>T170-AF170</f>
        <v>-3.6346084227252481E-3</v>
      </c>
      <c r="X170" s="110">
        <v>2</v>
      </c>
      <c r="Y170" s="89" t="s">
        <v>726</v>
      </c>
      <c r="Z170" s="85">
        <v>534213</v>
      </c>
      <c r="AA170" s="115" t="s">
        <v>717</v>
      </c>
      <c r="AB170" s="114">
        <v>2</v>
      </c>
      <c r="AC170" s="146">
        <v>2</v>
      </c>
      <c r="AD170" s="114" t="s">
        <v>726</v>
      </c>
      <c r="AE170" s="114" t="str">
        <f t="shared" si="16"/>
        <v>non</v>
      </c>
      <c r="AF170" s="79">
        <v>4.2392559543990051E-2</v>
      </c>
      <c r="AG170" s="111">
        <v>2</v>
      </c>
      <c r="AH170" s="71" t="s">
        <v>551</v>
      </c>
      <c r="AI170" s="71" t="s">
        <v>552</v>
      </c>
      <c r="AJ170" s="71" t="s">
        <v>590</v>
      </c>
      <c r="AK170" s="70"/>
      <c r="AL170" s="70" t="s">
        <v>516</v>
      </c>
      <c r="AM170" s="71"/>
      <c r="AN170" s="71"/>
      <c r="AO170" s="72">
        <v>3.5413604722163962E-2</v>
      </c>
      <c r="AP170" s="73" t="s">
        <v>551</v>
      </c>
      <c r="AQ170" s="73" t="s">
        <v>552</v>
      </c>
      <c r="AR170" s="73" t="s">
        <v>516</v>
      </c>
      <c r="AS170" s="73"/>
      <c r="AT170" s="73"/>
      <c r="AU170" s="73"/>
    </row>
    <row r="171" spans="1:47" s="74" customFormat="1" ht="176.25" customHeight="1" x14ac:dyDescent="0.2">
      <c r="A171" s="2" t="s">
        <v>11</v>
      </c>
      <c r="B171" s="2" t="s">
        <v>344</v>
      </c>
      <c r="C171" s="2" t="s">
        <v>344</v>
      </c>
      <c r="D171" s="4" t="s">
        <v>345</v>
      </c>
      <c r="E171" s="4" t="s">
        <v>516</v>
      </c>
      <c r="F171" s="4" t="s">
        <v>14</v>
      </c>
      <c r="G171" s="4" t="s">
        <v>516</v>
      </c>
      <c r="H171" s="62">
        <v>150</v>
      </c>
      <c r="I171" s="62">
        <v>150</v>
      </c>
      <c r="J171" s="62">
        <v>0</v>
      </c>
      <c r="K171" s="63">
        <v>62299679.115106866</v>
      </c>
      <c r="L171" s="64"/>
      <c r="M171" s="65">
        <f>VLOOKUP(C171,repartition_volumes!A$3:J$246,7,FALSE)</f>
        <v>3931466</v>
      </c>
      <c r="N171" s="65">
        <f>VLOOKUP(C171,repartition_volumes!A$3:J$246,8,FALSE)</f>
        <v>177166</v>
      </c>
      <c r="O171" s="65">
        <f>VLOOKUP(C171,repartition_volumes!A$3:J$246,9,FALSE)</f>
        <v>2300000</v>
      </c>
      <c r="P171" s="65">
        <f>VLOOKUP(C171,repartition_volumes!A$3:J$246,10,FALSE)</f>
        <v>3500</v>
      </c>
      <c r="Q171" s="65"/>
      <c r="R171" s="66">
        <f t="shared" si="13"/>
        <v>6412132</v>
      </c>
      <c r="S171" s="60" t="s">
        <v>516</v>
      </c>
      <c r="T171" s="67">
        <f t="shared" si="17"/>
        <v>0.102923997219195</v>
      </c>
      <c r="U171" s="68" t="str">
        <f t="shared" si="14"/>
        <v/>
      </c>
      <c r="V171" s="90" t="str">
        <f t="shared" si="15"/>
        <v>non</v>
      </c>
      <c r="W171" s="143">
        <f>T171-AF171</f>
        <v>4.9350516179807381E-2</v>
      </c>
      <c r="X171" s="110">
        <v>3</v>
      </c>
      <c r="Y171" s="86" t="s">
        <v>555</v>
      </c>
      <c r="Z171" s="85">
        <v>4224117</v>
      </c>
      <c r="AA171" s="115" t="s">
        <v>718</v>
      </c>
      <c r="AB171" s="114">
        <v>3</v>
      </c>
      <c r="AC171" s="146">
        <v>3</v>
      </c>
      <c r="AD171" s="114" t="s">
        <v>555</v>
      </c>
      <c r="AE171" s="114" t="str">
        <f t="shared" si="16"/>
        <v>non</v>
      </c>
      <c r="AF171" s="79">
        <v>5.3573481039387617E-2</v>
      </c>
      <c r="AG171" s="111">
        <v>3</v>
      </c>
      <c r="AH171" s="71" t="s">
        <v>553</v>
      </c>
      <c r="AI171" s="71" t="s">
        <v>552</v>
      </c>
      <c r="AJ171" s="71" t="s">
        <v>591</v>
      </c>
      <c r="AK171" s="70" t="s">
        <v>681</v>
      </c>
      <c r="AL171" s="70" t="s">
        <v>516</v>
      </c>
      <c r="AM171" s="71" t="s">
        <v>600</v>
      </c>
      <c r="AN171" s="71" t="s">
        <v>605</v>
      </c>
      <c r="AO171" s="72">
        <v>0.1379055796910158</v>
      </c>
      <c r="AP171" s="73" t="s">
        <v>553</v>
      </c>
      <c r="AQ171" s="73" t="s">
        <v>552</v>
      </c>
      <c r="AR171" s="73" t="s">
        <v>554</v>
      </c>
      <c r="AS171" s="73" t="s">
        <v>713</v>
      </c>
      <c r="AT171" s="73" t="s">
        <v>707</v>
      </c>
      <c r="AU171" s="73">
        <v>2021</v>
      </c>
    </row>
    <row r="172" spans="1:47" s="74" customFormat="1" ht="162.75" customHeight="1" x14ac:dyDescent="0.2">
      <c r="A172" s="2" t="s">
        <v>11</v>
      </c>
      <c r="B172" s="2" t="s">
        <v>346</v>
      </c>
      <c r="C172" s="2" t="s">
        <v>346</v>
      </c>
      <c r="D172" s="4" t="s">
        <v>347</v>
      </c>
      <c r="E172" s="4" t="s">
        <v>516</v>
      </c>
      <c r="F172" s="4" t="s">
        <v>14</v>
      </c>
      <c r="G172" s="4" t="s">
        <v>516</v>
      </c>
      <c r="H172" s="62">
        <v>143</v>
      </c>
      <c r="I172" s="62">
        <v>143</v>
      </c>
      <c r="J172" s="62">
        <v>0</v>
      </c>
      <c r="K172" s="63">
        <v>45946784.269636169</v>
      </c>
      <c r="L172" s="64"/>
      <c r="M172" s="65">
        <f>VLOOKUP(C172,repartition_volumes!A$3:J$246,7,FALSE)</f>
        <v>1557068</v>
      </c>
      <c r="N172" s="65">
        <f>VLOOKUP(C172,repartition_volumes!A$3:J$246,8,FALSE)</f>
        <v>4928833</v>
      </c>
      <c r="O172" s="65">
        <f>VLOOKUP(C172,repartition_volumes!A$3:J$246,9,FALSE)</f>
        <v>7834666</v>
      </c>
      <c r="P172" s="65">
        <f>VLOOKUP(C172,repartition_volumes!A$3:J$246,10,FALSE)</f>
        <v>0</v>
      </c>
      <c r="Q172" s="65"/>
      <c r="R172" s="66">
        <f t="shared" si="13"/>
        <v>14320567</v>
      </c>
      <c r="S172" s="60" t="s">
        <v>516</v>
      </c>
      <c r="T172" s="67">
        <f t="shared" si="17"/>
        <v>0.31167724200154123</v>
      </c>
      <c r="U172" s="68" t="str">
        <f t="shared" si="14"/>
        <v/>
      </c>
      <c r="V172" s="90" t="str">
        <f t="shared" si="15"/>
        <v>oui</v>
      </c>
      <c r="W172" s="143">
        <f>T172-AF172</f>
        <v>4.0037632634610021E-2</v>
      </c>
      <c r="X172" s="110">
        <v>3</v>
      </c>
      <c r="Y172" s="86" t="s">
        <v>555</v>
      </c>
      <c r="Z172" s="85">
        <v>1672973</v>
      </c>
      <c r="AA172" s="115" t="s">
        <v>718</v>
      </c>
      <c r="AB172" s="114">
        <v>3</v>
      </c>
      <c r="AC172" s="146">
        <v>3</v>
      </c>
      <c r="AD172" s="114" t="s">
        <v>555</v>
      </c>
      <c r="AE172" s="114" t="str">
        <f t="shared" si="16"/>
        <v>non</v>
      </c>
      <c r="AF172" s="79">
        <v>0.27163960936693121</v>
      </c>
      <c r="AG172" s="111">
        <v>3</v>
      </c>
      <c r="AH172" s="71" t="s">
        <v>553</v>
      </c>
      <c r="AI172" s="71" t="s">
        <v>552</v>
      </c>
      <c r="AJ172" s="71" t="s">
        <v>591</v>
      </c>
      <c r="AK172" s="70" t="s">
        <v>555</v>
      </c>
      <c r="AL172" s="70" t="s">
        <v>516</v>
      </c>
      <c r="AM172" s="71" t="s">
        <v>603</v>
      </c>
      <c r="AN172" s="71" t="s">
        <v>605</v>
      </c>
      <c r="AO172" s="72">
        <v>0.43024355695498212</v>
      </c>
      <c r="AP172" s="73" t="s">
        <v>553</v>
      </c>
      <c r="AQ172" s="73" t="s">
        <v>552</v>
      </c>
      <c r="AR172" s="73" t="s">
        <v>554</v>
      </c>
      <c r="AS172" s="73" t="s">
        <v>558</v>
      </c>
      <c r="AT172" s="73" t="s">
        <v>715</v>
      </c>
      <c r="AU172" s="73">
        <v>2021</v>
      </c>
    </row>
    <row r="173" spans="1:47" s="74" customFormat="1" ht="22.5" x14ac:dyDescent="0.2">
      <c r="A173" s="2" t="s">
        <v>74</v>
      </c>
      <c r="B173" s="2" t="s">
        <v>348</v>
      </c>
      <c r="C173" s="2" t="s">
        <v>348</v>
      </c>
      <c r="D173" s="4" t="s">
        <v>349</v>
      </c>
      <c r="E173" s="4" t="s">
        <v>516</v>
      </c>
      <c r="F173" s="4" t="s">
        <v>215</v>
      </c>
      <c r="G173" s="4" t="s">
        <v>516</v>
      </c>
      <c r="H173" s="62">
        <v>54</v>
      </c>
      <c r="I173" s="62">
        <v>54</v>
      </c>
      <c r="J173" s="62">
        <v>0</v>
      </c>
      <c r="K173" s="63">
        <v>14590069.853468562</v>
      </c>
      <c r="L173" s="64"/>
      <c r="M173" s="65">
        <f>VLOOKUP(C173,repartition_volumes!A$3:J$246,7,FALSE)</f>
        <v>889228</v>
      </c>
      <c r="N173" s="65">
        <f>VLOOKUP(C173,repartition_volumes!A$3:J$246,8,FALSE)</f>
        <v>0</v>
      </c>
      <c r="O173" s="65">
        <f>VLOOKUP(C173,repartition_volumes!A$3:J$246,9,FALSE)</f>
        <v>0</v>
      </c>
      <c r="P173" s="65">
        <f>VLOOKUP(C173,repartition_volumes!A$3:J$246,10,FALSE)</f>
        <v>0</v>
      </c>
      <c r="Q173" s="65"/>
      <c r="R173" s="66">
        <f t="shared" si="13"/>
        <v>889228</v>
      </c>
      <c r="S173" s="60" t="s">
        <v>516</v>
      </c>
      <c r="T173" s="67">
        <f t="shared" si="17"/>
        <v>6.094748064476195E-2</v>
      </c>
      <c r="U173" s="68" t="str">
        <f t="shared" si="14"/>
        <v/>
      </c>
      <c r="V173" s="90" t="str">
        <f t="shared" si="15"/>
        <v/>
      </c>
      <c r="W173" s="143">
        <f>T173-AF173</f>
        <v>1.838337925570311E-2</v>
      </c>
      <c r="X173" s="110">
        <v>1</v>
      </c>
      <c r="Y173" s="86" t="s">
        <v>724</v>
      </c>
      <c r="Z173" s="85">
        <v>823963</v>
      </c>
      <c r="AA173" s="115" t="s">
        <v>717</v>
      </c>
      <c r="AB173" s="114">
        <v>1</v>
      </c>
      <c r="AC173" s="146">
        <v>1</v>
      </c>
      <c r="AD173" s="114" t="s">
        <v>724</v>
      </c>
      <c r="AE173" s="114" t="str">
        <f t="shared" si="16"/>
        <v>non</v>
      </c>
      <c r="AF173" s="79">
        <v>4.2564101389058841E-2</v>
      </c>
      <c r="AG173" s="111">
        <v>1</v>
      </c>
      <c r="AH173" s="71" t="s">
        <v>551</v>
      </c>
      <c r="AI173" s="71" t="s">
        <v>552</v>
      </c>
      <c r="AJ173" s="71" t="s">
        <v>590</v>
      </c>
      <c r="AK173" s="70"/>
      <c r="AL173" s="70" t="s">
        <v>516</v>
      </c>
      <c r="AM173" s="71"/>
      <c r="AN173" s="71"/>
      <c r="AO173" s="72">
        <v>2.9565338629006795E-2</v>
      </c>
      <c r="AP173" s="73" t="s">
        <v>551</v>
      </c>
      <c r="AQ173" s="73" t="s">
        <v>552</v>
      </c>
      <c r="AR173" s="73" t="s">
        <v>516</v>
      </c>
      <c r="AS173" s="73"/>
      <c r="AT173" s="73"/>
      <c r="AU173" s="73"/>
    </row>
    <row r="174" spans="1:47" s="74" customFormat="1" ht="22.5" x14ac:dyDescent="0.2">
      <c r="A174" s="2" t="s">
        <v>74</v>
      </c>
      <c r="B174" s="2" t="s">
        <v>350</v>
      </c>
      <c r="C174" s="2" t="s">
        <v>350</v>
      </c>
      <c r="D174" s="4" t="s">
        <v>351</v>
      </c>
      <c r="E174" s="4" t="s">
        <v>516</v>
      </c>
      <c r="F174" s="4" t="s">
        <v>215</v>
      </c>
      <c r="G174" s="4" t="s">
        <v>516</v>
      </c>
      <c r="H174" s="62">
        <v>73</v>
      </c>
      <c r="I174" s="62">
        <v>73</v>
      </c>
      <c r="J174" s="62">
        <v>0</v>
      </c>
      <c r="K174" s="63">
        <v>16096380.940115726</v>
      </c>
      <c r="L174" s="64"/>
      <c r="M174" s="65">
        <f>VLOOKUP(C174,repartition_volumes!A$3:J$246,7,FALSE)</f>
        <v>73172</v>
      </c>
      <c r="N174" s="65">
        <f>VLOOKUP(C174,repartition_volumes!A$3:J$246,8,FALSE)</f>
        <v>23400</v>
      </c>
      <c r="O174" s="65">
        <f>VLOOKUP(C174,repartition_volumes!A$3:J$246,9,FALSE)</f>
        <v>0</v>
      </c>
      <c r="P174" s="65">
        <f>VLOOKUP(C174,repartition_volumes!A$3:J$246,10,FALSE)</f>
        <v>0</v>
      </c>
      <c r="Q174" s="65"/>
      <c r="R174" s="66">
        <f t="shared" si="13"/>
        <v>96572</v>
      </c>
      <c r="S174" s="60" t="s">
        <v>516</v>
      </c>
      <c r="T174" s="67">
        <f t="shared" si="17"/>
        <v>5.9996094997553963E-3</v>
      </c>
      <c r="U174" s="68" t="str">
        <f t="shared" si="14"/>
        <v/>
      </c>
      <c r="V174" s="90" t="str">
        <f t="shared" si="15"/>
        <v/>
      </c>
      <c r="W174" s="143">
        <f>T174-AF174</f>
        <v>-2.7541164846970837E-3</v>
      </c>
      <c r="X174" s="110">
        <v>1</v>
      </c>
      <c r="Y174" s="86" t="s">
        <v>724</v>
      </c>
      <c r="Z174" s="85">
        <v>67801</v>
      </c>
      <c r="AA174" s="115" t="s">
        <v>717</v>
      </c>
      <c r="AB174" s="114">
        <v>1</v>
      </c>
      <c r="AC174" s="146">
        <v>1</v>
      </c>
      <c r="AD174" s="114" t="s">
        <v>724</v>
      </c>
      <c r="AE174" s="114" t="str">
        <f t="shared" si="16"/>
        <v>non</v>
      </c>
      <c r="AF174" s="79">
        <v>8.75372598445248E-3</v>
      </c>
      <c r="AG174" s="111">
        <v>1</v>
      </c>
      <c r="AH174" s="71" t="s">
        <v>551</v>
      </c>
      <c r="AI174" s="71" t="s">
        <v>552</v>
      </c>
      <c r="AJ174" s="71" t="s">
        <v>590</v>
      </c>
      <c r="AK174" s="70"/>
      <c r="AL174" s="70" t="s">
        <v>516</v>
      </c>
      <c r="AM174" s="71"/>
      <c r="AN174" s="71"/>
      <c r="AO174" s="72">
        <v>6.58163353459387E-3</v>
      </c>
      <c r="AP174" s="73" t="s">
        <v>551</v>
      </c>
      <c r="AQ174" s="73" t="s">
        <v>552</v>
      </c>
      <c r="AR174" s="73" t="s">
        <v>516</v>
      </c>
      <c r="AS174" s="73"/>
      <c r="AT174" s="73"/>
      <c r="AU174" s="73"/>
    </row>
    <row r="175" spans="1:47" s="74" customFormat="1" x14ac:dyDescent="0.2">
      <c r="A175" s="2" t="s">
        <v>8</v>
      </c>
      <c r="B175" s="2" t="s">
        <v>352</v>
      </c>
      <c r="C175" s="2" t="s">
        <v>352</v>
      </c>
      <c r="D175" s="4" t="s">
        <v>353</v>
      </c>
      <c r="E175" s="4" t="s">
        <v>516</v>
      </c>
      <c r="F175" s="4" t="s">
        <v>215</v>
      </c>
      <c r="G175" s="4" t="s">
        <v>516</v>
      </c>
      <c r="H175" s="62">
        <v>46</v>
      </c>
      <c r="I175" s="62">
        <v>46</v>
      </c>
      <c r="J175" s="62">
        <v>0</v>
      </c>
      <c r="K175" s="63">
        <v>7975733.8990825349</v>
      </c>
      <c r="L175" s="64"/>
      <c r="M175" s="65">
        <f>VLOOKUP(C175,repartition_volumes!A$3:J$246,7,FALSE)</f>
        <v>62932</v>
      </c>
      <c r="N175" s="65">
        <f>VLOOKUP(C175,repartition_volumes!A$3:J$246,8,FALSE)</f>
        <v>226333</v>
      </c>
      <c r="O175" s="65">
        <f>VLOOKUP(C175,repartition_volumes!A$3:J$246,9,FALSE)</f>
        <v>13534</v>
      </c>
      <c r="P175" s="65">
        <f>VLOOKUP(C175,repartition_volumes!A$3:J$246,10,FALSE)</f>
        <v>0</v>
      </c>
      <c r="Q175" s="65"/>
      <c r="R175" s="66">
        <f t="shared" si="13"/>
        <v>302799</v>
      </c>
      <c r="S175" s="60" t="s">
        <v>516</v>
      </c>
      <c r="T175" s="67">
        <f t="shared" si="17"/>
        <v>3.7965032915006303E-2</v>
      </c>
      <c r="U175" s="68" t="str">
        <f t="shared" si="14"/>
        <v/>
      </c>
      <c r="V175" s="90" t="str">
        <f t="shared" si="15"/>
        <v/>
      </c>
      <c r="W175" s="143">
        <f>T175-AF175</f>
        <v>2.0862401366355084E-2</v>
      </c>
      <c r="X175" s="110">
        <v>1</v>
      </c>
      <c r="Y175" s="86" t="s">
        <v>724</v>
      </c>
      <c r="Z175" s="85">
        <v>62026</v>
      </c>
      <c r="AA175" s="115" t="s">
        <v>717</v>
      </c>
      <c r="AB175" s="114">
        <v>1</v>
      </c>
      <c r="AC175" s="146">
        <v>1</v>
      </c>
      <c r="AD175" s="114" t="s">
        <v>724</v>
      </c>
      <c r="AE175" s="114" t="str">
        <f t="shared" si="16"/>
        <v>non</v>
      </c>
      <c r="AF175" s="79">
        <v>1.7102631548651218E-2</v>
      </c>
      <c r="AG175" s="111">
        <v>1</v>
      </c>
      <c r="AH175" s="71" t="s">
        <v>551</v>
      </c>
      <c r="AI175" s="71" t="s">
        <v>552</v>
      </c>
      <c r="AJ175" s="71" t="s">
        <v>590</v>
      </c>
      <c r="AK175" s="70"/>
      <c r="AL175" s="70" t="s">
        <v>516</v>
      </c>
      <c r="AM175" s="71"/>
      <c r="AN175" s="71"/>
      <c r="AO175" s="72">
        <v>1.0273199036268402E-2</v>
      </c>
      <c r="AP175" s="73" t="s">
        <v>551</v>
      </c>
      <c r="AQ175" s="73" t="s">
        <v>552</v>
      </c>
      <c r="AR175" s="73" t="s">
        <v>516</v>
      </c>
      <c r="AS175" s="73"/>
      <c r="AT175" s="73"/>
      <c r="AU175" s="73"/>
    </row>
    <row r="176" spans="1:47" s="74" customFormat="1" x14ac:dyDescent="0.2">
      <c r="A176" s="2" t="s">
        <v>8</v>
      </c>
      <c r="B176" s="2" t="s">
        <v>354</v>
      </c>
      <c r="C176" s="2" t="s">
        <v>354</v>
      </c>
      <c r="D176" s="4" t="s">
        <v>355</v>
      </c>
      <c r="E176" s="4" t="s">
        <v>516</v>
      </c>
      <c r="F176" s="4" t="s">
        <v>215</v>
      </c>
      <c r="G176" s="4" t="s">
        <v>516</v>
      </c>
      <c r="H176" s="62">
        <v>58</v>
      </c>
      <c r="I176" s="62">
        <v>58</v>
      </c>
      <c r="J176" s="62">
        <v>0</v>
      </c>
      <c r="K176" s="63">
        <v>9810167.919262955</v>
      </c>
      <c r="L176" s="64"/>
      <c r="M176" s="65">
        <f>VLOOKUP(C176,repartition_volumes!A$3:J$246,7,FALSE)</f>
        <v>168907</v>
      </c>
      <c r="N176" s="65">
        <f>VLOOKUP(C176,repartition_volumes!A$3:J$246,8,FALSE)</f>
        <v>49667</v>
      </c>
      <c r="O176" s="65">
        <f>VLOOKUP(C176,repartition_volumes!A$3:J$246,9,FALSE)</f>
        <v>10600</v>
      </c>
      <c r="P176" s="65">
        <f>VLOOKUP(C176,repartition_volumes!A$3:J$246,10,FALSE)</f>
        <v>0</v>
      </c>
      <c r="Q176" s="65"/>
      <c r="R176" s="66">
        <f t="shared" si="13"/>
        <v>229174</v>
      </c>
      <c r="S176" s="60" t="s">
        <v>516</v>
      </c>
      <c r="T176" s="67">
        <f t="shared" si="17"/>
        <v>2.3360864144843098E-2</v>
      </c>
      <c r="U176" s="68" t="str">
        <f t="shared" si="14"/>
        <v/>
      </c>
      <c r="V176" s="90" t="str">
        <f t="shared" si="15"/>
        <v/>
      </c>
      <c r="W176" s="143">
        <f>T176-AF176</f>
        <v>4.9586103259135102E-3</v>
      </c>
      <c r="X176" s="110">
        <v>1</v>
      </c>
      <c r="Y176" s="86" t="s">
        <v>724</v>
      </c>
      <c r="Z176" s="85">
        <v>168450</v>
      </c>
      <c r="AA176" s="115" t="s">
        <v>717</v>
      </c>
      <c r="AB176" s="114">
        <v>1</v>
      </c>
      <c r="AC176" s="146">
        <v>1</v>
      </c>
      <c r="AD176" s="114" t="s">
        <v>724</v>
      </c>
      <c r="AE176" s="114" t="str">
        <f t="shared" si="16"/>
        <v>non</v>
      </c>
      <c r="AF176" s="79">
        <v>1.8402253818929588E-2</v>
      </c>
      <c r="AG176" s="111">
        <v>1</v>
      </c>
      <c r="AH176" s="71" t="s">
        <v>551</v>
      </c>
      <c r="AI176" s="71" t="s">
        <v>552</v>
      </c>
      <c r="AJ176" s="71" t="s">
        <v>590</v>
      </c>
      <c r="AK176" s="70"/>
      <c r="AL176" s="70" t="s">
        <v>516</v>
      </c>
      <c r="AM176" s="71"/>
      <c r="AN176" s="71"/>
      <c r="AO176" s="72">
        <v>1.5414829338826538E-2</v>
      </c>
      <c r="AP176" s="73" t="s">
        <v>551</v>
      </c>
      <c r="AQ176" s="73" t="s">
        <v>552</v>
      </c>
      <c r="AR176" s="73" t="s">
        <v>516</v>
      </c>
      <c r="AS176" s="73"/>
      <c r="AT176" s="73"/>
      <c r="AU176" s="73"/>
    </row>
    <row r="177" spans="1:47" s="74" customFormat="1" ht="33.75" x14ac:dyDescent="0.2">
      <c r="A177" s="2" t="s">
        <v>11</v>
      </c>
      <c r="B177" s="2" t="s">
        <v>356</v>
      </c>
      <c r="C177" s="2" t="s">
        <v>356</v>
      </c>
      <c r="D177" s="4" t="s">
        <v>357</v>
      </c>
      <c r="E177" s="4" t="s">
        <v>516</v>
      </c>
      <c r="F177" s="4" t="s">
        <v>215</v>
      </c>
      <c r="G177" s="4" t="s">
        <v>516</v>
      </c>
      <c r="H177" s="62">
        <v>102</v>
      </c>
      <c r="I177" s="62">
        <v>102</v>
      </c>
      <c r="J177" s="62">
        <v>0</v>
      </c>
      <c r="K177" s="63">
        <v>16753927.333646987</v>
      </c>
      <c r="L177" s="64"/>
      <c r="M177" s="65">
        <f>VLOOKUP(C177,repartition_volumes!A$3:J$246,7,FALSE)</f>
        <v>4019731</v>
      </c>
      <c r="N177" s="65">
        <f>VLOOKUP(C177,repartition_volumes!A$3:J$246,8,FALSE)</f>
        <v>6242866</v>
      </c>
      <c r="O177" s="65">
        <f>VLOOKUP(C177,repartition_volumes!A$3:J$246,9,FALSE)</f>
        <v>2075166</v>
      </c>
      <c r="P177" s="65">
        <f>VLOOKUP(C177,repartition_volumes!A$3:J$246,10,FALSE)</f>
        <v>840</v>
      </c>
      <c r="Q177" s="65"/>
      <c r="R177" s="66">
        <f t="shared" si="13"/>
        <v>12338603</v>
      </c>
      <c r="S177" s="60" t="s">
        <v>516</v>
      </c>
      <c r="T177" s="67">
        <f t="shared" si="17"/>
        <v>0.73646033877802064</v>
      </c>
      <c r="U177" s="68" t="str">
        <f t="shared" si="14"/>
        <v/>
      </c>
      <c r="V177" s="90" t="str">
        <f t="shared" si="15"/>
        <v/>
      </c>
      <c r="W177" s="143">
        <f>T177-AF177</f>
        <v>0.12813338877084335</v>
      </c>
      <c r="X177" s="110">
        <v>1</v>
      </c>
      <c r="Y177" s="86" t="s">
        <v>724</v>
      </c>
      <c r="Z177" s="85">
        <v>4186296</v>
      </c>
      <c r="AA177" s="115" t="s">
        <v>717</v>
      </c>
      <c r="AB177" s="114">
        <v>1</v>
      </c>
      <c r="AC177" s="146">
        <v>1</v>
      </c>
      <c r="AD177" s="114" t="s">
        <v>724</v>
      </c>
      <c r="AE177" s="114" t="str">
        <f t="shared" si="16"/>
        <v>non</v>
      </c>
      <c r="AF177" s="79">
        <v>0.60832695000717729</v>
      </c>
      <c r="AG177" s="111">
        <v>1</v>
      </c>
      <c r="AH177" s="71" t="s">
        <v>551</v>
      </c>
      <c r="AI177" s="71" t="s">
        <v>552</v>
      </c>
      <c r="AJ177" s="71" t="s">
        <v>590</v>
      </c>
      <c r="AK177" s="70"/>
      <c r="AL177" s="70" t="s">
        <v>516</v>
      </c>
      <c r="AM177" s="71"/>
      <c r="AN177" s="71"/>
      <c r="AO177" s="72">
        <v>0.41241896881185308</v>
      </c>
      <c r="AP177" s="73" t="s">
        <v>551</v>
      </c>
      <c r="AQ177" s="73" t="s">
        <v>552</v>
      </c>
      <c r="AR177" s="73" t="s">
        <v>516</v>
      </c>
      <c r="AS177" s="73"/>
      <c r="AT177" s="73"/>
      <c r="AU177" s="73"/>
    </row>
    <row r="178" spans="1:47" s="74" customFormat="1" ht="22.5" x14ac:dyDescent="0.2">
      <c r="A178" s="2" t="s">
        <v>8</v>
      </c>
      <c r="B178" s="2" t="s">
        <v>358</v>
      </c>
      <c r="C178" s="2" t="s">
        <v>358</v>
      </c>
      <c r="D178" s="4" t="s">
        <v>359</v>
      </c>
      <c r="E178" s="4" t="s">
        <v>516</v>
      </c>
      <c r="F178" s="4" t="s">
        <v>215</v>
      </c>
      <c r="G178" s="4" t="s">
        <v>516</v>
      </c>
      <c r="H178" s="62">
        <v>29</v>
      </c>
      <c r="I178" s="62">
        <v>29</v>
      </c>
      <c r="J178" s="62">
        <v>0</v>
      </c>
      <c r="K178" s="63">
        <v>5073114.5028427113</v>
      </c>
      <c r="L178" s="64"/>
      <c r="M178" s="65">
        <f>VLOOKUP(C178,repartition_volumes!A$3:J$246,7,FALSE)</f>
        <v>4683254</v>
      </c>
      <c r="N178" s="65">
        <f>VLOOKUP(C178,repartition_volumes!A$3:J$246,8,FALSE)</f>
        <v>1954168</v>
      </c>
      <c r="O178" s="65">
        <f>VLOOKUP(C178,repartition_volumes!A$3:J$246,9,FALSE)</f>
        <v>0</v>
      </c>
      <c r="P178" s="65">
        <f>VLOOKUP(C178,repartition_volumes!A$3:J$246,10,FALSE)</f>
        <v>0</v>
      </c>
      <c r="Q178" s="65"/>
      <c r="R178" s="66">
        <f t="shared" si="13"/>
        <v>6637422</v>
      </c>
      <c r="S178" s="60" t="s">
        <v>516</v>
      </c>
      <c r="T178" s="67">
        <f t="shared" si="17"/>
        <v>1.3083524916066318</v>
      </c>
      <c r="U178" s="68" t="str">
        <f t="shared" si="14"/>
        <v/>
      </c>
      <c r="V178" s="90" t="str">
        <f t="shared" si="15"/>
        <v/>
      </c>
      <c r="W178" s="143">
        <f>T178-AF178</f>
        <v>0.20629213645741351</v>
      </c>
      <c r="X178" s="110">
        <v>2</v>
      </c>
      <c r="Y178" s="86" t="s">
        <v>597</v>
      </c>
      <c r="Z178" s="85">
        <v>4725867</v>
      </c>
      <c r="AA178" s="115" t="s">
        <v>717</v>
      </c>
      <c r="AB178" s="114">
        <v>2</v>
      </c>
      <c r="AC178" s="146">
        <v>2</v>
      </c>
      <c r="AD178" s="114" t="s">
        <v>597</v>
      </c>
      <c r="AE178" s="114" t="str">
        <f t="shared" si="16"/>
        <v>non</v>
      </c>
      <c r="AF178" s="79">
        <v>1.1020603551492183</v>
      </c>
      <c r="AG178" s="111">
        <v>2</v>
      </c>
      <c r="AH178" s="71" t="s">
        <v>551</v>
      </c>
      <c r="AI178" s="71" t="s">
        <v>552</v>
      </c>
      <c r="AJ178" s="71" t="s">
        <v>590</v>
      </c>
      <c r="AK178" s="70" t="s">
        <v>597</v>
      </c>
      <c r="AL178" s="70" t="s">
        <v>516</v>
      </c>
      <c r="AM178" s="71"/>
      <c r="AN178" s="71"/>
      <c r="AO178" s="72">
        <v>0.61828320502701817</v>
      </c>
      <c r="AP178" s="73" t="s">
        <v>551</v>
      </c>
      <c r="AQ178" s="73" t="s">
        <v>552</v>
      </c>
      <c r="AR178" s="73" t="s">
        <v>516</v>
      </c>
      <c r="AS178" s="73"/>
      <c r="AT178" s="73"/>
      <c r="AU178" s="73"/>
    </row>
    <row r="179" spans="1:47" s="74" customFormat="1" ht="22.5" x14ac:dyDescent="0.2">
      <c r="A179" s="2" t="s">
        <v>59</v>
      </c>
      <c r="B179" s="2" t="s">
        <v>360</v>
      </c>
      <c r="C179" s="2" t="s">
        <v>360</v>
      </c>
      <c r="D179" s="4" t="s">
        <v>361</v>
      </c>
      <c r="E179" s="4" t="s">
        <v>516</v>
      </c>
      <c r="F179" s="4" t="s">
        <v>215</v>
      </c>
      <c r="G179" s="4" t="s">
        <v>516</v>
      </c>
      <c r="H179" s="62">
        <v>119</v>
      </c>
      <c r="I179" s="62">
        <v>119</v>
      </c>
      <c r="J179" s="62">
        <v>0</v>
      </c>
      <c r="K179" s="63">
        <v>13560676.688699352</v>
      </c>
      <c r="L179" s="64"/>
      <c r="M179" s="65">
        <f>VLOOKUP(C179,repartition_volumes!A$3:J$246,7,FALSE)</f>
        <v>1907947</v>
      </c>
      <c r="N179" s="65">
        <f>VLOOKUP(C179,repartition_volumes!A$3:J$246,8,FALSE)</f>
        <v>54066</v>
      </c>
      <c r="O179" s="65">
        <f>VLOOKUP(C179,repartition_volumes!A$3:J$246,9,FALSE)</f>
        <v>660467</v>
      </c>
      <c r="P179" s="65">
        <f>VLOOKUP(C179,repartition_volumes!A$3:J$246,10,FALSE)</f>
        <v>0</v>
      </c>
      <c r="Q179" s="65"/>
      <c r="R179" s="66">
        <f t="shared" si="13"/>
        <v>2622480</v>
      </c>
      <c r="S179" s="60" t="s">
        <v>516</v>
      </c>
      <c r="T179" s="67">
        <f t="shared" si="17"/>
        <v>0.19338857936089696</v>
      </c>
      <c r="U179" s="68" t="str">
        <f t="shared" si="14"/>
        <v/>
      </c>
      <c r="V179" s="90" t="str">
        <f t="shared" si="15"/>
        <v/>
      </c>
      <c r="W179" s="143">
        <f>T179-AF179</f>
        <v>0.11752212332534281</v>
      </c>
      <c r="X179" s="110">
        <v>2</v>
      </c>
      <c r="Y179" s="89" t="s">
        <v>726</v>
      </c>
      <c r="Z179" s="85">
        <v>1844906</v>
      </c>
      <c r="AA179" s="115" t="s">
        <v>717</v>
      </c>
      <c r="AB179" s="114">
        <v>2</v>
      </c>
      <c r="AC179" s="146">
        <v>2</v>
      </c>
      <c r="AD179" s="114" t="s">
        <v>726</v>
      </c>
      <c r="AE179" s="114" t="str">
        <f t="shared" si="16"/>
        <v>non</v>
      </c>
      <c r="AF179" s="79">
        <v>7.5866456035554142E-2</v>
      </c>
      <c r="AG179" s="111">
        <v>1</v>
      </c>
      <c r="AH179" s="71" t="s">
        <v>551</v>
      </c>
      <c r="AI179" s="71" t="s">
        <v>552</v>
      </c>
      <c r="AJ179" s="71" t="s">
        <v>590</v>
      </c>
      <c r="AK179" s="70"/>
      <c r="AL179" s="70" t="s">
        <v>516</v>
      </c>
      <c r="AM179" s="71"/>
      <c r="AN179" s="71"/>
      <c r="AO179" s="72">
        <v>5.0502529208348669E-2</v>
      </c>
      <c r="AP179" s="73" t="s">
        <v>551</v>
      </c>
      <c r="AQ179" s="73" t="s">
        <v>552</v>
      </c>
      <c r="AR179" s="73" t="s">
        <v>516</v>
      </c>
      <c r="AS179" s="73"/>
      <c r="AT179" s="73"/>
      <c r="AU179" s="73"/>
    </row>
    <row r="180" spans="1:47" s="74" customFormat="1" ht="22.5" x14ac:dyDescent="0.2">
      <c r="A180" s="2" t="s">
        <v>11</v>
      </c>
      <c r="B180" s="2" t="s">
        <v>239</v>
      </c>
      <c r="C180" s="2" t="s">
        <v>540</v>
      </c>
      <c r="D180" s="4" t="s">
        <v>541</v>
      </c>
      <c r="E180" s="4" t="s">
        <v>518</v>
      </c>
      <c r="F180" s="4" t="s">
        <v>215</v>
      </c>
      <c r="G180" s="4" t="s">
        <v>516</v>
      </c>
      <c r="H180" s="62">
        <v>129</v>
      </c>
      <c r="I180" s="62">
        <v>129</v>
      </c>
      <c r="J180" s="62">
        <v>0</v>
      </c>
      <c r="K180" s="63">
        <v>32440954.361666042</v>
      </c>
      <c r="L180" s="64"/>
      <c r="M180" s="65">
        <f>VLOOKUP(C180,repartition_volumes!A$3:J$246,7,FALSE)</f>
        <v>813119</v>
      </c>
      <c r="N180" s="65">
        <f>VLOOKUP(C180,repartition_volumes!A$3:J$246,8,FALSE)</f>
        <v>1398501</v>
      </c>
      <c r="O180" s="65">
        <f>VLOOKUP(C180,repartition_volumes!A$3:J$246,9,FALSE)</f>
        <v>183300</v>
      </c>
      <c r="P180" s="65">
        <f>VLOOKUP(C180,repartition_volumes!A$3:J$246,10,FALSE)</f>
        <v>0</v>
      </c>
      <c r="Q180" s="65"/>
      <c r="R180" s="66">
        <f t="shared" si="13"/>
        <v>2394920</v>
      </c>
      <c r="S180" s="60" t="s">
        <v>516</v>
      </c>
      <c r="T180" s="67">
        <f t="shared" si="17"/>
        <v>7.3823968718687419E-2</v>
      </c>
      <c r="U180" s="68" t="str">
        <f t="shared" si="14"/>
        <v/>
      </c>
      <c r="V180" s="90" t="str">
        <f t="shared" si="15"/>
        <v/>
      </c>
      <c r="W180" s="143" t="e">
        <f>T180-AF180</f>
        <v>#VALUE!</v>
      </c>
      <c r="X180" s="110">
        <v>1</v>
      </c>
      <c r="Y180" s="86" t="s">
        <v>724</v>
      </c>
      <c r="Z180" s="85">
        <v>852584</v>
      </c>
      <c r="AA180" s="115" t="s">
        <v>717</v>
      </c>
      <c r="AB180" s="114">
        <v>1</v>
      </c>
      <c r="AC180" s="146">
        <v>1</v>
      </c>
      <c r="AD180" s="114" t="s">
        <v>724</v>
      </c>
      <c r="AE180" s="114" t="str">
        <f t="shared" si="16"/>
        <v>non</v>
      </c>
      <c r="AF180" s="69" t="s">
        <v>695</v>
      </c>
      <c r="AG180" s="112" t="s">
        <v>752</v>
      </c>
      <c r="AH180" s="70" t="s">
        <v>698</v>
      </c>
      <c r="AI180" s="71" t="s">
        <v>702</v>
      </c>
      <c r="AJ180" s="70" t="s">
        <v>700</v>
      </c>
      <c r="AK180" s="137" t="s">
        <v>694</v>
      </c>
      <c r="AL180" s="70" t="s">
        <v>516</v>
      </c>
      <c r="AM180" s="137" t="s">
        <v>703</v>
      </c>
      <c r="AN180" s="137" t="s">
        <v>694</v>
      </c>
      <c r="AO180" s="72">
        <v>7.4164087423025091E-2</v>
      </c>
      <c r="AP180" s="73" t="s">
        <v>551</v>
      </c>
      <c r="AQ180" s="73" t="s">
        <v>552</v>
      </c>
      <c r="AR180" s="73" t="s">
        <v>516</v>
      </c>
      <c r="AS180" s="73"/>
      <c r="AT180" s="73"/>
      <c r="AU180" s="73"/>
    </row>
    <row r="181" spans="1:47" s="74" customFormat="1" ht="22.5" x14ac:dyDescent="0.2">
      <c r="A181" s="2" t="s">
        <v>11</v>
      </c>
      <c r="B181" s="2" t="s">
        <v>239</v>
      </c>
      <c r="C181" s="2" t="s">
        <v>542</v>
      </c>
      <c r="D181" s="4" t="s">
        <v>543</v>
      </c>
      <c r="E181" s="4" t="s">
        <v>518</v>
      </c>
      <c r="F181" s="4" t="s">
        <v>215</v>
      </c>
      <c r="G181" s="4" t="s">
        <v>516</v>
      </c>
      <c r="H181" s="62">
        <v>89</v>
      </c>
      <c r="I181" s="62">
        <v>89</v>
      </c>
      <c r="J181" s="62">
        <v>0</v>
      </c>
      <c r="K181" s="63">
        <v>20641537.198709667</v>
      </c>
      <c r="L181" s="64"/>
      <c r="M181" s="65">
        <f>VLOOKUP(C181,repartition_volumes!A$3:J$246,7,FALSE)</f>
        <v>4454186</v>
      </c>
      <c r="N181" s="65">
        <f>VLOOKUP(C181,repartition_volumes!A$3:J$246,8,FALSE)</f>
        <v>731465</v>
      </c>
      <c r="O181" s="65">
        <f>VLOOKUP(C181,repartition_volumes!A$3:J$246,9,FALSE)</f>
        <v>4431601</v>
      </c>
      <c r="P181" s="65">
        <f>VLOOKUP(C181,repartition_volumes!A$3:J$246,10,FALSE)</f>
        <v>0</v>
      </c>
      <c r="Q181" s="65"/>
      <c r="R181" s="66">
        <f t="shared" si="13"/>
        <v>9617252</v>
      </c>
      <c r="S181" s="60" t="s">
        <v>516</v>
      </c>
      <c r="T181" s="67">
        <f t="shared" si="17"/>
        <v>0.46591743179869322</v>
      </c>
      <c r="U181" s="68" t="str">
        <f t="shared" si="14"/>
        <v/>
      </c>
      <c r="V181" s="90" t="str">
        <f t="shared" si="15"/>
        <v/>
      </c>
      <c r="W181" s="143" t="e">
        <f>T181-AF181</f>
        <v>#VALUE!</v>
      </c>
      <c r="X181" s="110">
        <v>1</v>
      </c>
      <c r="Y181" s="86" t="s">
        <v>724</v>
      </c>
      <c r="Z181" s="85">
        <v>4782295</v>
      </c>
      <c r="AA181" s="115" t="s">
        <v>717</v>
      </c>
      <c r="AB181" s="114">
        <v>1</v>
      </c>
      <c r="AC181" s="146">
        <v>1</v>
      </c>
      <c r="AD181" s="114" t="s">
        <v>724</v>
      </c>
      <c r="AE181" s="114" t="str">
        <f t="shared" si="16"/>
        <v>non</v>
      </c>
      <c r="AF181" s="69" t="s">
        <v>695</v>
      </c>
      <c r="AG181" s="112" t="s">
        <v>752</v>
      </c>
      <c r="AH181" s="70" t="s">
        <v>698</v>
      </c>
      <c r="AI181" s="71" t="s">
        <v>702</v>
      </c>
      <c r="AJ181" s="70" t="s">
        <v>700</v>
      </c>
      <c r="AK181" s="137" t="s">
        <v>694</v>
      </c>
      <c r="AL181" s="70" t="s">
        <v>516</v>
      </c>
      <c r="AM181" s="137" t="s">
        <v>703</v>
      </c>
      <c r="AN181" s="137" t="s">
        <v>694</v>
      </c>
      <c r="AO181" s="72">
        <v>7.4164087423025091E-2</v>
      </c>
      <c r="AP181" s="73" t="s">
        <v>551</v>
      </c>
      <c r="AQ181" s="73" t="s">
        <v>552</v>
      </c>
      <c r="AR181" s="73" t="s">
        <v>516</v>
      </c>
      <c r="AS181" s="73"/>
      <c r="AT181" s="73"/>
      <c r="AU181" s="73"/>
    </row>
    <row r="182" spans="1:47" s="74" customFormat="1" x14ac:dyDescent="0.2">
      <c r="A182" s="2" t="s">
        <v>11</v>
      </c>
      <c r="B182" s="2" t="s">
        <v>362</v>
      </c>
      <c r="C182" s="2" t="s">
        <v>362</v>
      </c>
      <c r="D182" s="4" t="s">
        <v>363</v>
      </c>
      <c r="E182" s="4" t="s">
        <v>516</v>
      </c>
      <c r="F182" s="4" t="s">
        <v>30</v>
      </c>
      <c r="G182" s="4" t="s">
        <v>516</v>
      </c>
      <c r="H182" s="62">
        <v>701</v>
      </c>
      <c r="I182" s="62">
        <v>671</v>
      </c>
      <c r="J182" s="62">
        <v>30</v>
      </c>
      <c r="K182" s="63">
        <v>636080204.42238843</v>
      </c>
      <c r="L182" s="64"/>
      <c r="M182" s="65">
        <f>VLOOKUP(C182,repartition_volumes!A$3:J$246,7,FALSE)</f>
        <v>631466</v>
      </c>
      <c r="N182" s="65">
        <f>VLOOKUP(C182,repartition_volumes!A$3:J$246,8,FALSE)</f>
        <v>331666</v>
      </c>
      <c r="O182" s="65">
        <f>VLOOKUP(C182,repartition_volumes!A$3:J$246,9,FALSE)</f>
        <v>0</v>
      </c>
      <c r="P182" s="65">
        <f>VLOOKUP(C182,repartition_volumes!A$3:J$246,10,FALSE)</f>
        <v>1167</v>
      </c>
      <c r="Q182" s="65"/>
      <c r="R182" s="66">
        <f t="shared" si="13"/>
        <v>964299</v>
      </c>
      <c r="S182" s="60" t="s">
        <v>516</v>
      </c>
      <c r="T182" s="67">
        <f t="shared" si="17"/>
        <v>1.5160022168519776E-3</v>
      </c>
      <c r="U182" s="68" t="str">
        <f t="shared" si="14"/>
        <v/>
      </c>
      <c r="V182" s="90" t="str">
        <f t="shared" si="15"/>
        <v>non</v>
      </c>
      <c r="W182" s="143">
        <f>T182-AF182</f>
        <v>-1.619061762248953E-3</v>
      </c>
      <c r="X182" s="110">
        <v>1</v>
      </c>
      <c r="Y182" s="86" t="s">
        <v>724</v>
      </c>
      <c r="Z182" s="85">
        <v>673421</v>
      </c>
      <c r="AA182" s="115" t="s">
        <v>717</v>
      </c>
      <c r="AB182" s="114">
        <v>1</v>
      </c>
      <c r="AC182" s="146">
        <v>1</v>
      </c>
      <c r="AD182" s="114" t="s">
        <v>724</v>
      </c>
      <c r="AE182" s="114" t="str">
        <f t="shared" si="16"/>
        <v>non</v>
      </c>
      <c r="AF182" s="79">
        <v>3.1350639791009305E-3</v>
      </c>
      <c r="AG182" s="111">
        <v>1</v>
      </c>
      <c r="AH182" s="71" t="s">
        <v>551</v>
      </c>
      <c r="AI182" s="71" t="s">
        <v>552</v>
      </c>
      <c r="AJ182" s="71" t="s">
        <v>590</v>
      </c>
      <c r="AK182" s="70"/>
      <c r="AL182" s="70" t="s">
        <v>516</v>
      </c>
      <c r="AM182" s="71"/>
      <c r="AN182" s="71"/>
      <c r="AO182" s="72">
        <v>1.639010222146083E-3</v>
      </c>
      <c r="AP182" s="73" t="s">
        <v>551</v>
      </c>
      <c r="AQ182" s="73" t="s">
        <v>552</v>
      </c>
      <c r="AR182" s="73" t="s">
        <v>516</v>
      </c>
      <c r="AS182" s="73"/>
      <c r="AT182" s="73"/>
      <c r="AU182" s="73"/>
    </row>
    <row r="183" spans="1:47" s="74" customFormat="1" ht="22.5" x14ac:dyDescent="0.2">
      <c r="A183" s="2" t="s">
        <v>2</v>
      </c>
      <c r="B183" s="2" t="s">
        <v>364</v>
      </c>
      <c r="C183" s="2" t="s">
        <v>364</v>
      </c>
      <c r="D183" s="4" t="s">
        <v>365</v>
      </c>
      <c r="E183" s="4" t="s">
        <v>516</v>
      </c>
      <c r="F183" s="4" t="s">
        <v>30</v>
      </c>
      <c r="G183" s="4" t="s">
        <v>516</v>
      </c>
      <c r="H183" s="62">
        <v>331</v>
      </c>
      <c r="I183" s="62">
        <v>331</v>
      </c>
      <c r="J183" s="62">
        <v>0</v>
      </c>
      <c r="K183" s="63">
        <v>56240916.971999936</v>
      </c>
      <c r="L183" s="64"/>
      <c r="M183" s="65">
        <f>VLOOKUP(C183,repartition_volumes!A$3:J$246,7,FALSE)</f>
        <v>368534</v>
      </c>
      <c r="N183" s="65">
        <f>VLOOKUP(C183,repartition_volumes!A$3:J$246,8,FALSE)</f>
        <v>65666</v>
      </c>
      <c r="O183" s="65">
        <f>VLOOKUP(C183,repartition_volumes!A$3:J$246,9,FALSE)</f>
        <v>0</v>
      </c>
      <c r="P183" s="65">
        <f>VLOOKUP(C183,repartition_volumes!A$3:J$246,10,FALSE)</f>
        <v>0</v>
      </c>
      <c r="Q183" s="65"/>
      <c r="R183" s="66">
        <f t="shared" si="13"/>
        <v>434200</v>
      </c>
      <c r="S183" s="60" t="s">
        <v>516</v>
      </c>
      <c r="T183" s="67">
        <f t="shared" si="17"/>
        <v>7.7203577640131745E-3</v>
      </c>
      <c r="U183" s="68" t="str">
        <f t="shared" si="14"/>
        <v/>
      </c>
      <c r="V183" s="90" t="str">
        <f t="shared" si="15"/>
        <v>non</v>
      </c>
      <c r="W183" s="143">
        <f>T183-AF183</f>
        <v>-1.531866406481922E-2</v>
      </c>
      <c r="X183" s="110">
        <v>1</v>
      </c>
      <c r="Y183" s="86" t="s">
        <v>724</v>
      </c>
      <c r="Z183" s="85">
        <v>379961</v>
      </c>
      <c r="AA183" s="115" t="s">
        <v>717</v>
      </c>
      <c r="AB183" s="114">
        <v>1</v>
      </c>
      <c r="AC183" s="146">
        <v>1</v>
      </c>
      <c r="AD183" s="114" t="s">
        <v>724</v>
      </c>
      <c r="AE183" s="114" t="str">
        <f t="shared" si="16"/>
        <v>non</v>
      </c>
      <c r="AF183" s="79">
        <v>2.3039021828832395E-2</v>
      </c>
      <c r="AG183" s="111">
        <v>1</v>
      </c>
      <c r="AH183" s="71" t="s">
        <v>551</v>
      </c>
      <c r="AI183" s="71" t="s">
        <v>552</v>
      </c>
      <c r="AJ183" s="71" t="s">
        <v>590</v>
      </c>
      <c r="AK183" s="70"/>
      <c r="AL183" s="70" t="s">
        <v>516</v>
      </c>
      <c r="AM183" s="71"/>
      <c r="AN183" s="71"/>
      <c r="AO183" s="72">
        <v>1.5825084079863782E-2</v>
      </c>
      <c r="AP183" s="73" t="s">
        <v>551</v>
      </c>
      <c r="AQ183" s="73" t="s">
        <v>552</v>
      </c>
      <c r="AR183" s="73" t="s">
        <v>516</v>
      </c>
      <c r="AS183" s="73"/>
      <c r="AT183" s="73"/>
      <c r="AU183" s="73"/>
    </row>
    <row r="184" spans="1:47" s="74" customFormat="1" x14ac:dyDescent="0.2">
      <c r="A184" s="2" t="s">
        <v>11</v>
      </c>
      <c r="B184" s="2" t="s">
        <v>366</v>
      </c>
      <c r="C184" s="2" t="s">
        <v>366</v>
      </c>
      <c r="D184" s="4" t="s">
        <v>367</v>
      </c>
      <c r="E184" s="4" t="s">
        <v>516</v>
      </c>
      <c r="F184" s="4" t="s">
        <v>30</v>
      </c>
      <c r="G184" s="4" t="s">
        <v>516</v>
      </c>
      <c r="H184" s="62">
        <v>5348</v>
      </c>
      <c r="I184" s="62">
        <v>5076</v>
      </c>
      <c r="J184" s="62">
        <v>272</v>
      </c>
      <c r="K184" s="63">
        <v>2840786012.0910316</v>
      </c>
      <c r="L184" s="64"/>
      <c r="M184" s="65">
        <f>VLOOKUP(C184,repartition_volumes!A$3:J$246,7,FALSE)</f>
        <v>282267</v>
      </c>
      <c r="N184" s="65">
        <f>VLOOKUP(C184,repartition_volumes!A$3:J$246,8,FALSE)</f>
        <v>2537600</v>
      </c>
      <c r="O184" s="65">
        <f>VLOOKUP(C184,repartition_volumes!A$3:J$246,9,FALSE)</f>
        <v>0</v>
      </c>
      <c r="P184" s="65">
        <f>VLOOKUP(C184,repartition_volumes!A$3:J$246,10,FALSE)</f>
        <v>0</v>
      </c>
      <c r="Q184" s="65"/>
      <c r="R184" s="66">
        <f t="shared" si="13"/>
        <v>2819867</v>
      </c>
      <c r="S184" s="60" t="s">
        <v>516</v>
      </c>
      <c r="T184" s="67">
        <f t="shared" si="17"/>
        <v>9.9263618871608234E-4</v>
      </c>
      <c r="U184" s="68" t="str">
        <f t="shared" si="14"/>
        <v/>
      </c>
      <c r="V184" s="90" t="str">
        <f t="shared" si="15"/>
        <v>non</v>
      </c>
      <c r="W184" s="143">
        <f>T184-AF184</f>
        <v>-2.9799976910347531E-4</v>
      </c>
      <c r="X184" s="110">
        <v>1</v>
      </c>
      <c r="Y184" s="86" t="s">
        <v>724</v>
      </c>
      <c r="Z184" s="85">
        <v>294463</v>
      </c>
      <c r="AA184" s="115" t="s">
        <v>717</v>
      </c>
      <c r="AB184" s="114">
        <v>1</v>
      </c>
      <c r="AC184" s="146">
        <v>1</v>
      </c>
      <c r="AD184" s="114" t="s">
        <v>724</v>
      </c>
      <c r="AE184" s="114" t="str">
        <f t="shared" si="16"/>
        <v>non</v>
      </c>
      <c r="AF184" s="79">
        <v>1.2906359578195577E-3</v>
      </c>
      <c r="AG184" s="111">
        <v>1</v>
      </c>
      <c r="AH184" s="71" t="s">
        <v>551</v>
      </c>
      <c r="AI184" s="71" t="s">
        <v>552</v>
      </c>
      <c r="AJ184" s="71" t="s">
        <v>590</v>
      </c>
      <c r="AK184" s="70"/>
      <c r="AL184" s="70" t="s">
        <v>516</v>
      </c>
      <c r="AM184" s="71"/>
      <c r="AN184" s="71"/>
      <c r="AO184" s="72">
        <v>7.9381714546550406E-4</v>
      </c>
      <c r="AP184" s="73" t="s">
        <v>551</v>
      </c>
      <c r="AQ184" s="73" t="s">
        <v>552</v>
      </c>
      <c r="AR184" s="73" t="s">
        <v>516</v>
      </c>
      <c r="AS184" s="73"/>
      <c r="AT184" s="73"/>
      <c r="AU184" s="73"/>
    </row>
    <row r="185" spans="1:47" s="74" customFormat="1" x14ac:dyDescent="0.2">
      <c r="A185" s="2" t="s">
        <v>19</v>
      </c>
      <c r="B185" s="2" t="s">
        <v>368</v>
      </c>
      <c r="C185" s="2" t="s">
        <v>368</v>
      </c>
      <c r="D185" s="4" t="s">
        <v>369</v>
      </c>
      <c r="E185" s="4" t="s">
        <v>516</v>
      </c>
      <c r="F185" s="4" t="s">
        <v>30</v>
      </c>
      <c r="G185" s="4" t="s">
        <v>516</v>
      </c>
      <c r="H185" s="62">
        <v>3371</v>
      </c>
      <c r="I185" s="62">
        <v>3244</v>
      </c>
      <c r="J185" s="62">
        <v>127</v>
      </c>
      <c r="K185" s="63">
        <v>1640544213.1702569</v>
      </c>
      <c r="L185" s="64"/>
      <c r="M185" s="65">
        <f>VLOOKUP(C185,repartition_volumes!A$3:J$246,7,FALSE)</f>
        <v>1180800</v>
      </c>
      <c r="N185" s="65">
        <f>VLOOKUP(C185,repartition_volumes!A$3:J$246,8,FALSE)</f>
        <v>11666</v>
      </c>
      <c r="O185" s="65">
        <f>VLOOKUP(C185,repartition_volumes!A$3:J$246,9,FALSE)</f>
        <v>25000</v>
      </c>
      <c r="P185" s="65">
        <f>VLOOKUP(C185,repartition_volumes!A$3:J$246,10,FALSE)</f>
        <v>0</v>
      </c>
      <c r="Q185" s="65"/>
      <c r="R185" s="66">
        <f t="shared" si="13"/>
        <v>1217466</v>
      </c>
      <c r="S185" s="60" t="s">
        <v>516</v>
      </c>
      <c r="T185" s="67">
        <f t="shared" si="17"/>
        <v>7.4211105694452293E-4</v>
      </c>
      <c r="U185" s="68" t="str">
        <f t="shared" si="14"/>
        <v/>
      </c>
      <c r="V185" s="90" t="str">
        <f t="shared" si="15"/>
        <v>non</v>
      </c>
      <c r="W185" s="143">
        <f>T185-AF185</f>
        <v>-3.4487504891289496E-3</v>
      </c>
      <c r="X185" s="110">
        <v>1</v>
      </c>
      <c r="Y185" s="86" t="s">
        <v>724</v>
      </c>
      <c r="Z185" s="85">
        <v>1206926</v>
      </c>
      <c r="AA185" s="115" t="s">
        <v>717</v>
      </c>
      <c r="AB185" s="114">
        <v>1</v>
      </c>
      <c r="AC185" s="146">
        <v>1</v>
      </c>
      <c r="AD185" s="114" t="s">
        <v>724</v>
      </c>
      <c r="AE185" s="114" t="str">
        <f t="shared" si="16"/>
        <v>non</v>
      </c>
      <c r="AF185" s="79">
        <v>4.1908615460734726E-3</v>
      </c>
      <c r="AG185" s="111">
        <v>1</v>
      </c>
      <c r="AH185" s="71" t="s">
        <v>551</v>
      </c>
      <c r="AI185" s="71" t="s">
        <v>552</v>
      </c>
      <c r="AJ185" s="71" t="s">
        <v>590</v>
      </c>
      <c r="AK185" s="70"/>
      <c r="AL185" s="70" t="s">
        <v>516</v>
      </c>
      <c r="AM185" s="71"/>
      <c r="AN185" s="71"/>
      <c r="AO185" s="72">
        <v>8.2234781839578416E-4</v>
      </c>
      <c r="AP185" s="73" t="s">
        <v>551</v>
      </c>
      <c r="AQ185" s="73" t="s">
        <v>552</v>
      </c>
      <c r="AR185" s="73" t="s">
        <v>516</v>
      </c>
      <c r="AS185" s="73"/>
      <c r="AT185" s="73"/>
      <c r="AU185" s="73"/>
    </row>
    <row r="186" spans="1:47" s="74" customFormat="1" ht="22.5" x14ac:dyDescent="0.2">
      <c r="A186" s="2" t="s">
        <v>11</v>
      </c>
      <c r="B186" s="2" t="s">
        <v>370</v>
      </c>
      <c r="C186" s="2" t="s">
        <v>370</v>
      </c>
      <c r="D186" s="4" t="s">
        <v>371</v>
      </c>
      <c r="E186" s="4" t="s">
        <v>516</v>
      </c>
      <c r="F186" s="4" t="s">
        <v>30</v>
      </c>
      <c r="G186" s="4" t="s">
        <v>554</v>
      </c>
      <c r="H186" s="62">
        <v>1228</v>
      </c>
      <c r="I186" s="62">
        <v>1188</v>
      </c>
      <c r="J186" s="62">
        <v>40</v>
      </c>
      <c r="K186" s="63">
        <v>731473733.95522988</v>
      </c>
      <c r="L186" s="64"/>
      <c r="M186" s="65">
        <f>VLOOKUP(C186,repartition_volumes!A$3:J$246,7,FALSE)</f>
        <v>1078267</v>
      </c>
      <c r="N186" s="65">
        <f>VLOOKUP(C186,repartition_volumes!A$3:J$246,8,FALSE)</f>
        <v>1000</v>
      </c>
      <c r="O186" s="65">
        <f>VLOOKUP(C186,repartition_volumes!A$3:J$246,9,FALSE)</f>
        <v>0</v>
      </c>
      <c r="P186" s="65">
        <f>VLOOKUP(C186,repartition_volumes!A$3:J$246,10,FALSE)</f>
        <v>0</v>
      </c>
      <c r="Q186" s="65"/>
      <c r="R186" s="66">
        <f t="shared" si="13"/>
        <v>1079267</v>
      </c>
      <c r="S186" s="60" t="s">
        <v>516</v>
      </c>
      <c r="T186" s="67">
        <f t="shared" si="17"/>
        <v>1.4754692477666695E-3</v>
      </c>
      <c r="U186" s="68" t="str">
        <f t="shared" si="14"/>
        <v/>
      </c>
      <c r="V186" s="90" t="str">
        <f t="shared" si="15"/>
        <v/>
      </c>
      <c r="W186" s="143">
        <f>T186-AF186</f>
        <v>-9.4678265791157045E-5</v>
      </c>
      <c r="X186" s="110">
        <v>1</v>
      </c>
      <c r="Y186" s="86" t="s">
        <v>724</v>
      </c>
      <c r="Z186" s="85">
        <v>1149908</v>
      </c>
      <c r="AA186" s="115" t="s">
        <v>717</v>
      </c>
      <c r="AB186" s="114">
        <v>1</v>
      </c>
      <c r="AC186" s="146">
        <v>1</v>
      </c>
      <c r="AD186" s="114" t="s">
        <v>724</v>
      </c>
      <c r="AE186" s="114" t="str">
        <f t="shared" si="16"/>
        <v>non</v>
      </c>
      <c r="AF186" s="79">
        <v>1.5701475135578265E-3</v>
      </c>
      <c r="AG186" s="111">
        <v>1</v>
      </c>
      <c r="AH186" s="71" t="s">
        <v>551</v>
      </c>
      <c r="AI186" s="71" t="s">
        <v>552</v>
      </c>
      <c r="AJ186" s="71" t="s">
        <v>590</v>
      </c>
      <c r="AK186" s="70"/>
      <c r="AL186" s="70" t="s">
        <v>516</v>
      </c>
      <c r="AM186" s="71"/>
      <c r="AN186" s="71"/>
      <c r="AO186" s="72">
        <v>1.298464556136941E-3</v>
      </c>
      <c r="AP186" s="73" t="s">
        <v>551</v>
      </c>
      <c r="AQ186" s="73" t="s">
        <v>552</v>
      </c>
      <c r="AR186" s="73" t="s">
        <v>516</v>
      </c>
      <c r="AS186" s="73"/>
      <c r="AT186" s="73"/>
      <c r="AU186" s="73"/>
    </row>
    <row r="187" spans="1:47" s="74" customFormat="1" ht="22.5" x14ac:dyDescent="0.2">
      <c r="A187" s="2" t="s">
        <v>2</v>
      </c>
      <c r="B187" s="2" t="s">
        <v>372</v>
      </c>
      <c r="C187" s="2" t="s">
        <v>372</v>
      </c>
      <c r="D187" s="4" t="s">
        <v>373</v>
      </c>
      <c r="E187" s="4" t="s">
        <v>516</v>
      </c>
      <c r="F187" s="4" t="s">
        <v>30</v>
      </c>
      <c r="G187" s="4" t="s">
        <v>554</v>
      </c>
      <c r="H187" s="62">
        <v>867</v>
      </c>
      <c r="I187" s="62">
        <v>867</v>
      </c>
      <c r="J187" s="62">
        <v>0</v>
      </c>
      <c r="K187" s="63">
        <v>243567790.37502816</v>
      </c>
      <c r="L187" s="64"/>
      <c r="M187" s="65">
        <f>VLOOKUP(C187,repartition_volumes!A$3:J$246,7,FALSE)</f>
        <v>1007200</v>
      </c>
      <c r="N187" s="65">
        <f>VLOOKUP(C187,repartition_volumes!A$3:J$246,8,FALSE)</f>
        <v>167833</v>
      </c>
      <c r="O187" s="65">
        <f>VLOOKUP(C187,repartition_volumes!A$3:J$246,9,FALSE)</f>
        <v>0</v>
      </c>
      <c r="P187" s="65">
        <f>VLOOKUP(C187,repartition_volumes!A$3:J$246,10,FALSE)</f>
        <v>0</v>
      </c>
      <c r="Q187" s="65"/>
      <c r="R187" s="66">
        <f t="shared" si="13"/>
        <v>1175033</v>
      </c>
      <c r="S187" s="60" t="s">
        <v>516</v>
      </c>
      <c r="T187" s="67">
        <f t="shared" si="17"/>
        <v>4.8242544639862635E-3</v>
      </c>
      <c r="U187" s="68" t="str">
        <f t="shared" si="14"/>
        <v/>
      </c>
      <c r="V187" s="90" t="str">
        <f t="shared" si="15"/>
        <v/>
      </c>
      <c r="W187" s="143">
        <f>T187-AF187</f>
        <v>-1.7275595453780674E-3</v>
      </c>
      <c r="X187" s="110">
        <v>1</v>
      </c>
      <c r="Y187" s="86" t="s">
        <v>724</v>
      </c>
      <c r="Z187" s="85">
        <v>1111090</v>
      </c>
      <c r="AA187" s="115" t="s">
        <v>717</v>
      </c>
      <c r="AB187" s="114">
        <v>1</v>
      </c>
      <c r="AC187" s="146">
        <v>1</v>
      </c>
      <c r="AD187" s="114" t="s">
        <v>724</v>
      </c>
      <c r="AE187" s="114" t="str">
        <f t="shared" si="16"/>
        <v>non</v>
      </c>
      <c r="AF187" s="79">
        <v>6.5518140093643309E-3</v>
      </c>
      <c r="AG187" s="111">
        <v>1</v>
      </c>
      <c r="AH187" s="71" t="s">
        <v>551</v>
      </c>
      <c r="AI187" s="71" t="s">
        <v>552</v>
      </c>
      <c r="AJ187" s="71" t="s">
        <v>590</v>
      </c>
      <c r="AK187" s="70"/>
      <c r="AL187" s="70" t="s">
        <v>516</v>
      </c>
      <c r="AM187" s="71"/>
      <c r="AN187" s="71"/>
      <c r="AO187" s="72">
        <v>4.227971238249288E-3</v>
      </c>
      <c r="AP187" s="73" t="s">
        <v>551</v>
      </c>
      <c r="AQ187" s="73" t="s">
        <v>552</v>
      </c>
      <c r="AR187" s="73" t="s">
        <v>516</v>
      </c>
      <c r="AS187" s="73"/>
      <c r="AT187" s="73"/>
      <c r="AU187" s="73"/>
    </row>
    <row r="188" spans="1:47" s="74" customFormat="1" x14ac:dyDescent="0.2">
      <c r="A188" s="2" t="s">
        <v>2</v>
      </c>
      <c r="B188" s="2" t="s">
        <v>374</v>
      </c>
      <c r="C188" s="2" t="s">
        <v>374</v>
      </c>
      <c r="D188" s="4" t="s">
        <v>375</v>
      </c>
      <c r="E188" s="4" t="s">
        <v>516</v>
      </c>
      <c r="F188" s="4" t="s">
        <v>30</v>
      </c>
      <c r="G188" s="4" t="s">
        <v>516</v>
      </c>
      <c r="H188" s="62">
        <v>212</v>
      </c>
      <c r="I188" s="62">
        <v>212</v>
      </c>
      <c r="J188" s="62">
        <v>0</v>
      </c>
      <c r="K188" s="63">
        <v>81557830.36393939</v>
      </c>
      <c r="L188" s="64"/>
      <c r="M188" s="65">
        <f>VLOOKUP(C188,repartition_volumes!A$3:J$246,7,FALSE)</f>
        <v>47200</v>
      </c>
      <c r="N188" s="65">
        <f>VLOOKUP(C188,repartition_volumes!A$3:J$246,8,FALSE)</f>
        <v>759666</v>
      </c>
      <c r="O188" s="65">
        <f>VLOOKUP(C188,repartition_volumes!A$3:J$246,9,FALSE)</f>
        <v>0</v>
      </c>
      <c r="P188" s="65">
        <f>VLOOKUP(C188,repartition_volumes!A$3:J$246,10,FALSE)</f>
        <v>0</v>
      </c>
      <c r="Q188" s="65"/>
      <c r="R188" s="66">
        <f t="shared" si="13"/>
        <v>806866</v>
      </c>
      <c r="S188" s="60" t="s">
        <v>516</v>
      </c>
      <c r="T188" s="67">
        <f t="shared" si="17"/>
        <v>9.8931763682221976E-3</v>
      </c>
      <c r="U188" s="68" t="str">
        <f t="shared" si="14"/>
        <v/>
      </c>
      <c r="V188" s="90" t="str">
        <f t="shared" si="15"/>
        <v>non</v>
      </c>
      <c r="W188" s="143">
        <f>T188-AF188</f>
        <v>-5.2809143028132843E-3</v>
      </c>
      <c r="X188" s="110">
        <v>1</v>
      </c>
      <c r="Y188" s="86" t="s">
        <v>724</v>
      </c>
      <c r="Z188" s="85">
        <v>52190</v>
      </c>
      <c r="AA188" s="115" t="s">
        <v>717</v>
      </c>
      <c r="AB188" s="114">
        <v>1</v>
      </c>
      <c r="AC188" s="146">
        <v>1</v>
      </c>
      <c r="AD188" s="114" t="s">
        <v>724</v>
      </c>
      <c r="AE188" s="114" t="str">
        <f t="shared" si="16"/>
        <v>non</v>
      </c>
      <c r="AF188" s="79">
        <v>1.5174090671035482E-2</v>
      </c>
      <c r="AG188" s="111">
        <v>1</v>
      </c>
      <c r="AH188" s="71" t="s">
        <v>551</v>
      </c>
      <c r="AI188" s="71" t="s">
        <v>552</v>
      </c>
      <c r="AJ188" s="71" t="s">
        <v>590</v>
      </c>
      <c r="AK188" s="70"/>
      <c r="AL188" s="70" t="s">
        <v>516</v>
      </c>
      <c r="AM188" s="71"/>
      <c r="AN188" s="71"/>
      <c r="AO188" s="72">
        <v>1.4025576721468921E-2</v>
      </c>
      <c r="AP188" s="73" t="s">
        <v>551</v>
      </c>
      <c r="AQ188" s="73" t="s">
        <v>552</v>
      </c>
      <c r="AR188" s="73" t="s">
        <v>516</v>
      </c>
      <c r="AS188" s="73"/>
      <c r="AT188" s="73"/>
      <c r="AU188" s="73"/>
    </row>
    <row r="189" spans="1:47" s="74" customFormat="1" ht="22.5" x14ac:dyDescent="0.2">
      <c r="A189" s="2" t="s">
        <v>2</v>
      </c>
      <c r="B189" s="2" t="s">
        <v>376</v>
      </c>
      <c r="C189" s="2" t="s">
        <v>376</v>
      </c>
      <c r="D189" s="4" t="s">
        <v>377</v>
      </c>
      <c r="E189" s="4" t="s">
        <v>516</v>
      </c>
      <c r="F189" s="4" t="s">
        <v>30</v>
      </c>
      <c r="G189" s="4" t="s">
        <v>554</v>
      </c>
      <c r="H189" s="62">
        <v>172</v>
      </c>
      <c r="I189" s="62">
        <v>171</v>
      </c>
      <c r="J189" s="62">
        <v>1</v>
      </c>
      <c r="K189" s="63">
        <v>25691284.766891893</v>
      </c>
      <c r="L189" s="64"/>
      <c r="M189" s="65">
        <f>VLOOKUP(C189,repartition_volumes!A$3:J$246,7,FALSE)</f>
        <v>359733</v>
      </c>
      <c r="N189" s="65">
        <f>VLOOKUP(C189,repartition_volumes!A$3:J$246,8,FALSE)</f>
        <v>7666</v>
      </c>
      <c r="O189" s="65">
        <f>VLOOKUP(C189,repartition_volumes!A$3:J$246,9,FALSE)</f>
        <v>0</v>
      </c>
      <c r="P189" s="65">
        <f>VLOOKUP(C189,repartition_volumes!A$3:J$246,10,FALSE)</f>
        <v>0</v>
      </c>
      <c r="Q189" s="65"/>
      <c r="R189" s="66">
        <f t="shared" si="13"/>
        <v>367399</v>
      </c>
      <c r="S189" s="60" t="s">
        <v>516</v>
      </c>
      <c r="T189" s="67">
        <f t="shared" si="17"/>
        <v>1.4300530445774494E-2</v>
      </c>
      <c r="U189" s="68" t="str">
        <f t="shared" si="14"/>
        <v/>
      </c>
      <c r="V189" s="90" t="str">
        <f t="shared" si="15"/>
        <v/>
      </c>
      <c r="W189" s="143">
        <f>T189-AF189</f>
        <v>-1.2522293991384449E-2</v>
      </c>
      <c r="X189" s="110">
        <v>1</v>
      </c>
      <c r="Y189" s="86" t="s">
        <v>724</v>
      </c>
      <c r="Z189" s="85">
        <v>397771</v>
      </c>
      <c r="AA189" s="115" t="s">
        <v>717</v>
      </c>
      <c r="AB189" s="114">
        <v>1</v>
      </c>
      <c r="AC189" s="146">
        <v>1</v>
      </c>
      <c r="AD189" s="114" t="s">
        <v>724</v>
      </c>
      <c r="AE189" s="114" t="str">
        <f t="shared" si="16"/>
        <v>non</v>
      </c>
      <c r="AF189" s="79">
        <v>2.6822824437158943E-2</v>
      </c>
      <c r="AG189" s="111">
        <v>1</v>
      </c>
      <c r="AH189" s="71" t="s">
        <v>551</v>
      </c>
      <c r="AI189" s="71" t="s">
        <v>552</v>
      </c>
      <c r="AJ189" s="71" t="s">
        <v>590</v>
      </c>
      <c r="AK189" s="70"/>
      <c r="AL189" s="70" t="s">
        <v>516</v>
      </c>
      <c r="AM189" s="71"/>
      <c r="AN189" s="71"/>
      <c r="AO189" s="72">
        <v>1.1683399092059876E-2</v>
      </c>
      <c r="AP189" s="73" t="s">
        <v>551</v>
      </c>
      <c r="AQ189" s="73" t="s">
        <v>552</v>
      </c>
      <c r="AR189" s="73" t="s">
        <v>516</v>
      </c>
      <c r="AS189" s="73"/>
      <c r="AT189" s="73"/>
      <c r="AU189" s="73"/>
    </row>
    <row r="190" spans="1:47" s="74" customFormat="1" x14ac:dyDescent="0.2">
      <c r="A190" s="2" t="s">
        <v>2</v>
      </c>
      <c r="B190" s="2" t="s">
        <v>378</v>
      </c>
      <c r="C190" s="2" t="s">
        <v>378</v>
      </c>
      <c r="D190" s="4" t="s">
        <v>379</v>
      </c>
      <c r="E190" s="4" t="s">
        <v>517</v>
      </c>
      <c r="F190" s="4" t="s">
        <v>14</v>
      </c>
      <c r="G190" s="4" t="s">
        <v>554</v>
      </c>
      <c r="H190" s="62">
        <v>313</v>
      </c>
      <c r="I190" s="62">
        <v>313</v>
      </c>
      <c r="J190" s="62">
        <v>0</v>
      </c>
      <c r="K190" s="63">
        <v>77104703.335853741</v>
      </c>
      <c r="L190" s="64"/>
      <c r="M190" s="65">
        <f>VLOOKUP(C190,repartition_volumes!A$3:J$246,7,FALSE)</f>
        <v>145867</v>
      </c>
      <c r="N190" s="65">
        <f>VLOOKUP(C190,repartition_volumes!A$3:J$246,8,FALSE)</f>
        <v>0</v>
      </c>
      <c r="O190" s="65">
        <f>VLOOKUP(C190,repartition_volumes!A$3:J$246,9,FALSE)</f>
        <v>0</v>
      </c>
      <c r="P190" s="65">
        <f>VLOOKUP(C190,repartition_volumes!A$3:J$246,10,FALSE)</f>
        <v>0</v>
      </c>
      <c r="Q190" s="65"/>
      <c r="R190" s="66">
        <f t="shared" si="13"/>
        <v>145867</v>
      </c>
      <c r="S190" s="60" t="s">
        <v>516</v>
      </c>
      <c r="T190" s="67">
        <f t="shared" si="17"/>
        <v>1.8918041791125308E-3</v>
      </c>
      <c r="U190" s="68" t="str">
        <f t="shared" si="14"/>
        <v/>
      </c>
      <c r="V190" s="90" t="str">
        <f t="shared" si="15"/>
        <v/>
      </c>
      <c r="W190" s="143">
        <f>T190-AF190</f>
        <v>-4.2830098959238238E-4</v>
      </c>
      <c r="X190" s="110">
        <v>1</v>
      </c>
      <c r="Y190" s="86" t="s">
        <v>724</v>
      </c>
      <c r="Z190" s="85">
        <v>150390</v>
      </c>
      <c r="AA190" s="115" t="s">
        <v>717</v>
      </c>
      <c r="AB190" s="114">
        <v>1</v>
      </c>
      <c r="AC190" s="146">
        <v>1</v>
      </c>
      <c r="AD190" s="114" t="s">
        <v>724</v>
      </c>
      <c r="AE190" s="114" t="str">
        <f t="shared" si="16"/>
        <v>non</v>
      </c>
      <c r="AF190" s="79">
        <v>2.3201051687049131E-3</v>
      </c>
      <c r="AG190" s="111">
        <v>1</v>
      </c>
      <c r="AH190" s="71" t="s">
        <v>551</v>
      </c>
      <c r="AI190" s="71" t="s">
        <v>552</v>
      </c>
      <c r="AJ190" s="71" t="s">
        <v>590</v>
      </c>
      <c r="AK190" s="70"/>
      <c r="AL190" s="70" t="s">
        <v>516</v>
      </c>
      <c r="AM190" s="71"/>
      <c r="AN190" s="71"/>
      <c r="AO190" s="72">
        <v>2.1314336505959572E-3</v>
      </c>
      <c r="AP190" s="73" t="s">
        <v>551</v>
      </c>
      <c r="AQ190" s="73" t="s">
        <v>552</v>
      </c>
      <c r="AR190" s="73" t="s">
        <v>516</v>
      </c>
      <c r="AS190" s="73"/>
      <c r="AT190" s="73"/>
      <c r="AU190" s="73"/>
    </row>
    <row r="191" spans="1:47" s="74" customFormat="1" ht="22.5" x14ac:dyDescent="0.2">
      <c r="A191" s="2" t="s">
        <v>19</v>
      </c>
      <c r="B191" s="2" t="s">
        <v>380</v>
      </c>
      <c r="C191" s="2" t="s">
        <v>380</v>
      </c>
      <c r="D191" s="4" t="s">
        <v>381</v>
      </c>
      <c r="E191" s="4" t="s">
        <v>516</v>
      </c>
      <c r="F191" s="4" t="s">
        <v>30</v>
      </c>
      <c r="G191" s="4" t="s">
        <v>516</v>
      </c>
      <c r="H191" s="62">
        <v>166</v>
      </c>
      <c r="I191" s="62">
        <v>166</v>
      </c>
      <c r="J191" s="62">
        <v>0</v>
      </c>
      <c r="K191" s="63">
        <v>62838393.644677445</v>
      </c>
      <c r="L191" s="64"/>
      <c r="M191" s="65">
        <f>VLOOKUP(C191,repartition_volumes!A$3:J$246,7,FALSE)</f>
        <v>0</v>
      </c>
      <c r="N191" s="65">
        <f>VLOOKUP(C191,repartition_volumes!A$3:J$246,8,FALSE)</f>
        <v>0</v>
      </c>
      <c r="O191" s="65">
        <f>VLOOKUP(C191,repartition_volumes!A$3:J$246,9,FALSE)</f>
        <v>0</v>
      </c>
      <c r="P191" s="65">
        <f>VLOOKUP(C191,repartition_volumes!A$3:J$246,10,FALSE)</f>
        <v>0</v>
      </c>
      <c r="Q191" s="65"/>
      <c r="R191" s="66">
        <f t="shared" si="13"/>
        <v>0</v>
      </c>
      <c r="S191" s="60" t="s">
        <v>516</v>
      </c>
      <c r="T191" s="67">
        <f t="shared" si="17"/>
        <v>0</v>
      </c>
      <c r="U191" s="68" t="str">
        <f t="shared" si="14"/>
        <v/>
      </c>
      <c r="V191" s="90" t="str">
        <f t="shared" si="15"/>
        <v>non</v>
      </c>
      <c r="W191" s="143">
        <f>T191-AF191</f>
        <v>-6.4802905637331865E-3</v>
      </c>
      <c r="X191" s="110">
        <v>1</v>
      </c>
      <c r="Y191" s="86" t="s">
        <v>724</v>
      </c>
      <c r="Z191" s="85">
        <v>0</v>
      </c>
      <c r="AA191" s="115" t="s">
        <v>717</v>
      </c>
      <c r="AB191" s="114">
        <v>1</v>
      </c>
      <c r="AC191" s="146">
        <v>1</v>
      </c>
      <c r="AD191" s="114" t="s">
        <v>724</v>
      </c>
      <c r="AE191" s="114" t="str">
        <f t="shared" si="16"/>
        <v>non</v>
      </c>
      <c r="AF191" s="79">
        <v>6.4802905637331865E-3</v>
      </c>
      <c r="AG191" s="111">
        <v>1</v>
      </c>
      <c r="AH191" s="71" t="s">
        <v>551</v>
      </c>
      <c r="AI191" s="71" t="s">
        <v>552</v>
      </c>
      <c r="AJ191" s="71" t="s">
        <v>590</v>
      </c>
      <c r="AK191" s="70"/>
      <c r="AL191" s="70" t="s">
        <v>516</v>
      </c>
      <c r="AM191" s="71"/>
      <c r="AN191" s="71"/>
      <c r="AO191" s="72">
        <v>0</v>
      </c>
      <c r="AP191" s="73" t="s">
        <v>551</v>
      </c>
      <c r="AQ191" s="73" t="s">
        <v>552</v>
      </c>
      <c r="AR191" s="73" t="s">
        <v>516</v>
      </c>
      <c r="AS191" s="73"/>
      <c r="AT191" s="73"/>
      <c r="AU191" s="73"/>
    </row>
    <row r="192" spans="1:47" s="74" customFormat="1" ht="22.5" x14ac:dyDescent="0.2">
      <c r="A192" s="2" t="s">
        <v>2</v>
      </c>
      <c r="B192" s="2" t="s">
        <v>382</v>
      </c>
      <c r="C192" s="2" t="s">
        <v>382</v>
      </c>
      <c r="D192" s="4" t="s">
        <v>383</v>
      </c>
      <c r="E192" s="4" t="s">
        <v>516</v>
      </c>
      <c r="F192" s="4" t="s">
        <v>30</v>
      </c>
      <c r="G192" s="4" t="s">
        <v>516</v>
      </c>
      <c r="H192" s="62">
        <v>473</v>
      </c>
      <c r="I192" s="62">
        <v>473</v>
      </c>
      <c r="J192" s="62">
        <v>0</v>
      </c>
      <c r="K192" s="63">
        <v>105381015.67323886</v>
      </c>
      <c r="L192" s="64"/>
      <c r="M192" s="65">
        <f>VLOOKUP(C192,repartition_volumes!A$3:J$246,7,FALSE)</f>
        <v>27200</v>
      </c>
      <c r="N192" s="65">
        <f>VLOOKUP(C192,repartition_volumes!A$3:J$246,8,FALSE)</f>
        <v>0</v>
      </c>
      <c r="O192" s="65">
        <f>VLOOKUP(C192,repartition_volumes!A$3:J$246,9,FALSE)</f>
        <v>0</v>
      </c>
      <c r="P192" s="65">
        <f>VLOOKUP(C192,repartition_volumes!A$3:J$246,10,FALSE)</f>
        <v>0</v>
      </c>
      <c r="Q192" s="65"/>
      <c r="R192" s="66">
        <f t="shared" si="13"/>
        <v>27200</v>
      </c>
      <c r="S192" s="60" t="s">
        <v>516</v>
      </c>
      <c r="T192" s="67">
        <f t="shared" si="17"/>
        <v>2.5811100629681392E-4</v>
      </c>
      <c r="U192" s="68" t="str">
        <f t="shared" si="14"/>
        <v/>
      </c>
      <c r="V192" s="90" t="str">
        <f t="shared" si="15"/>
        <v>non</v>
      </c>
      <c r="W192" s="143">
        <f>T192-AF192</f>
        <v>2.5348231718908031E-4</v>
      </c>
      <c r="X192" s="110">
        <v>1</v>
      </c>
      <c r="Y192" s="86" t="s">
        <v>724</v>
      </c>
      <c r="Z192" s="85">
        <v>28389</v>
      </c>
      <c r="AA192" s="115" t="s">
        <v>717</v>
      </c>
      <c r="AB192" s="114">
        <v>1</v>
      </c>
      <c r="AC192" s="146">
        <v>1</v>
      </c>
      <c r="AD192" s="114" t="s">
        <v>724</v>
      </c>
      <c r="AE192" s="114" t="str">
        <f t="shared" si="16"/>
        <v>non</v>
      </c>
      <c r="AF192" s="79">
        <v>4.6286891077336091E-6</v>
      </c>
      <c r="AG192" s="111">
        <v>1</v>
      </c>
      <c r="AH192" s="71" t="s">
        <v>551</v>
      </c>
      <c r="AI192" s="71" t="s">
        <v>552</v>
      </c>
      <c r="AJ192" s="71" t="s">
        <v>590</v>
      </c>
      <c r="AK192" s="70"/>
      <c r="AL192" s="70" t="s">
        <v>516</v>
      </c>
      <c r="AM192" s="71"/>
      <c r="AN192" s="71"/>
      <c r="AO192" s="72">
        <v>2.1367668224992511E-5</v>
      </c>
      <c r="AP192" s="73" t="s">
        <v>551</v>
      </c>
      <c r="AQ192" s="73" t="s">
        <v>552</v>
      </c>
      <c r="AR192" s="73" t="s">
        <v>516</v>
      </c>
      <c r="AS192" s="73"/>
      <c r="AT192" s="73"/>
      <c r="AU192" s="73"/>
    </row>
    <row r="193" spans="1:47" s="74" customFormat="1" ht="22.5" x14ac:dyDescent="0.2">
      <c r="A193" s="2" t="s">
        <v>74</v>
      </c>
      <c r="B193" s="2" t="s">
        <v>384</v>
      </c>
      <c r="C193" s="2" t="s">
        <v>384</v>
      </c>
      <c r="D193" s="4" t="s">
        <v>385</v>
      </c>
      <c r="E193" s="4" t="s">
        <v>516</v>
      </c>
      <c r="F193" s="4" t="s">
        <v>14</v>
      </c>
      <c r="G193" s="4" t="s">
        <v>554</v>
      </c>
      <c r="H193" s="62">
        <v>53</v>
      </c>
      <c r="I193" s="62">
        <v>53</v>
      </c>
      <c r="J193" s="62">
        <v>0</v>
      </c>
      <c r="K193" s="63">
        <v>43428753.460090809</v>
      </c>
      <c r="L193" s="64"/>
      <c r="M193" s="65">
        <f>VLOOKUP(C193,repartition_volumes!A$3:J$246,7,FALSE)</f>
        <v>0</v>
      </c>
      <c r="N193" s="65">
        <f>VLOOKUP(C193,repartition_volumes!A$3:J$246,8,FALSE)</f>
        <v>0</v>
      </c>
      <c r="O193" s="65">
        <f>VLOOKUP(C193,repartition_volumes!A$3:J$246,9,FALSE)</f>
        <v>0</v>
      </c>
      <c r="P193" s="65">
        <f>VLOOKUP(C193,repartition_volumes!A$3:J$246,10,FALSE)</f>
        <v>0</v>
      </c>
      <c r="Q193" s="65"/>
      <c r="R193" s="66">
        <f t="shared" si="13"/>
        <v>0</v>
      </c>
      <c r="S193" s="60" t="s">
        <v>516</v>
      </c>
      <c r="T193" s="67">
        <f t="shared" ref="T193:T224" si="18">IF(S193="non",R193/(K193+L193),"")</f>
        <v>0</v>
      </c>
      <c r="U193" s="68" t="str">
        <f t="shared" si="14"/>
        <v/>
      </c>
      <c r="V193" s="90" t="str">
        <f t="shared" si="15"/>
        <v/>
      </c>
      <c r="W193" s="143">
        <f>T193-AF193</f>
        <v>0</v>
      </c>
      <c r="X193" s="110">
        <v>1</v>
      </c>
      <c r="Y193" s="86" t="s">
        <v>724</v>
      </c>
      <c r="Z193" s="85">
        <v>0</v>
      </c>
      <c r="AA193" s="115" t="s">
        <v>717</v>
      </c>
      <c r="AB193" s="114">
        <v>1</v>
      </c>
      <c r="AC193" s="146">
        <v>1</v>
      </c>
      <c r="AD193" s="114" t="s">
        <v>724</v>
      </c>
      <c r="AE193" s="114" t="str">
        <f t="shared" si="16"/>
        <v>non</v>
      </c>
      <c r="AF193" s="79">
        <v>0</v>
      </c>
      <c r="AG193" s="111">
        <v>1</v>
      </c>
      <c r="AH193" s="71" t="s">
        <v>551</v>
      </c>
      <c r="AI193" s="71" t="s">
        <v>552</v>
      </c>
      <c r="AJ193" s="71" t="s">
        <v>590</v>
      </c>
      <c r="AK193" s="70"/>
      <c r="AL193" s="70" t="s">
        <v>516</v>
      </c>
      <c r="AM193" s="71"/>
      <c r="AN193" s="71"/>
      <c r="AO193" s="72">
        <v>0</v>
      </c>
      <c r="AP193" s="73" t="s">
        <v>551</v>
      </c>
      <c r="AQ193" s="73" t="s">
        <v>552</v>
      </c>
      <c r="AR193" s="73" t="s">
        <v>516</v>
      </c>
      <c r="AS193" s="73"/>
      <c r="AT193" s="73"/>
      <c r="AU193" s="73"/>
    </row>
    <row r="194" spans="1:47" s="74" customFormat="1" x14ac:dyDescent="0.2">
      <c r="A194" s="2" t="s">
        <v>19</v>
      </c>
      <c r="B194" s="2" t="s">
        <v>386</v>
      </c>
      <c r="C194" s="2" t="s">
        <v>386</v>
      </c>
      <c r="D194" s="4" t="s">
        <v>387</v>
      </c>
      <c r="E194" s="4" t="s">
        <v>516</v>
      </c>
      <c r="F194" s="4" t="s">
        <v>30</v>
      </c>
      <c r="G194" s="4" t="s">
        <v>516</v>
      </c>
      <c r="H194" s="62">
        <v>5908</v>
      </c>
      <c r="I194" s="62">
        <v>5837</v>
      </c>
      <c r="J194" s="62">
        <v>71</v>
      </c>
      <c r="K194" s="63">
        <v>1804313759.4996564</v>
      </c>
      <c r="L194" s="64"/>
      <c r="M194" s="65">
        <f>VLOOKUP(C194,repartition_volumes!A$3:J$246,7,FALSE)</f>
        <v>4392799</v>
      </c>
      <c r="N194" s="65">
        <f>VLOOKUP(C194,repartition_volumes!A$3:J$246,8,FALSE)</f>
        <v>1022400</v>
      </c>
      <c r="O194" s="65">
        <f>VLOOKUP(C194,repartition_volumes!A$3:J$246,9,FALSE)</f>
        <v>845000</v>
      </c>
      <c r="P194" s="65">
        <f>VLOOKUP(C194,repartition_volumes!A$3:J$246,10,FALSE)</f>
        <v>0</v>
      </c>
      <c r="Q194" s="65"/>
      <c r="R194" s="66">
        <f t="shared" si="13"/>
        <v>6260199</v>
      </c>
      <c r="S194" s="60" t="s">
        <v>516</v>
      </c>
      <c r="T194" s="67">
        <f t="shared" si="18"/>
        <v>3.4695733860257093E-3</v>
      </c>
      <c r="U194" s="68" t="str">
        <f t="shared" si="14"/>
        <v/>
      </c>
      <c r="V194" s="90" t="str">
        <f t="shared" si="15"/>
        <v>non</v>
      </c>
      <c r="W194" s="143">
        <f>T194-AF194</f>
        <v>-1.4264616087316614E-3</v>
      </c>
      <c r="X194" s="110">
        <v>1</v>
      </c>
      <c r="Y194" s="86" t="s">
        <v>724</v>
      </c>
      <c r="Z194" s="85">
        <v>4335874</v>
      </c>
      <c r="AA194" s="115" t="s">
        <v>717</v>
      </c>
      <c r="AB194" s="114">
        <v>1</v>
      </c>
      <c r="AC194" s="146">
        <v>1</v>
      </c>
      <c r="AD194" s="114" t="s">
        <v>724</v>
      </c>
      <c r="AE194" s="114" t="str">
        <f t="shared" si="16"/>
        <v>non</v>
      </c>
      <c r="AF194" s="79">
        <v>4.8960349947573707E-3</v>
      </c>
      <c r="AG194" s="111">
        <v>1</v>
      </c>
      <c r="AH194" s="71" t="s">
        <v>551</v>
      </c>
      <c r="AI194" s="71" t="s">
        <v>552</v>
      </c>
      <c r="AJ194" s="71" t="s">
        <v>590</v>
      </c>
      <c r="AK194" s="70"/>
      <c r="AL194" s="70" t="s">
        <v>516</v>
      </c>
      <c r="AM194" s="71"/>
      <c r="AN194" s="71"/>
      <c r="AO194" s="72">
        <v>2.6565105157369986E-3</v>
      </c>
      <c r="AP194" s="73" t="s">
        <v>551</v>
      </c>
      <c r="AQ194" s="73" t="s">
        <v>552</v>
      </c>
      <c r="AR194" s="73" t="s">
        <v>516</v>
      </c>
      <c r="AS194" s="73"/>
      <c r="AT194" s="73"/>
      <c r="AU194" s="73"/>
    </row>
    <row r="195" spans="1:47" s="74" customFormat="1" x14ac:dyDescent="0.2">
      <c r="A195" s="2" t="s">
        <v>19</v>
      </c>
      <c r="B195" s="2" t="s">
        <v>388</v>
      </c>
      <c r="C195" s="2" t="s">
        <v>388</v>
      </c>
      <c r="D195" s="4" t="s">
        <v>389</v>
      </c>
      <c r="E195" s="4" t="s">
        <v>516</v>
      </c>
      <c r="F195" s="4" t="s">
        <v>30</v>
      </c>
      <c r="G195" s="4" t="s">
        <v>516</v>
      </c>
      <c r="H195" s="62">
        <v>1604</v>
      </c>
      <c r="I195" s="62">
        <v>1555</v>
      </c>
      <c r="J195" s="62">
        <v>49</v>
      </c>
      <c r="K195" s="63">
        <v>271279674.75589043</v>
      </c>
      <c r="L195" s="64"/>
      <c r="M195" s="65">
        <f>VLOOKUP(C195,repartition_volumes!A$3:J$246,7,FALSE)</f>
        <v>817332</v>
      </c>
      <c r="N195" s="65">
        <f>VLOOKUP(C195,repartition_volumes!A$3:J$246,8,FALSE)</f>
        <v>0</v>
      </c>
      <c r="O195" s="65">
        <f>VLOOKUP(C195,repartition_volumes!A$3:J$246,9,FALSE)</f>
        <v>80500</v>
      </c>
      <c r="P195" s="65">
        <f>VLOOKUP(C195,repartition_volumes!A$3:J$246,10,FALSE)</f>
        <v>0</v>
      </c>
      <c r="Q195" s="65"/>
      <c r="R195" s="66">
        <f t="shared" ref="R195:R246" si="19">SUM(M195:Q195)</f>
        <v>897832</v>
      </c>
      <c r="S195" s="60" t="s">
        <v>516</v>
      </c>
      <c r="T195" s="67">
        <f t="shared" si="18"/>
        <v>3.3096176512593853E-3</v>
      </c>
      <c r="U195" s="68" t="str">
        <f t="shared" ref="U195:U246" si="20">IF(S195="oui",R195/H195,"")</f>
        <v/>
      </c>
      <c r="V195" s="90" t="str">
        <f t="shared" ref="V195:V246" si="21">IF(AND(S195="non",G195="non",F195&lt;&gt;"A"),IF(T195&gt;=0.15,"oui","non"),"")</f>
        <v>non</v>
      </c>
      <c r="W195" s="143">
        <f>T195-AF195</f>
        <v>-1.4054896668318022E-3</v>
      </c>
      <c r="X195" s="110">
        <v>1</v>
      </c>
      <c r="Y195" s="86" t="s">
        <v>724</v>
      </c>
      <c r="Z195" s="85">
        <v>805980</v>
      </c>
      <c r="AA195" s="115" t="s">
        <v>717</v>
      </c>
      <c r="AB195" s="114">
        <v>1</v>
      </c>
      <c r="AC195" s="146">
        <v>1</v>
      </c>
      <c r="AD195" s="114" t="s">
        <v>724</v>
      </c>
      <c r="AE195" s="114" t="str">
        <f t="shared" si="16"/>
        <v>non</v>
      </c>
      <c r="AF195" s="79">
        <v>4.7151073180911876E-3</v>
      </c>
      <c r="AG195" s="111">
        <v>1</v>
      </c>
      <c r="AH195" s="71" t="s">
        <v>551</v>
      </c>
      <c r="AI195" s="71" t="s">
        <v>552</v>
      </c>
      <c r="AJ195" s="71" t="s">
        <v>590</v>
      </c>
      <c r="AK195" s="70"/>
      <c r="AL195" s="70" t="s">
        <v>516</v>
      </c>
      <c r="AM195" s="71"/>
      <c r="AN195" s="71"/>
      <c r="AO195" s="72">
        <v>2.7304076509155036E-3</v>
      </c>
      <c r="AP195" s="73" t="s">
        <v>551</v>
      </c>
      <c r="AQ195" s="73" t="s">
        <v>552</v>
      </c>
      <c r="AR195" s="73" t="s">
        <v>516</v>
      </c>
      <c r="AS195" s="73"/>
      <c r="AT195" s="73"/>
      <c r="AU195" s="73"/>
    </row>
    <row r="196" spans="1:47" s="74" customFormat="1" ht="22.5" x14ac:dyDescent="0.2">
      <c r="A196" s="2" t="s">
        <v>8</v>
      </c>
      <c r="B196" s="2" t="s">
        <v>390</v>
      </c>
      <c r="C196" s="2" t="s">
        <v>390</v>
      </c>
      <c r="D196" s="4" t="s">
        <v>391</v>
      </c>
      <c r="E196" s="4" t="s">
        <v>516</v>
      </c>
      <c r="F196" s="4" t="s">
        <v>30</v>
      </c>
      <c r="G196" s="4" t="s">
        <v>516</v>
      </c>
      <c r="H196" s="62">
        <v>831</v>
      </c>
      <c r="I196" s="62">
        <v>821</v>
      </c>
      <c r="J196" s="62">
        <v>10</v>
      </c>
      <c r="K196" s="63">
        <v>238350654.81768057</v>
      </c>
      <c r="L196" s="64"/>
      <c r="M196" s="65">
        <f>VLOOKUP(C196,repartition_volumes!A$3:J$246,7,FALSE)</f>
        <v>277867</v>
      </c>
      <c r="N196" s="65">
        <f>VLOOKUP(C196,repartition_volumes!A$3:J$246,8,FALSE)</f>
        <v>0</v>
      </c>
      <c r="O196" s="65">
        <f>VLOOKUP(C196,repartition_volumes!A$3:J$246,9,FALSE)</f>
        <v>0</v>
      </c>
      <c r="P196" s="65">
        <f>VLOOKUP(C196,repartition_volumes!A$3:J$246,10,FALSE)</f>
        <v>0</v>
      </c>
      <c r="Q196" s="65"/>
      <c r="R196" s="66">
        <f t="shared" si="19"/>
        <v>277867</v>
      </c>
      <c r="S196" s="60" t="s">
        <v>516</v>
      </c>
      <c r="T196" s="67">
        <f t="shared" si="18"/>
        <v>1.165790797648726E-3</v>
      </c>
      <c r="U196" s="68" t="str">
        <f t="shared" si="20"/>
        <v/>
      </c>
      <c r="V196" s="90" t="str">
        <f t="shared" si="21"/>
        <v>non</v>
      </c>
      <c r="W196" s="143">
        <f>T196-AF196</f>
        <v>-1.3934905678224664E-3</v>
      </c>
      <c r="X196" s="110">
        <v>1</v>
      </c>
      <c r="Y196" s="86" t="s">
        <v>724</v>
      </c>
      <c r="Z196" s="85">
        <v>280395</v>
      </c>
      <c r="AA196" s="115" t="s">
        <v>717</v>
      </c>
      <c r="AB196" s="114">
        <v>1</v>
      </c>
      <c r="AC196" s="146">
        <v>1</v>
      </c>
      <c r="AD196" s="114" t="s">
        <v>724</v>
      </c>
      <c r="AE196" s="114" t="str">
        <f t="shared" ref="AE196:AE246" si="22">IF(AC196="3","oui","non")</f>
        <v>non</v>
      </c>
      <c r="AF196" s="79">
        <v>2.5592813654711924E-3</v>
      </c>
      <c r="AG196" s="111">
        <v>1</v>
      </c>
      <c r="AH196" s="71" t="s">
        <v>551</v>
      </c>
      <c r="AI196" s="71" t="s">
        <v>552</v>
      </c>
      <c r="AJ196" s="71" t="s">
        <v>590</v>
      </c>
      <c r="AK196" s="70"/>
      <c r="AL196" s="70" t="s">
        <v>516</v>
      </c>
      <c r="AM196" s="71"/>
      <c r="AN196" s="71"/>
      <c r="AO196" s="72">
        <v>8.1172683616627915E-4</v>
      </c>
      <c r="AP196" s="73" t="s">
        <v>551</v>
      </c>
      <c r="AQ196" s="73" t="s">
        <v>552</v>
      </c>
      <c r="AR196" s="73" t="s">
        <v>516</v>
      </c>
      <c r="AS196" s="73"/>
      <c r="AT196" s="73"/>
      <c r="AU196" s="73"/>
    </row>
    <row r="197" spans="1:47" s="74" customFormat="1" ht="33.75" x14ac:dyDescent="0.2">
      <c r="A197" s="2" t="s">
        <v>8</v>
      </c>
      <c r="B197" s="2" t="s">
        <v>392</v>
      </c>
      <c r="C197" s="2" t="s">
        <v>392</v>
      </c>
      <c r="D197" s="4" t="s">
        <v>393</v>
      </c>
      <c r="E197" s="4" t="s">
        <v>516</v>
      </c>
      <c r="F197" s="4" t="s">
        <v>30</v>
      </c>
      <c r="G197" s="4" t="s">
        <v>516</v>
      </c>
      <c r="H197" s="62">
        <v>78</v>
      </c>
      <c r="I197" s="62">
        <v>70</v>
      </c>
      <c r="J197" s="62">
        <v>8</v>
      </c>
      <c r="K197" s="63">
        <v>16774432.185856711</v>
      </c>
      <c r="L197" s="64"/>
      <c r="M197" s="65">
        <f>VLOOKUP(C197,repartition_volumes!A$3:J$246,7,FALSE)</f>
        <v>0</v>
      </c>
      <c r="N197" s="65">
        <f>VLOOKUP(C197,repartition_volumes!A$3:J$246,8,FALSE)</f>
        <v>5666</v>
      </c>
      <c r="O197" s="65">
        <f>VLOOKUP(C197,repartition_volumes!A$3:J$246,9,FALSE)</f>
        <v>0</v>
      </c>
      <c r="P197" s="65">
        <f>VLOOKUP(C197,repartition_volumes!A$3:J$246,10,FALSE)</f>
        <v>0</v>
      </c>
      <c r="Q197" s="65"/>
      <c r="R197" s="66">
        <f t="shared" si="19"/>
        <v>5666</v>
      </c>
      <c r="S197" s="60" t="s">
        <v>516</v>
      </c>
      <c r="T197" s="67">
        <f t="shared" si="18"/>
        <v>3.3777596387299852E-4</v>
      </c>
      <c r="U197" s="68" t="str">
        <f t="shared" si="20"/>
        <v/>
      </c>
      <c r="V197" s="90" t="str">
        <f t="shared" si="21"/>
        <v>non</v>
      </c>
      <c r="W197" s="143">
        <f>T197-AF197</f>
        <v>-8.5836068333668548E-4</v>
      </c>
      <c r="X197" s="110">
        <v>1</v>
      </c>
      <c r="Y197" s="86" t="s">
        <v>724</v>
      </c>
      <c r="Z197" s="85">
        <v>0</v>
      </c>
      <c r="AA197" s="115" t="s">
        <v>717</v>
      </c>
      <c r="AB197" s="114">
        <v>1</v>
      </c>
      <c r="AC197" s="146">
        <v>1</v>
      </c>
      <c r="AD197" s="114" t="s">
        <v>724</v>
      </c>
      <c r="AE197" s="114" t="str">
        <f t="shared" si="22"/>
        <v>non</v>
      </c>
      <c r="AF197" s="79">
        <v>1.1961366472096841E-3</v>
      </c>
      <c r="AG197" s="111">
        <v>1</v>
      </c>
      <c r="AH197" s="71" t="s">
        <v>551</v>
      </c>
      <c r="AI197" s="71" t="s">
        <v>552</v>
      </c>
      <c r="AJ197" s="71" t="s">
        <v>590</v>
      </c>
      <c r="AK197" s="70"/>
      <c r="AL197" s="70" t="s">
        <v>516</v>
      </c>
      <c r="AM197" s="71"/>
      <c r="AN197" s="71"/>
      <c r="AO197" s="72">
        <v>7.2897800335521519E-5</v>
      </c>
      <c r="AP197" s="73" t="s">
        <v>551</v>
      </c>
      <c r="AQ197" s="73" t="s">
        <v>552</v>
      </c>
      <c r="AR197" s="73" t="s">
        <v>516</v>
      </c>
      <c r="AS197" s="73"/>
      <c r="AT197" s="73"/>
      <c r="AU197" s="73"/>
    </row>
    <row r="198" spans="1:47" s="74" customFormat="1" ht="22.5" x14ac:dyDescent="0.2">
      <c r="A198" s="2" t="s">
        <v>8</v>
      </c>
      <c r="B198" s="2" t="s">
        <v>394</v>
      </c>
      <c r="C198" s="2" t="s">
        <v>394</v>
      </c>
      <c r="D198" s="4" t="s">
        <v>395</v>
      </c>
      <c r="E198" s="4" t="s">
        <v>516</v>
      </c>
      <c r="F198" s="4" t="s">
        <v>30</v>
      </c>
      <c r="G198" s="4" t="s">
        <v>516</v>
      </c>
      <c r="H198" s="62">
        <v>1086</v>
      </c>
      <c r="I198" s="62">
        <v>1086</v>
      </c>
      <c r="J198" s="62">
        <v>0</v>
      </c>
      <c r="K198" s="63">
        <v>317541513.28320402</v>
      </c>
      <c r="L198" s="64"/>
      <c r="M198" s="65">
        <f>VLOOKUP(C198,repartition_volumes!A$3:J$246,7,FALSE)</f>
        <v>100268</v>
      </c>
      <c r="N198" s="65">
        <f>VLOOKUP(C198,repartition_volumes!A$3:J$246,8,FALSE)</f>
        <v>1000</v>
      </c>
      <c r="O198" s="65">
        <f>VLOOKUP(C198,repartition_volumes!A$3:J$246,9,FALSE)</f>
        <v>0</v>
      </c>
      <c r="P198" s="65">
        <f>VLOOKUP(C198,repartition_volumes!A$3:J$246,10,FALSE)</f>
        <v>0</v>
      </c>
      <c r="Q198" s="65"/>
      <c r="R198" s="66">
        <f t="shared" si="19"/>
        <v>101268</v>
      </c>
      <c r="S198" s="60" t="s">
        <v>516</v>
      </c>
      <c r="T198" s="67">
        <f t="shared" si="18"/>
        <v>3.1891263272302499E-4</v>
      </c>
      <c r="U198" s="68" t="str">
        <f t="shared" si="20"/>
        <v/>
      </c>
      <c r="V198" s="90" t="str">
        <f t="shared" si="21"/>
        <v>non</v>
      </c>
      <c r="W198" s="143">
        <f>T198-AF198</f>
        <v>-4.2942808548807965E-4</v>
      </c>
      <c r="X198" s="110">
        <v>1</v>
      </c>
      <c r="Y198" s="86" t="s">
        <v>724</v>
      </c>
      <c r="Z198" s="85">
        <v>101177</v>
      </c>
      <c r="AA198" s="115" t="s">
        <v>717</v>
      </c>
      <c r="AB198" s="114">
        <v>1</v>
      </c>
      <c r="AC198" s="146">
        <v>1</v>
      </c>
      <c r="AD198" s="114" t="s">
        <v>724</v>
      </c>
      <c r="AE198" s="114" t="str">
        <f t="shared" si="22"/>
        <v>non</v>
      </c>
      <c r="AF198" s="79">
        <v>7.4834071821110464E-4</v>
      </c>
      <c r="AG198" s="111">
        <v>1</v>
      </c>
      <c r="AH198" s="71" t="s">
        <v>551</v>
      </c>
      <c r="AI198" s="71" t="s">
        <v>552</v>
      </c>
      <c r="AJ198" s="71" t="s">
        <v>590</v>
      </c>
      <c r="AK198" s="70"/>
      <c r="AL198" s="70" t="s">
        <v>516</v>
      </c>
      <c r="AM198" s="71"/>
      <c r="AN198" s="71"/>
      <c r="AO198" s="72">
        <v>7.7545191445745933E-4</v>
      </c>
      <c r="AP198" s="73" t="s">
        <v>551</v>
      </c>
      <c r="AQ198" s="73" t="s">
        <v>552</v>
      </c>
      <c r="AR198" s="73" t="s">
        <v>516</v>
      </c>
      <c r="AS198" s="73"/>
      <c r="AT198" s="73"/>
      <c r="AU198" s="73"/>
    </row>
    <row r="199" spans="1:47" s="74" customFormat="1" ht="22.5" x14ac:dyDescent="0.2">
      <c r="A199" s="2" t="s">
        <v>8</v>
      </c>
      <c r="B199" s="2" t="s">
        <v>396</v>
      </c>
      <c r="C199" s="2" t="s">
        <v>396</v>
      </c>
      <c r="D199" s="4" t="s">
        <v>397</v>
      </c>
      <c r="E199" s="4" t="s">
        <v>516</v>
      </c>
      <c r="F199" s="4" t="s">
        <v>30</v>
      </c>
      <c r="G199" s="4" t="s">
        <v>516</v>
      </c>
      <c r="H199" s="62">
        <v>431</v>
      </c>
      <c r="I199" s="62">
        <v>431</v>
      </c>
      <c r="J199" s="62">
        <v>0</v>
      </c>
      <c r="K199" s="63">
        <v>110502255.26104665</v>
      </c>
      <c r="L199" s="64"/>
      <c r="M199" s="65">
        <f>VLOOKUP(C199,repartition_volumes!A$3:J$246,7,FALSE)</f>
        <v>154933</v>
      </c>
      <c r="N199" s="65">
        <f>VLOOKUP(C199,repartition_volumes!A$3:J$246,8,FALSE)</f>
        <v>0</v>
      </c>
      <c r="O199" s="65">
        <f>VLOOKUP(C199,repartition_volumes!A$3:J$246,9,FALSE)</f>
        <v>5400</v>
      </c>
      <c r="P199" s="65">
        <f>VLOOKUP(C199,repartition_volumes!A$3:J$246,10,FALSE)</f>
        <v>0</v>
      </c>
      <c r="Q199" s="65"/>
      <c r="R199" s="66">
        <f t="shared" si="19"/>
        <v>160333</v>
      </c>
      <c r="S199" s="60" t="s">
        <v>516</v>
      </c>
      <c r="T199" s="67">
        <f t="shared" si="18"/>
        <v>1.4509477622989227E-3</v>
      </c>
      <c r="U199" s="68" t="str">
        <f t="shared" si="20"/>
        <v/>
      </c>
      <c r="V199" s="90" t="str">
        <f t="shared" si="21"/>
        <v>non</v>
      </c>
      <c r="W199" s="143">
        <f>T199-AF199</f>
        <v>-3.6813762190063357E-3</v>
      </c>
      <c r="X199" s="110">
        <v>1</v>
      </c>
      <c r="Y199" s="86" t="s">
        <v>724</v>
      </c>
      <c r="Z199" s="85">
        <v>161794</v>
      </c>
      <c r="AA199" s="115" t="s">
        <v>717</v>
      </c>
      <c r="AB199" s="114">
        <v>1</v>
      </c>
      <c r="AC199" s="146">
        <v>1</v>
      </c>
      <c r="AD199" s="114" t="s">
        <v>724</v>
      </c>
      <c r="AE199" s="114" t="str">
        <f t="shared" si="22"/>
        <v>non</v>
      </c>
      <c r="AF199" s="79">
        <v>5.1323239813052587E-3</v>
      </c>
      <c r="AG199" s="111">
        <v>1</v>
      </c>
      <c r="AH199" s="71" t="s">
        <v>551</v>
      </c>
      <c r="AI199" s="71" t="s">
        <v>552</v>
      </c>
      <c r="AJ199" s="71" t="s">
        <v>590</v>
      </c>
      <c r="AK199" s="70"/>
      <c r="AL199" s="70" t="s">
        <v>516</v>
      </c>
      <c r="AM199" s="71"/>
      <c r="AN199" s="71"/>
      <c r="AO199" s="72">
        <v>0</v>
      </c>
      <c r="AP199" s="73" t="s">
        <v>551</v>
      </c>
      <c r="AQ199" s="73" t="s">
        <v>552</v>
      </c>
      <c r="AR199" s="73" t="s">
        <v>516</v>
      </c>
      <c r="AS199" s="73"/>
      <c r="AT199" s="73"/>
      <c r="AU199" s="73"/>
    </row>
    <row r="200" spans="1:47" s="74" customFormat="1" x14ac:dyDescent="0.2">
      <c r="A200" s="2" t="s">
        <v>8</v>
      </c>
      <c r="B200" s="2" t="s">
        <v>398</v>
      </c>
      <c r="C200" s="2" t="s">
        <v>398</v>
      </c>
      <c r="D200" s="4" t="s">
        <v>399</v>
      </c>
      <c r="E200" s="4" t="s">
        <v>516</v>
      </c>
      <c r="F200" s="4" t="s">
        <v>30</v>
      </c>
      <c r="G200" s="4" t="s">
        <v>516</v>
      </c>
      <c r="H200" s="62">
        <v>616</v>
      </c>
      <c r="I200" s="62">
        <v>616</v>
      </c>
      <c r="J200" s="62">
        <v>0</v>
      </c>
      <c r="K200" s="63">
        <v>290258498.37251425</v>
      </c>
      <c r="L200" s="64"/>
      <c r="M200" s="65">
        <f>VLOOKUP(C200,repartition_volumes!A$3:J$246,7,FALSE)</f>
        <v>15733</v>
      </c>
      <c r="N200" s="65">
        <f>VLOOKUP(C200,repartition_volumes!A$3:J$246,8,FALSE)</f>
        <v>0</v>
      </c>
      <c r="O200" s="65">
        <f>VLOOKUP(C200,repartition_volumes!A$3:J$246,9,FALSE)</f>
        <v>0</v>
      </c>
      <c r="P200" s="65">
        <f>VLOOKUP(C200,repartition_volumes!A$3:J$246,10,FALSE)</f>
        <v>0</v>
      </c>
      <c r="Q200" s="65"/>
      <c r="R200" s="66">
        <f t="shared" si="19"/>
        <v>15733</v>
      </c>
      <c r="S200" s="60" t="s">
        <v>516</v>
      </c>
      <c r="T200" s="67">
        <f t="shared" si="18"/>
        <v>5.4203408645105224E-5</v>
      </c>
      <c r="U200" s="68" t="str">
        <f t="shared" si="20"/>
        <v/>
      </c>
      <c r="V200" s="90" t="str">
        <f t="shared" si="21"/>
        <v>non</v>
      </c>
      <c r="W200" s="143">
        <f>T200-AF200</f>
        <v>-3.9176716357978252E-5</v>
      </c>
      <c r="X200" s="110">
        <v>1</v>
      </c>
      <c r="Y200" s="86" t="s">
        <v>724</v>
      </c>
      <c r="Z200" s="85">
        <v>15876</v>
      </c>
      <c r="AA200" s="115" t="s">
        <v>717</v>
      </c>
      <c r="AB200" s="114">
        <v>1</v>
      </c>
      <c r="AC200" s="146">
        <v>1</v>
      </c>
      <c r="AD200" s="114" t="s">
        <v>724</v>
      </c>
      <c r="AE200" s="114" t="str">
        <f t="shared" si="22"/>
        <v>non</v>
      </c>
      <c r="AF200" s="79">
        <v>9.3380125003083477E-5</v>
      </c>
      <c r="AG200" s="111">
        <v>1</v>
      </c>
      <c r="AH200" s="71" t="s">
        <v>551</v>
      </c>
      <c r="AI200" s="71" t="s">
        <v>552</v>
      </c>
      <c r="AJ200" s="71" t="s">
        <v>590</v>
      </c>
      <c r="AK200" s="70"/>
      <c r="AL200" s="70" t="s">
        <v>516</v>
      </c>
      <c r="AM200" s="71"/>
      <c r="AN200" s="71"/>
      <c r="AO200" s="72">
        <v>0</v>
      </c>
      <c r="AP200" s="73" t="s">
        <v>551</v>
      </c>
      <c r="AQ200" s="73" t="s">
        <v>552</v>
      </c>
      <c r="AR200" s="73" t="s">
        <v>516</v>
      </c>
      <c r="AS200" s="73"/>
      <c r="AT200" s="73"/>
      <c r="AU200" s="73"/>
    </row>
    <row r="201" spans="1:47" s="74" customFormat="1" ht="22.5" x14ac:dyDescent="0.2">
      <c r="A201" s="2" t="s">
        <v>11</v>
      </c>
      <c r="B201" s="2" t="s">
        <v>400</v>
      </c>
      <c r="C201" s="2" t="s">
        <v>400</v>
      </c>
      <c r="D201" s="4" t="s">
        <v>401</v>
      </c>
      <c r="E201" s="4" t="s">
        <v>516</v>
      </c>
      <c r="F201" s="4" t="s">
        <v>215</v>
      </c>
      <c r="G201" s="4" t="s">
        <v>516</v>
      </c>
      <c r="H201" s="62">
        <v>34</v>
      </c>
      <c r="I201" s="62">
        <v>34</v>
      </c>
      <c r="J201" s="62">
        <v>0</v>
      </c>
      <c r="K201" s="63">
        <v>7129742.3006072063</v>
      </c>
      <c r="L201" s="64"/>
      <c r="M201" s="65">
        <f>VLOOKUP(C201,repartition_volumes!A$3:J$246,7,FALSE)</f>
        <v>478986</v>
      </c>
      <c r="N201" s="65">
        <f>VLOOKUP(C201,repartition_volumes!A$3:J$246,8,FALSE)</f>
        <v>8218732</v>
      </c>
      <c r="O201" s="65">
        <f>VLOOKUP(C201,repartition_volumes!A$3:J$246,9,FALSE)</f>
        <v>688067</v>
      </c>
      <c r="P201" s="65">
        <f>VLOOKUP(C201,repartition_volumes!A$3:J$246,10,FALSE)</f>
        <v>6353</v>
      </c>
      <c r="Q201" s="65"/>
      <c r="R201" s="66">
        <f t="shared" si="19"/>
        <v>9392138</v>
      </c>
      <c r="S201" s="60" t="s">
        <v>516</v>
      </c>
      <c r="T201" s="67">
        <f t="shared" si="18"/>
        <v>1.317318018520826</v>
      </c>
      <c r="U201" s="68" t="str">
        <f t="shared" si="20"/>
        <v/>
      </c>
      <c r="V201" s="90" t="str">
        <f t="shared" si="21"/>
        <v/>
      </c>
      <c r="W201" s="143">
        <f>T201-AF201</f>
        <v>-0.171911268708</v>
      </c>
      <c r="X201" s="110">
        <v>3</v>
      </c>
      <c r="Y201" s="89" t="s">
        <v>744</v>
      </c>
      <c r="Z201" s="85">
        <v>496858</v>
      </c>
      <c r="AA201" s="115" t="s">
        <v>718</v>
      </c>
      <c r="AB201" s="114">
        <v>3</v>
      </c>
      <c r="AC201" s="146">
        <v>3</v>
      </c>
      <c r="AD201" s="114" t="s">
        <v>744</v>
      </c>
      <c r="AE201" s="114" t="str">
        <f t="shared" si="22"/>
        <v>non</v>
      </c>
      <c r="AF201" s="79">
        <v>1.489229287228826</v>
      </c>
      <c r="AG201" s="111">
        <v>3</v>
      </c>
      <c r="AH201" s="71" t="s">
        <v>553</v>
      </c>
      <c r="AI201" s="71" t="s">
        <v>552</v>
      </c>
      <c r="AJ201" s="71" t="s">
        <v>591</v>
      </c>
      <c r="AK201" s="70" t="s">
        <v>681</v>
      </c>
      <c r="AL201" s="70" t="s">
        <v>516</v>
      </c>
      <c r="AM201" s="71" t="s">
        <v>604</v>
      </c>
      <c r="AN201" s="71" t="s">
        <v>606</v>
      </c>
      <c r="AO201" s="72">
        <v>1.5442871491213257</v>
      </c>
      <c r="AP201" s="73" t="s">
        <v>553</v>
      </c>
      <c r="AQ201" s="73" t="s">
        <v>552</v>
      </c>
      <c r="AR201" s="73" t="s">
        <v>554</v>
      </c>
      <c r="AS201" s="73" t="s">
        <v>713</v>
      </c>
      <c r="AT201" s="73" t="s">
        <v>715</v>
      </c>
      <c r="AU201" s="73">
        <v>2021</v>
      </c>
    </row>
    <row r="202" spans="1:47" s="74" customFormat="1" ht="22.5" x14ac:dyDescent="0.2">
      <c r="A202" s="2" t="s">
        <v>74</v>
      </c>
      <c r="B202" s="2" t="s">
        <v>402</v>
      </c>
      <c r="C202" s="2" t="s">
        <v>402</v>
      </c>
      <c r="D202" s="4" t="s">
        <v>403</v>
      </c>
      <c r="E202" s="4" t="s">
        <v>516</v>
      </c>
      <c r="F202" s="4" t="s">
        <v>741</v>
      </c>
      <c r="G202" s="4" t="s">
        <v>516</v>
      </c>
      <c r="H202" s="62">
        <v>427</v>
      </c>
      <c r="I202" s="62">
        <v>376</v>
      </c>
      <c r="J202" s="62">
        <v>51</v>
      </c>
      <c r="K202" s="63">
        <v>111964930.29323305</v>
      </c>
      <c r="L202" s="64"/>
      <c r="M202" s="65">
        <f>VLOOKUP(C202,repartition_volumes!A$3:J$246,7,FALSE)</f>
        <v>42934</v>
      </c>
      <c r="N202" s="65">
        <f>VLOOKUP(C202,repartition_volumes!A$3:J$246,8,FALSE)</f>
        <v>0</v>
      </c>
      <c r="O202" s="65">
        <f>VLOOKUP(C202,repartition_volumes!A$3:J$246,9,FALSE)</f>
        <v>0</v>
      </c>
      <c r="P202" s="65">
        <f>VLOOKUP(C202,repartition_volumes!A$3:J$246,10,FALSE)</f>
        <v>0</v>
      </c>
      <c r="Q202" s="65"/>
      <c r="R202" s="66">
        <f t="shared" si="19"/>
        <v>42934</v>
      </c>
      <c r="S202" s="60" t="s">
        <v>516</v>
      </c>
      <c r="T202" s="67">
        <f t="shared" si="18"/>
        <v>3.8345935542099694E-4</v>
      </c>
      <c r="U202" s="68" t="str">
        <f t="shared" si="20"/>
        <v/>
      </c>
      <c r="V202" s="90" t="str">
        <f t="shared" si="21"/>
        <v>non</v>
      </c>
      <c r="W202" s="143">
        <f>T202-AF202</f>
        <v>-2.5395184227825429E-4</v>
      </c>
      <c r="X202" s="110">
        <v>1</v>
      </c>
      <c r="Y202" s="86" t="s">
        <v>724</v>
      </c>
      <c r="Z202" s="85">
        <v>39012</v>
      </c>
      <c r="AA202" s="115" t="s">
        <v>717</v>
      </c>
      <c r="AB202" s="114">
        <v>1</v>
      </c>
      <c r="AC202" s="146">
        <v>1</v>
      </c>
      <c r="AD202" s="114" t="s">
        <v>724</v>
      </c>
      <c r="AE202" s="114" t="str">
        <f t="shared" si="22"/>
        <v>non</v>
      </c>
      <c r="AF202" s="79">
        <v>6.3741119769925123E-4</v>
      </c>
      <c r="AG202" s="111">
        <v>1</v>
      </c>
      <c r="AH202" s="71" t="s">
        <v>551</v>
      </c>
      <c r="AI202" s="71" t="s">
        <v>552</v>
      </c>
      <c r="AJ202" s="71" t="s">
        <v>590</v>
      </c>
      <c r="AK202" s="70"/>
      <c r="AL202" s="70" t="s">
        <v>516</v>
      </c>
      <c r="AM202" s="71"/>
      <c r="AN202" s="71"/>
      <c r="AO202" s="72">
        <v>3.1965580861750717E-4</v>
      </c>
      <c r="AP202" s="73" t="s">
        <v>551</v>
      </c>
      <c r="AQ202" s="73" t="s">
        <v>552</v>
      </c>
      <c r="AR202" s="73" t="s">
        <v>516</v>
      </c>
      <c r="AS202" s="73"/>
      <c r="AT202" s="73"/>
      <c r="AU202" s="73"/>
    </row>
    <row r="203" spans="1:47" s="74" customFormat="1" x14ac:dyDescent="0.2">
      <c r="A203" s="2" t="s">
        <v>74</v>
      </c>
      <c r="B203" s="2" t="s">
        <v>404</v>
      </c>
      <c r="C203" s="2" t="s">
        <v>404</v>
      </c>
      <c r="D203" s="4" t="s">
        <v>405</v>
      </c>
      <c r="E203" s="4" t="s">
        <v>516</v>
      </c>
      <c r="F203" s="4" t="s">
        <v>741</v>
      </c>
      <c r="G203" s="4" t="s">
        <v>516</v>
      </c>
      <c r="H203" s="62">
        <v>55</v>
      </c>
      <c r="I203" s="62">
        <v>54</v>
      </c>
      <c r="J203" s="62">
        <v>1</v>
      </c>
      <c r="K203" s="63">
        <v>9082459.9902610667</v>
      </c>
      <c r="L203" s="64"/>
      <c r="M203" s="65">
        <f>VLOOKUP(C203,repartition_volumes!A$3:J$246,7,FALSE)</f>
        <v>0</v>
      </c>
      <c r="N203" s="65">
        <f>VLOOKUP(C203,repartition_volumes!A$3:J$246,8,FALSE)</f>
        <v>0</v>
      </c>
      <c r="O203" s="65">
        <f>VLOOKUP(C203,repartition_volumes!A$3:J$246,9,FALSE)</f>
        <v>0</v>
      </c>
      <c r="P203" s="65">
        <f>VLOOKUP(C203,repartition_volumes!A$3:J$246,10,FALSE)</f>
        <v>0</v>
      </c>
      <c r="Q203" s="65"/>
      <c r="R203" s="66">
        <f t="shared" si="19"/>
        <v>0</v>
      </c>
      <c r="S203" s="60" t="s">
        <v>516</v>
      </c>
      <c r="T203" s="67">
        <f t="shared" si="18"/>
        <v>0</v>
      </c>
      <c r="U203" s="68" t="str">
        <f t="shared" si="20"/>
        <v/>
      </c>
      <c r="V203" s="90" t="str">
        <f t="shared" si="21"/>
        <v>non</v>
      </c>
      <c r="W203" s="143">
        <f>T203-AF203</f>
        <v>0</v>
      </c>
      <c r="X203" s="110">
        <v>1</v>
      </c>
      <c r="Y203" s="86" t="s">
        <v>724</v>
      </c>
      <c r="Z203" s="85">
        <v>0</v>
      </c>
      <c r="AA203" s="115" t="s">
        <v>717</v>
      </c>
      <c r="AB203" s="114">
        <v>1</v>
      </c>
      <c r="AC203" s="146">
        <v>1</v>
      </c>
      <c r="AD203" s="114" t="s">
        <v>724</v>
      </c>
      <c r="AE203" s="114" t="str">
        <f t="shared" si="22"/>
        <v>non</v>
      </c>
      <c r="AF203" s="79">
        <v>0</v>
      </c>
      <c r="AG203" s="111">
        <v>1</v>
      </c>
      <c r="AH203" s="71" t="s">
        <v>551</v>
      </c>
      <c r="AI203" s="71" t="s">
        <v>552</v>
      </c>
      <c r="AJ203" s="71" t="s">
        <v>590</v>
      </c>
      <c r="AK203" s="70"/>
      <c r="AL203" s="70" t="s">
        <v>516</v>
      </c>
      <c r="AM203" s="71"/>
      <c r="AN203" s="71"/>
      <c r="AO203" s="72">
        <v>0</v>
      </c>
      <c r="AP203" s="73" t="s">
        <v>551</v>
      </c>
      <c r="AQ203" s="73" t="s">
        <v>552</v>
      </c>
      <c r="AR203" s="73" t="s">
        <v>516</v>
      </c>
      <c r="AS203" s="73"/>
      <c r="AT203" s="73"/>
      <c r="AU203" s="73"/>
    </row>
    <row r="204" spans="1:47" s="74" customFormat="1" ht="22.5" x14ac:dyDescent="0.2">
      <c r="A204" s="2" t="s">
        <v>2</v>
      </c>
      <c r="B204" s="2" t="s">
        <v>406</v>
      </c>
      <c r="C204" s="2" t="s">
        <v>406</v>
      </c>
      <c r="D204" s="4" t="s">
        <v>407</v>
      </c>
      <c r="E204" s="4" t="s">
        <v>516</v>
      </c>
      <c r="F204" s="4" t="s">
        <v>30</v>
      </c>
      <c r="G204" s="4" t="s">
        <v>516</v>
      </c>
      <c r="H204" s="62">
        <v>418</v>
      </c>
      <c r="I204" s="62">
        <v>418</v>
      </c>
      <c r="J204" s="62">
        <v>0</v>
      </c>
      <c r="K204" s="63">
        <v>65648300.42852129</v>
      </c>
      <c r="L204" s="64"/>
      <c r="M204" s="65">
        <f>VLOOKUP(C204,repartition_volumes!A$3:J$246,7,FALSE)</f>
        <v>53334</v>
      </c>
      <c r="N204" s="65">
        <f>VLOOKUP(C204,repartition_volumes!A$3:J$246,8,FALSE)</f>
        <v>0</v>
      </c>
      <c r="O204" s="65">
        <f>VLOOKUP(C204,repartition_volumes!A$3:J$246,9,FALSE)</f>
        <v>0</v>
      </c>
      <c r="P204" s="65">
        <f>VLOOKUP(C204,repartition_volumes!A$3:J$246,10,FALSE)</f>
        <v>0</v>
      </c>
      <c r="Q204" s="65"/>
      <c r="R204" s="66">
        <f t="shared" si="19"/>
        <v>53334</v>
      </c>
      <c r="S204" s="60" t="s">
        <v>516</v>
      </c>
      <c r="T204" s="67">
        <f t="shared" si="18"/>
        <v>8.1242011829492432E-4</v>
      </c>
      <c r="U204" s="68" t="str">
        <f t="shared" si="20"/>
        <v/>
      </c>
      <c r="V204" s="90" t="str">
        <f t="shared" si="21"/>
        <v>non</v>
      </c>
      <c r="W204" s="143">
        <f>T204-AF204</f>
        <v>-3.1976572616961301E-4</v>
      </c>
      <c r="X204" s="110">
        <v>1</v>
      </c>
      <c r="Y204" s="86" t="s">
        <v>724</v>
      </c>
      <c r="Z204" s="85">
        <v>54987</v>
      </c>
      <c r="AA204" s="115" t="s">
        <v>717</v>
      </c>
      <c r="AB204" s="114">
        <v>1</v>
      </c>
      <c r="AC204" s="146">
        <v>1</v>
      </c>
      <c r="AD204" s="114" t="s">
        <v>724</v>
      </c>
      <c r="AE204" s="114" t="str">
        <f t="shared" si="22"/>
        <v>non</v>
      </c>
      <c r="AF204" s="79">
        <v>1.1321858444645373E-3</v>
      </c>
      <c r="AG204" s="111">
        <v>1</v>
      </c>
      <c r="AH204" s="71" t="s">
        <v>551</v>
      </c>
      <c r="AI204" s="71" t="s">
        <v>552</v>
      </c>
      <c r="AJ204" s="71" t="s">
        <v>590</v>
      </c>
      <c r="AK204" s="70"/>
      <c r="AL204" s="70" t="s">
        <v>516</v>
      </c>
      <c r="AM204" s="71"/>
      <c r="AN204" s="71"/>
      <c r="AO204" s="72">
        <v>1.087630357828588E-4</v>
      </c>
      <c r="AP204" s="73" t="s">
        <v>551</v>
      </c>
      <c r="AQ204" s="73" t="s">
        <v>552</v>
      </c>
      <c r="AR204" s="73" t="s">
        <v>516</v>
      </c>
      <c r="AS204" s="73"/>
      <c r="AT204" s="73"/>
      <c r="AU204" s="73"/>
    </row>
    <row r="205" spans="1:47" s="74" customFormat="1" ht="22.5" x14ac:dyDescent="0.2">
      <c r="A205" s="2" t="s">
        <v>59</v>
      </c>
      <c r="B205" s="2" t="s">
        <v>408</v>
      </c>
      <c r="C205" s="2" t="s">
        <v>408</v>
      </c>
      <c r="D205" s="4" t="s">
        <v>409</v>
      </c>
      <c r="E205" s="4" t="s">
        <v>516</v>
      </c>
      <c r="F205" s="4" t="s">
        <v>14</v>
      </c>
      <c r="G205" s="4" t="s">
        <v>554</v>
      </c>
      <c r="H205" s="62">
        <v>1288</v>
      </c>
      <c r="I205" s="62">
        <v>1255</v>
      </c>
      <c r="J205" s="62">
        <v>33</v>
      </c>
      <c r="K205" s="63">
        <v>232525568.88179433</v>
      </c>
      <c r="L205" s="64"/>
      <c r="M205" s="65">
        <f>VLOOKUP(C205,repartition_volumes!A$3:J$246,7,FALSE)</f>
        <v>0</v>
      </c>
      <c r="N205" s="65">
        <f>VLOOKUP(C205,repartition_volumes!A$3:J$246,8,FALSE)</f>
        <v>659333</v>
      </c>
      <c r="O205" s="65">
        <f>VLOOKUP(C205,repartition_volumes!A$3:J$246,9,FALSE)</f>
        <v>33666</v>
      </c>
      <c r="P205" s="65">
        <f>VLOOKUP(C205,repartition_volumes!A$3:J$246,10,FALSE)</f>
        <v>0</v>
      </c>
      <c r="Q205" s="65"/>
      <c r="R205" s="66">
        <f t="shared" si="19"/>
        <v>692999</v>
      </c>
      <c r="S205" s="60" t="s">
        <v>516</v>
      </c>
      <c r="T205" s="67">
        <f t="shared" si="18"/>
        <v>2.980313104200123E-3</v>
      </c>
      <c r="U205" s="68" t="str">
        <f t="shared" si="20"/>
        <v/>
      </c>
      <c r="V205" s="90" t="str">
        <f t="shared" si="21"/>
        <v/>
      </c>
      <c r="W205" s="143">
        <f>T205-AF205</f>
        <v>-6.2942333324567459E-5</v>
      </c>
      <c r="X205" s="110">
        <v>1</v>
      </c>
      <c r="Y205" s="86" t="s">
        <v>724</v>
      </c>
      <c r="Z205" s="85">
        <v>0</v>
      </c>
      <c r="AA205" s="115" t="s">
        <v>717</v>
      </c>
      <c r="AB205" s="114">
        <v>1</v>
      </c>
      <c r="AC205" s="146">
        <v>1</v>
      </c>
      <c r="AD205" s="114" t="s">
        <v>724</v>
      </c>
      <c r="AE205" s="114" t="str">
        <f t="shared" si="22"/>
        <v>non</v>
      </c>
      <c r="AF205" s="79">
        <v>3.0432554375246904E-3</v>
      </c>
      <c r="AG205" s="111">
        <v>1</v>
      </c>
      <c r="AH205" s="71" t="s">
        <v>551</v>
      </c>
      <c r="AI205" s="71" t="s">
        <v>552</v>
      </c>
      <c r="AJ205" s="71" t="s">
        <v>590</v>
      </c>
      <c r="AK205" s="70"/>
      <c r="AL205" s="70" t="s">
        <v>516</v>
      </c>
      <c r="AM205" s="71"/>
      <c r="AN205" s="71"/>
      <c r="AO205" s="72">
        <v>3.6067384995029472E-3</v>
      </c>
      <c r="AP205" s="73" t="s">
        <v>551</v>
      </c>
      <c r="AQ205" s="73" t="s">
        <v>552</v>
      </c>
      <c r="AR205" s="73" t="s">
        <v>516</v>
      </c>
      <c r="AS205" s="73"/>
      <c r="AT205" s="73"/>
      <c r="AU205" s="73"/>
    </row>
    <row r="206" spans="1:47" s="74" customFormat="1" ht="22.5" x14ac:dyDescent="0.2">
      <c r="A206" s="2" t="s">
        <v>8</v>
      </c>
      <c r="B206" s="2" t="s">
        <v>410</v>
      </c>
      <c r="C206" s="2" t="s">
        <v>410</v>
      </c>
      <c r="D206" s="4" t="s">
        <v>411</v>
      </c>
      <c r="E206" s="4" t="s">
        <v>516</v>
      </c>
      <c r="F206" s="4" t="s">
        <v>741</v>
      </c>
      <c r="G206" s="4" t="s">
        <v>516</v>
      </c>
      <c r="H206" s="62">
        <v>1107</v>
      </c>
      <c r="I206" s="62">
        <v>1107</v>
      </c>
      <c r="J206" s="62">
        <v>0</v>
      </c>
      <c r="K206" s="63">
        <v>40327500.482878901</v>
      </c>
      <c r="L206" s="64"/>
      <c r="M206" s="65">
        <f>VLOOKUP(C206,repartition_volumes!A$3:J$246,7,FALSE)</f>
        <v>0</v>
      </c>
      <c r="N206" s="65">
        <f>VLOOKUP(C206,repartition_volumes!A$3:J$246,8,FALSE)</f>
        <v>85333</v>
      </c>
      <c r="O206" s="65">
        <f>VLOOKUP(C206,repartition_volumes!A$3:J$246,9,FALSE)</f>
        <v>76393</v>
      </c>
      <c r="P206" s="65">
        <f>VLOOKUP(C206,repartition_volumes!A$3:J$246,10,FALSE)</f>
        <v>0</v>
      </c>
      <c r="Q206" s="65"/>
      <c r="R206" s="66">
        <f t="shared" si="19"/>
        <v>161726</v>
      </c>
      <c r="S206" s="60" t="s">
        <v>516</v>
      </c>
      <c r="T206" s="67">
        <f t="shared" si="18"/>
        <v>4.0103154934846754E-3</v>
      </c>
      <c r="U206" s="68" t="str">
        <f t="shared" si="20"/>
        <v/>
      </c>
      <c r="V206" s="90" t="str">
        <f t="shared" si="21"/>
        <v>non</v>
      </c>
      <c r="W206" s="143">
        <f>T206-AF206</f>
        <v>-8.6240417075301914E-4</v>
      </c>
      <c r="X206" s="110">
        <v>1</v>
      </c>
      <c r="Y206" s="86" t="s">
        <v>724</v>
      </c>
      <c r="Z206" s="85">
        <v>0</v>
      </c>
      <c r="AA206" s="115" t="s">
        <v>717</v>
      </c>
      <c r="AB206" s="114">
        <v>1</v>
      </c>
      <c r="AC206" s="146">
        <v>1</v>
      </c>
      <c r="AD206" s="114" t="s">
        <v>724</v>
      </c>
      <c r="AE206" s="114" t="str">
        <f t="shared" si="22"/>
        <v>non</v>
      </c>
      <c r="AF206" s="79">
        <v>4.8727196642376945E-3</v>
      </c>
      <c r="AG206" s="111">
        <v>1</v>
      </c>
      <c r="AH206" s="71" t="s">
        <v>551</v>
      </c>
      <c r="AI206" s="71" t="s">
        <v>552</v>
      </c>
      <c r="AJ206" s="71" t="s">
        <v>590</v>
      </c>
      <c r="AK206" s="70"/>
      <c r="AL206" s="70" t="s">
        <v>516</v>
      </c>
      <c r="AM206" s="71"/>
      <c r="AN206" s="71"/>
      <c r="AO206" s="72">
        <v>2.0283310287227815E-3</v>
      </c>
      <c r="AP206" s="73" t="s">
        <v>551</v>
      </c>
      <c r="AQ206" s="73" t="s">
        <v>552</v>
      </c>
      <c r="AR206" s="73" t="s">
        <v>516</v>
      </c>
      <c r="AS206" s="73"/>
      <c r="AT206" s="73"/>
      <c r="AU206" s="73"/>
    </row>
    <row r="207" spans="1:47" s="74" customFormat="1" ht="22.5" x14ac:dyDescent="0.2">
      <c r="A207" s="2" t="s">
        <v>40</v>
      </c>
      <c r="B207" s="2" t="s">
        <v>416</v>
      </c>
      <c r="C207" s="2" t="s">
        <v>416</v>
      </c>
      <c r="D207" s="4" t="s">
        <v>417</v>
      </c>
      <c r="E207" s="4" t="s">
        <v>516</v>
      </c>
      <c r="F207" s="4" t="s">
        <v>741</v>
      </c>
      <c r="G207" s="4" t="s">
        <v>516</v>
      </c>
      <c r="H207" s="62">
        <v>1515</v>
      </c>
      <c r="I207" s="62">
        <v>1441</v>
      </c>
      <c r="J207" s="62">
        <v>74</v>
      </c>
      <c r="K207" s="63">
        <v>318034197.60268033</v>
      </c>
      <c r="L207" s="64"/>
      <c r="M207" s="65">
        <f>VLOOKUP(C207,repartition_volumes!A$3:J$246,7,FALSE)</f>
        <v>378934</v>
      </c>
      <c r="N207" s="65">
        <f>VLOOKUP(C207,repartition_volumes!A$3:J$246,8,FALSE)</f>
        <v>0</v>
      </c>
      <c r="O207" s="65">
        <f>VLOOKUP(C207,repartition_volumes!A$3:J$246,9,FALSE)</f>
        <v>31000</v>
      </c>
      <c r="P207" s="65">
        <f>VLOOKUP(C207,repartition_volumes!A$3:J$246,10,FALSE)</f>
        <v>0</v>
      </c>
      <c r="Q207" s="65"/>
      <c r="R207" s="66">
        <f t="shared" si="19"/>
        <v>409934</v>
      </c>
      <c r="S207" s="60" t="s">
        <v>516</v>
      </c>
      <c r="T207" s="67">
        <f t="shared" si="18"/>
        <v>1.2889620144313221E-3</v>
      </c>
      <c r="U207" s="68" t="str">
        <f t="shared" si="20"/>
        <v/>
      </c>
      <c r="V207" s="90" t="str">
        <f t="shared" si="21"/>
        <v>non</v>
      </c>
      <c r="W207" s="143">
        <f>T207-AF207</f>
        <v>2.0148724617856991E-4</v>
      </c>
      <c r="X207" s="110">
        <v>1</v>
      </c>
      <c r="Y207" s="86" t="s">
        <v>724</v>
      </c>
      <c r="Z207" s="85">
        <v>346400</v>
      </c>
      <c r="AA207" s="115" t="s">
        <v>717</v>
      </c>
      <c r="AB207" s="114">
        <v>1</v>
      </c>
      <c r="AC207" s="146">
        <v>1</v>
      </c>
      <c r="AD207" s="114" t="s">
        <v>724</v>
      </c>
      <c r="AE207" s="114" t="str">
        <f t="shared" si="22"/>
        <v>non</v>
      </c>
      <c r="AF207" s="79">
        <v>1.0874747682527522E-3</v>
      </c>
      <c r="AG207" s="111">
        <v>1</v>
      </c>
      <c r="AH207" s="71" t="s">
        <v>551</v>
      </c>
      <c r="AI207" s="71" t="s">
        <v>552</v>
      </c>
      <c r="AJ207" s="71" t="s">
        <v>590</v>
      </c>
      <c r="AK207" s="70"/>
      <c r="AL207" s="70" t="s">
        <v>516</v>
      </c>
      <c r="AM207" s="71"/>
      <c r="AN207" s="71"/>
      <c r="AO207" s="72">
        <v>8.6671838030642258E-4</v>
      </c>
      <c r="AP207" s="73" t="s">
        <v>551</v>
      </c>
      <c r="AQ207" s="73" t="s">
        <v>552</v>
      </c>
      <c r="AR207" s="73" t="s">
        <v>516</v>
      </c>
      <c r="AS207" s="73"/>
      <c r="AT207" s="73"/>
      <c r="AU207" s="73"/>
    </row>
    <row r="208" spans="1:47" s="74" customFormat="1" ht="22.5" x14ac:dyDescent="0.2">
      <c r="A208" s="2" t="s">
        <v>2</v>
      </c>
      <c r="B208" s="2" t="s">
        <v>418</v>
      </c>
      <c r="C208" s="2" t="s">
        <v>418</v>
      </c>
      <c r="D208" s="4" t="s">
        <v>419</v>
      </c>
      <c r="E208" s="4" t="s">
        <v>516</v>
      </c>
      <c r="F208" s="4" t="s">
        <v>741</v>
      </c>
      <c r="G208" s="4" t="s">
        <v>516</v>
      </c>
      <c r="H208" s="62">
        <v>1482</v>
      </c>
      <c r="I208" s="62">
        <v>1166</v>
      </c>
      <c r="J208" s="62">
        <v>316</v>
      </c>
      <c r="K208" s="63">
        <v>130747386.66763049</v>
      </c>
      <c r="L208" s="64"/>
      <c r="M208" s="65">
        <f>VLOOKUP(C208,repartition_volumes!A$3:J$246,7,FALSE)</f>
        <v>1039199</v>
      </c>
      <c r="N208" s="65">
        <f>VLOOKUP(C208,repartition_volumes!A$3:J$246,8,FALSE)</f>
        <v>299000</v>
      </c>
      <c r="O208" s="65">
        <f>VLOOKUP(C208,repartition_volumes!A$3:J$246,9,FALSE)</f>
        <v>145333</v>
      </c>
      <c r="P208" s="65">
        <f>VLOOKUP(C208,repartition_volumes!A$3:J$246,10,FALSE)</f>
        <v>733</v>
      </c>
      <c r="Q208" s="65"/>
      <c r="R208" s="66">
        <f t="shared" si="19"/>
        <v>1484265</v>
      </c>
      <c r="S208" s="60" t="s">
        <v>516</v>
      </c>
      <c r="T208" s="67">
        <f t="shared" si="18"/>
        <v>1.1352158064719956E-2</v>
      </c>
      <c r="U208" s="68" t="str">
        <f t="shared" si="20"/>
        <v/>
      </c>
      <c r="V208" s="90" t="str">
        <f t="shared" si="21"/>
        <v>non</v>
      </c>
      <c r="W208" s="143">
        <f>T208-AF208</f>
        <v>5.4647088125884223E-4</v>
      </c>
      <c r="X208" s="110">
        <v>1</v>
      </c>
      <c r="Y208" s="86" t="s">
        <v>724</v>
      </c>
      <c r="Z208" s="85">
        <v>1149084</v>
      </c>
      <c r="AA208" s="115" t="s">
        <v>717</v>
      </c>
      <c r="AB208" s="114">
        <v>1</v>
      </c>
      <c r="AC208" s="146">
        <v>1</v>
      </c>
      <c r="AD208" s="114" t="s">
        <v>724</v>
      </c>
      <c r="AE208" s="114" t="str">
        <f t="shared" si="22"/>
        <v>non</v>
      </c>
      <c r="AF208" s="79">
        <v>1.0805687183461114E-2</v>
      </c>
      <c r="AG208" s="111">
        <v>1</v>
      </c>
      <c r="AH208" s="71" t="s">
        <v>551</v>
      </c>
      <c r="AI208" s="71" t="s">
        <v>552</v>
      </c>
      <c r="AJ208" s="71" t="s">
        <v>590</v>
      </c>
      <c r="AK208" s="70"/>
      <c r="AL208" s="70" t="s">
        <v>516</v>
      </c>
      <c r="AM208" s="71"/>
      <c r="AN208" s="71"/>
      <c r="AO208" s="72">
        <v>3.9165747758029262E-3</v>
      </c>
      <c r="AP208" s="73" t="s">
        <v>551</v>
      </c>
      <c r="AQ208" s="73" t="s">
        <v>552</v>
      </c>
      <c r="AR208" s="73" t="s">
        <v>516</v>
      </c>
      <c r="AS208" s="73"/>
      <c r="AT208" s="73"/>
      <c r="AU208" s="73"/>
    </row>
    <row r="209" spans="1:47" s="74" customFormat="1" ht="22.5" x14ac:dyDescent="0.2">
      <c r="A209" s="2" t="s">
        <v>11</v>
      </c>
      <c r="B209" s="2" t="s">
        <v>420</v>
      </c>
      <c r="C209" s="2" t="s">
        <v>420</v>
      </c>
      <c r="D209" s="4" t="s">
        <v>421</v>
      </c>
      <c r="E209" s="4" t="s">
        <v>550</v>
      </c>
      <c r="F209" s="4" t="s">
        <v>741</v>
      </c>
      <c r="G209" s="4" t="s">
        <v>516</v>
      </c>
      <c r="H209" s="62">
        <v>3323</v>
      </c>
      <c r="I209" s="62">
        <v>2654</v>
      </c>
      <c r="J209" s="62">
        <v>669</v>
      </c>
      <c r="K209" s="63">
        <v>964972135.7753408</v>
      </c>
      <c r="L209" s="64"/>
      <c r="M209" s="65">
        <f>VLOOKUP(C209,repartition_volumes!A$3:J$246,7,FALSE)</f>
        <v>5164801</v>
      </c>
      <c r="N209" s="65">
        <f>VLOOKUP(C209,repartition_volumes!A$3:J$246,8,FALSE)</f>
        <v>640833</v>
      </c>
      <c r="O209" s="65">
        <f>VLOOKUP(C209,repartition_volumes!A$3:J$246,9,FALSE)</f>
        <v>71666</v>
      </c>
      <c r="P209" s="65">
        <f>VLOOKUP(C209,repartition_volumes!A$3:J$246,10,FALSE)</f>
        <v>0</v>
      </c>
      <c r="Q209" s="65"/>
      <c r="R209" s="66">
        <f t="shared" si="19"/>
        <v>5877300</v>
      </c>
      <c r="S209" s="60" t="s">
        <v>516</v>
      </c>
      <c r="T209" s="67">
        <f t="shared" si="18"/>
        <v>6.0906421875878067E-3</v>
      </c>
      <c r="U209" s="68" t="str">
        <f t="shared" si="20"/>
        <v/>
      </c>
      <c r="V209" s="90" t="str">
        <f t="shared" si="21"/>
        <v>non</v>
      </c>
      <c r="W209" s="143">
        <f>T209-AF209</f>
        <v>-1.0531975030399852E-3</v>
      </c>
      <c r="X209" s="110">
        <v>1</v>
      </c>
      <c r="Y209" s="86" t="s">
        <v>724</v>
      </c>
      <c r="Z209" s="85">
        <v>5503669</v>
      </c>
      <c r="AA209" s="115" t="s">
        <v>717</v>
      </c>
      <c r="AB209" s="114">
        <v>1</v>
      </c>
      <c r="AC209" s="146">
        <v>1</v>
      </c>
      <c r="AD209" s="114" t="s">
        <v>724</v>
      </c>
      <c r="AE209" s="114" t="str">
        <f t="shared" si="22"/>
        <v>non</v>
      </c>
      <c r="AF209" s="79">
        <v>7.1438396906277919E-3</v>
      </c>
      <c r="AG209" s="111">
        <v>1</v>
      </c>
      <c r="AH209" s="71" t="s">
        <v>551</v>
      </c>
      <c r="AI209" s="71" t="s">
        <v>552</v>
      </c>
      <c r="AJ209" s="71" t="s">
        <v>590</v>
      </c>
      <c r="AK209" s="70"/>
      <c r="AL209" s="70" t="s">
        <v>516</v>
      </c>
      <c r="AM209" s="71"/>
      <c r="AN209" s="71"/>
      <c r="AO209" s="72">
        <v>4.5928123499092638E-3</v>
      </c>
      <c r="AP209" s="73" t="s">
        <v>551</v>
      </c>
      <c r="AQ209" s="73" t="s">
        <v>552</v>
      </c>
      <c r="AR209" s="73" t="s">
        <v>516</v>
      </c>
      <c r="AS209" s="73"/>
      <c r="AT209" s="73"/>
      <c r="AU209" s="73"/>
    </row>
    <row r="210" spans="1:47" s="74" customFormat="1" ht="22.5" x14ac:dyDescent="0.2">
      <c r="A210" s="2" t="s">
        <v>11</v>
      </c>
      <c r="B210" s="2" t="s">
        <v>422</v>
      </c>
      <c r="C210" s="2" t="s">
        <v>422</v>
      </c>
      <c r="D210" s="4" t="s">
        <v>423</v>
      </c>
      <c r="E210" s="4" t="s">
        <v>516</v>
      </c>
      <c r="F210" s="4" t="s">
        <v>741</v>
      </c>
      <c r="G210" s="4" t="s">
        <v>516</v>
      </c>
      <c r="H210" s="62">
        <v>87</v>
      </c>
      <c r="I210" s="62">
        <v>87</v>
      </c>
      <c r="J210" s="62">
        <v>0</v>
      </c>
      <c r="K210" s="63">
        <v>10765465.170580469</v>
      </c>
      <c r="L210" s="64"/>
      <c r="M210" s="65">
        <f>VLOOKUP(C210,repartition_volumes!A$3:J$246,7,FALSE)</f>
        <v>0</v>
      </c>
      <c r="N210" s="65">
        <f>VLOOKUP(C210,repartition_volumes!A$3:J$246,8,FALSE)</f>
        <v>0</v>
      </c>
      <c r="O210" s="65">
        <f>VLOOKUP(C210,repartition_volumes!A$3:J$246,9,FALSE)</f>
        <v>0</v>
      </c>
      <c r="P210" s="65">
        <f>VLOOKUP(C210,repartition_volumes!A$3:J$246,10,FALSE)</f>
        <v>0</v>
      </c>
      <c r="Q210" s="65"/>
      <c r="R210" s="66">
        <f t="shared" si="19"/>
        <v>0</v>
      </c>
      <c r="S210" s="60" t="s">
        <v>516</v>
      </c>
      <c r="T210" s="67">
        <f t="shared" si="18"/>
        <v>0</v>
      </c>
      <c r="U210" s="68" t="str">
        <f t="shared" si="20"/>
        <v/>
      </c>
      <c r="V210" s="90" t="str">
        <f t="shared" si="21"/>
        <v>non</v>
      </c>
      <c r="W210" s="143">
        <f>T210-AF210</f>
        <v>0</v>
      </c>
      <c r="X210" s="110">
        <v>1</v>
      </c>
      <c r="Y210" s="86" t="s">
        <v>724</v>
      </c>
      <c r="Z210" s="85">
        <v>0</v>
      </c>
      <c r="AA210" s="115" t="s">
        <v>717</v>
      </c>
      <c r="AB210" s="114">
        <v>1</v>
      </c>
      <c r="AC210" s="146">
        <v>1</v>
      </c>
      <c r="AD210" s="114" t="s">
        <v>724</v>
      </c>
      <c r="AE210" s="114" t="str">
        <f t="shared" si="22"/>
        <v>non</v>
      </c>
      <c r="AF210" s="79">
        <v>0</v>
      </c>
      <c r="AG210" s="111">
        <v>1</v>
      </c>
      <c r="AH210" s="71" t="s">
        <v>551</v>
      </c>
      <c r="AI210" s="71" t="s">
        <v>552</v>
      </c>
      <c r="AJ210" s="71" t="s">
        <v>590</v>
      </c>
      <c r="AK210" s="70"/>
      <c r="AL210" s="70" t="s">
        <v>516</v>
      </c>
      <c r="AM210" s="71"/>
      <c r="AN210" s="71"/>
      <c r="AO210" s="72">
        <v>0</v>
      </c>
      <c r="AP210" s="73" t="s">
        <v>551</v>
      </c>
      <c r="AQ210" s="73" t="s">
        <v>552</v>
      </c>
      <c r="AR210" s="73" t="s">
        <v>516</v>
      </c>
      <c r="AS210" s="73"/>
      <c r="AT210" s="73"/>
      <c r="AU210" s="73"/>
    </row>
    <row r="211" spans="1:47" s="74" customFormat="1" ht="22.5" x14ac:dyDescent="0.2">
      <c r="A211" s="2" t="s">
        <v>8</v>
      </c>
      <c r="B211" s="2" t="s">
        <v>424</v>
      </c>
      <c r="C211" s="2" t="s">
        <v>424</v>
      </c>
      <c r="D211" s="4" t="s">
        <v>425</v>
      </c>
      <c r="E211" s="4" t="s">
        <v>516</v>
      </c>
      <c r="F211" s="4" t="s">
        <v>14</v>
      </c>
      <c r="G211" s="4" t="s">
        <v>554</v>
      </c>
      <c r="H211" s="62">
        <v>602</v>
      </c>
      <c r="I211" s="62">
        <v>602</v>
      </c>
      <c r="J211" s="62">
        <v>0</v>
      </c>
      <c r="K211" s="63">
        <v>61807247.037140712</v>
      </c>
      <c r="L211" s="64"/>
      <c r="M211" s="65">
        <f>VLOOKUP(C211,repartition_volumes!A$3:J$246,7,FALSE)</f>
        <v>946400</v>
      </c>
      <c r="N211" s="65">
        <f>VLOOKUP(C211,repartition_volumes!A$3:J$246,8,FALSE)</f>
        <v>43666</v>
      </c>
      <c r="O211" s="65">
        <f>VLOOKUP(C211,repartition_volumes!A$3:J$246,9,FALSE)</f>
        <v>8333</v>
      </c>
      <c r="P211" s="65">
        <f>VLOOKUP(C211,repartition_volumes!A$3:J$246,10,FALSE)</f>
        <v>0</v>
      </c>
      <c r="Q211" s="65"/>
      <c r="R211" s="66">
        <f t="shared" si="19"/>
        <v>998399</v>
      </c>
      <c r="S211" s="60" t="s">
        <v>516</v>
      </c>
      <c r="T211" s="67">
        <f t="shared" si="18"/>
        <v>1.6153429376979857E-2</v>
      </c>
      <c r="U211" s="68" t="str">
        <f t="shared" si="20"/>
        <v/>
      </c>
      <c r="V211" s="90" t="str">
        <f t="shared" si="21"/>
        <v/>
      </c>
      <c r="W211" s="143">
        <f>T211-AF211</f>
        <v>-1.7907355600311047E-2</v>
      </c>
      <c r="X211" s="110">
        <v>1</v>
      </c>
      <c r="Y211" s="86" t="s">
        <v>724</v>
      </c>
      <c r="Z211" s="85">
        <v>967682</v>
      </c>
      <c r="AA211" s="115" t="s">
        <v>717</v>
      </c>
      <c r="AB211" s="114">
        <v>1</v>
      </c>
      <c r="AC211" s="146">
        <v>1</v>
      </c>
      <c r="AD211" s="114" t="s">
        <v>724</v>
      </c>
      <c r="AE211" s="114" t="str">
        <f t="shared" si="22"/>
        <v>non</v>
      </c>
      <c r="AF211" s="79">
        <v>3.4060784977290905E-2</v>
      </c>
      <c r="AG211" s="111">
        <v>1</v>
      </c>
      <c r="AH211" s="71" t="s">
        <v>551</v>
      </c>
      <c r="AI211" s="71" t="s">
        <v>552</v>
      </c>
      <c r="AJ211" s="71" t="s">
        <v>590</v>
      </c>
      <c r="AK211" s="70"/>
      <c r="AL211" s="70" t="s">
        <v>516</v>
      </c>
      <c r="AM211" s="71"/>
      <c r="AN211" s="71"/>
      <c r="AO211" s="72">
        <v>1.5151639187137935E-2</v>
      </c>
      <c r="AP211" s="73" t="s">
        <v>551</v>
      </c>
      <c r="AQ211" s="73" t="s">
        <v>552</v>
      </c>
      <c r="AR211" s="73" t="s">
        <v>516</v>
      </c>
      <c r="AS211" s="73"/>
      <c r="AT211" s="73"/>
      <c r="AU211" s="73"/>
    </row>
    <row r="212" spans="1:47" s="74" customFormat="1" x14ac:dyDescent="0.2">
      <c r="A212" s="2" t="s">
        <v>8</v>
      </c>
      <c r="B212" s="2" t="s">
        <v>426</v>
      </c>
      <c r="C212" s="2" t="s">
        <v>426</v>
      </c>
      <c r="D212" s="4" t="s">
        <v>427</v>
      </c>
      <c r="E212" s="4" t="s">
        <v>516</v>
      </c>
      <c r="F212" s="4" t="s">
        <v>741</v>
      </c>
      <c r="G212" s="4" t="s">
        <v>516</v>
      </c>
      <c r="H212" s="62">
        <v>219</v>
      </c>
      <c r="I212" s="62">
        <v>205</v>
      </c>
      <c r="J212" s="62">
        <v>14</v>
      </c>
      <c r="K212" s="63">
        <v>30573662.316345375</v>
      </c>
      <c r="L212" s="64"/>
      <c r="M212" s="65">
        <f>VLOOKUP(C212,repartition_volumes!A$3:J$246,7,FALSE)</f>
        <v>3621334</v>
      </c>
      <c r="N212" s="65">
        <f>VLOOKUP(C212,repartition_volumes!A$3:J$246,8,FALSE)</f>
        <v>0</v>
      </c>
      <c r="O212" s="65">
        <f>VLOOKUP(C212,repartition_volumes!A$3:J$246,9,FALSE)</f>
        <v>0</v>
      </c>
      <c r="P212" s="65">
        <f>VLOOKUP(C212,repartition_volumes!A$3:J$246,10,FALSE)</f>
        <v>0</v>
      </c>
      <c r="Q212" s="65"/>
      <c r="R212" s="66">
        <f t="shared" si="19"/>
        <v>3621334</v>
      </c>
      <c r="S212" s="60" t="s">
        <v>516</v>
      </c>
      <c r="T212" s="67">
        <f t="shared" si="18"/>
        <v>0.11844619602748581</v>
      </c>
      <c r="U212" s="68" t="str">
        <f t="shared" si="20"/>
        <v/>
      </c>
      <c r="V212" s="90" t="str">
        <f t="shared" si="21"/>
        <v>non</v>
      </c>
      <c r="W212" s="143">
        <f>T212-AF212</f>
        <v>-7.5654441842254297E-2</v>
      </c>
      <c r="X212" s="110">
        <v>1</v>
      </c>
      <c r="Y212" s="86" t="s">
        <v>724</v>
      </c>
      <c r="Z212" s="85">
        <v>3781711</v>
      </c>
      <c r="AA212" s="115" t="s">
        <v>717</v>
      </c>
      <c r="AB212" s="114">
        <v>1</v>
      </c>
      <c r="AC212" s="146">
        <v>1</v>
      </c>
      <c r="AD212" s="114" t="s">
        <v>724</v>
      </c>
      <c r="AE212" s="114" t="str">
        <f t="shared" si="22"/>
        <v>non</v>
      </c>
      <c r="AF212" s="79">
        <v>0.19410063786974011</v>
      </c>
      <c r="AG212" s="111">
        <v>2</v>
      </c>
      <c r="AH212" s="71" t="s">
        <v>551</v>
      </c>
      <c r="AI212" s="71" t="s">
        <v>552</v>
      </c>
      <c r="AJ212" s="71" t="s">
        <v>590</v>
      </c>
      <c r="AK212" s="70"/>
      <c r="AL212" s="70" t="s">
        <v>516</v>
      </c>
      <c r="AM212" s="71"/>
      <c r="AN212" s="71"/>
      <c r="AO212" s="72">
        <v>9.4794004123611816E-2</v>
      </c>
      <c r="AP212" s="73" t="s">
        <v>551</v>
      </c>
      <c r="AQ212" s="73" t="s">
        <v>552</v>
      </c>
      <c r="AR212" s="73" t="s">
        <v>516</v>
      </c>
      <c r="AS212" s="73"/>
      <c r="AT212" s="73"/>
      <c r="AU212" s="73"/>
    </row>
    <row r="213" spans="1:47" s="74" customFormat="1" ht="22.5" x14ac:dyDescent="0.2">
      <c r="A213" s="2" t="s">
        <v>11</v>
      </c>
      <c r="B213" s="2" t="s">
        <v>428</v>
      </c>
      <c r="C213" s="2" t="s">
        <v>428</v>
      </c>
      <c r="D213" s="4" t="s">
        <v>429</v>
      </c>
      <c r="E213" s="4" t="s">
        <v>516</v>
      </c>
      <c r="F213" s="4" t="s">
        <v>741</v>
      </c>
      <c r="G213" s="4" t="s">
        <v>516</v>
      </c>
      <c r="H213" s="62">
        <v>360</v>
      </c>
      <c r="I213" s="62">
        <v>342</v>
      </c>
      <c r="J213" s="62">
        <v>18</v>
      </c>
      <c r="K213" s="63">
        <v>105565686.05504303</v>
      </c>
      <c r="L213" s="64"/>
      <c r="M213" s="65">
        <f>VLOOKUP(C213,repartition_volumes!A$3:J$246,7,FALSE)</f>
        <v>66133</v>
      </c>
      <c r="N213" s="65">
        <f>VLOOKUP(C213,repartition_volumes!A$3:J$246,8,FALSE)</f>
        <v>0</v>
      </c>
      <c r="O213" s="65">
        <f>VLOOKUP(C213,repartition_volumes!A$3:J$246,9,FALSE)</f>
        <v>15000</v>
      </c>
      <c r="P213" s="65">
        <f>VLOOKUP(C213,repartition_volumes!A$3:J$246,10,FALSE)</f>
        <v>0</v>
      </c>
      <c r="Q213" s="65"/>
      <c r="R213" s="66">
        <f t="shared" si="19"/>
        <v>81133</v>
      </c>
      <c r="S213" s="60" t="s">
        <v>516</v>
      </c>
      <c r="T213" s="67">
        <f t="shared" si="18"/>
        <v>7.6855466043858627E-4</v>
      </c>
      <c r="U213" s="68" t="str">
        <f t="shared" si="20"/>
        <v/>
      </c>
      <c r="V213" s="90" t="str">
        <f t="shared" si="21"/>
        <v>non</v>
      </c>
      <c r="W213" s="143">
        <f>T213-AF213</f>
        <v>-2.058716673215109E-3</v>
      </c>
      <c r="X213" s="110">
        <v>1</v>
      </c>
      <c r="Y213" s="86" t="s">
        <v>724</v>
      </c>
      <c r="Z213" s="85">
        <v>69179</v>
      </c>
      <c r="AA213" s="115" t="s">
        <v>717</v>
      </c>
      <c r="AB213" s="114">
        <v>1</v>
      </c>
      <c r="AC213" s="146">
        <v>1</v>
      </c>
      <c r="AD213" s="114" t="s">
        <v>724</v>
      </c>
      <c r="AE213" s="114" t="str">
        <f t="shared" si="22"/>
        <v>non</v>
      </c>
      <c r="AF213" s="79">
        <v>2.8272713336536951E-3</v>
      </c>
      <c r="AG213" s="111">
        <v>1</v>
      </c>
      <c r="AH213" s="71" t="s">
        <v>551</v>
      </c>
      <c r="AI213" s="71" t="s">
        <v>552</v>
      </c>
      <c r="AJ213" s="71" t="s">
        <v>590</v>
      </c>
      <c r="AK213" s="70"/>
      <c r="AL213" s="70" t="s">
        <v>516</v>
      </c>
      <c r="AM213" s="71"/>
      <c r="AN213" s="71"/>
      <c r="AO213" s="72">
        <v>4.267749632172876E-3</v>
      </c>
      <c r="AP213" s="73" t="s">
        <v>551</v>
      </c>
      <c r="AQ213" s="73" t="s">
        <v>552</v>
      </c>
      <c r="AR213" s="73" t="s">
        <v>516</v>
      </c>
      <c r="AS213" s="73"/>
      <c r="AT213" s="73"/>
      <c r="AU213" s="73"/>
    </row>
    <row r="214" spans="1:47" s="74" customFormat="1" x14ac:dyDescent="0.2">
      <c r="A214" s="2" t="s">
        <v>74</v>
      </c>
      <c r="B214" s="2" t="s">
        <v>430</v>
      </c>
      <c r="C214" s="2" t="s">
        <v>430</v>
      </c>
      <c r="D214" s="4" t="s">
        <v>431</v>
      </c>
      <c r="E214" s="4" t="s">
        <v>516</v>
      </c>
      <c r="F214" s="4" t="s">
        <v>741</v>
      </c>
      <c r="G214" s="4" t="s">
        <v>516</v>
      </c>
      <c r="H214" s="62">
        <v>430</v>
      </c>
      <c r="I214" s="62">
        <v>428</v>
      </c>
      <c r="J214" s="62">
        <v>2</v>
      </c>
      <c r="K214" s="63">
        <v>163111521.94722861</v>
      </c>
      <c r="L214" s="64"/>
      <c r="M214" s="65">
        <f>VLOOKUP(C214,repartition_volumes!A$3:J$246,7,FALSE)</f>
        <v>530133</v>
      </c>
      <c r="N214" s="65">
        <f>VLOOKUP(C214,repartition_volumes!A$3:J$246,8,FALSE)</f>
        <v>63333</v>
      </c>
      <c r="O214" s="65">
        <f>VLOOKUP(C214,repartition_volumes!A$3:J$246,9,FALSE)</f>
        <v>0</v>
      </c>
      <c r="P214" s="65">
        <f>VLOOKUP(C214,repartition_volumes!A$3:J$246,10,FALSE)</f>
        <v>0</v>
      </c>
      <c r="Q214" s="65"/>
      <c r="R214" s="66">
        <f t="shared" si="19"/>
        <v>593466</v>
      </c>
      <c r="S214" s="60" t="s">
        <v>516</v>
      </c>
      <c r="T214" s="67">
        <f t="shared" si="18"/>
        <v>3.6384063670989704E-3</v>
      </c>
      <c r="U214" s="68" t="str">
        <f t="shared" si="20"/>
        <v/>
      </c>
      <c r="V214" s="90" t="str">
        <f t="shared" si="21"/>
        <v>non</v>
      </c>
      <c r="W214" s="143">
        <f>T214-AF214</f>
        <v>-2.2208147345076177E-3</v>
      </c>
      <c r="X214" s="110">
        <v>1</v>
      </c>
      <c r="Y214" s="86" t="s">
        <v>724</v>
      </c>
      <c r="Z214" s="85">
        <v>517560</v>
      </c>
      <c r="AA214" s="115" t="s">
        <v>717</v>
      </c>
      <c r="AB214" s="114">
        <v>1</v>
      </c>
      <c r="AC214" s="146">
        <v>1</v>
      </c>
      <c r="AD214" s="114" t="s">
        <v>724</v>
      </c>
      <c r="AE214" s="114" t="str">
        <f t="shared" si="22"/>
        <v>non</v>
      </c>
      <c r="AF214" s="79">
        <v>5.8592211016065881E-3</v>
      </c>
      <c r="AG214" s="111">
        <v>1</v>
      </c>
      <c r="AH214" s="71" t="s">
        <v>551</v>
      </c>
      <c r="AI214" s="71" t="s">
        <v>552</v>
      </c>
      <c r="AJ214" s="71" t="s">
        <v>590</v>
      </c>
      <c r="AK214" s="70"/>
      <c r="AL214" s="70" t="s">
        <v>516</v>
      </c>
      <c r="AM214" s="71"/>
      <c r="AN214" s="71"/>
      <c r="AO214" s="72">
        <v>7.3634530527273727E-3</v>
      </c>
      <c r="AP214" s="73" t="s">
        <v>551</v>
      </c>
      <c r="AQ214" s="73" t="s">
        <v>552</v>
      </c>
      <c r="AR214" s="73" t="s">
        <v>516</v>
      </c>
      <c r="AS214" s="73"/>
      <c r="AT214" s="73"/>
      <c r="AU214" s="73"/>
    </row>
    <row r="215" spans="1:47" s="74" customFormat="1" ht="42.75" customHeight="1" x14ac:dyDescent="0.2">
      <c r="A215" s="2" t="s">
        <v>11</v>
      </c>
      <c r="B215" s="2" t="s">
        <v>432</v>
      </c>
      <c r="C215" s="2" t="s">
        <v>432</v>
      </c>
      <c r="D215" s="4" t="s">
        <v>433</v>
      </c>
      <c r="E215" s="4" t="s">
        <v>516</v>
      </c>
      <c r="F215" s="4" t="s">
        <v>741</v>
      </c>
      <c r="G215" s="4" t="s">
        <v>516</v>
      </c>
      <c r="H215" s="62">
        <v>296</v>
      </c>
      <c r="I215" s="62">
        <v>294</v>
      </c>
      <c r="J215" s="62">
        <v>2</v>
      </c>
      <c r="K215" s="63">
        <v>95431361.605307609</v>
      </c>
      <c r="L215" s="64"/>
      <c r="M215" s="65">
        <f>VLOOKUP(C215,repartition_volumes!A$3:J$246,7,FALSE)</f>
        <v>1348000</v>
      </c>
      <c r="N215" s="65">
        <f>VLOOKUP(C215,repartition_volumes!A$3:J$246,8,FALSE)</f>
        <v>151333</v>
      </c>
      <c r="O215" s="65">
        <f>VLOOKUP(C215,repartition_volumes!A$3:J$246,9,FALSE)</f>
        <v>56000</v>
      </c>
      <c r="P215" s="65">
        <f>VLOOKUP(C215,repartition_volumes!A$3:J$246,10,FALSE)</f>
        <v>0</v>
      </c>
      <c r="Q215" s="65"/>
      <c r="R215" s="66">
        <f t="shared" si="19"/>
        <v>1555333</v>
      </c>
      <c r="S215" s="60" t="s">
        <v>516</v>
      </c>
      <c r="T215" s="67">
        <f t="shared" si="18"/>
        <v>1.6297923175744536E-2</v>
      </c>
      <c r="U215" s="68" t="str">
        <f t="shared" si="20"/>
        <v/>
      </c>
      <c r="V215" s="90" t="str">
        <f t="shared" si="21"/>
        <v>non</v>
      </c>
      <c r="W215" s="143">
        <f>T215-AF215</f>
        <v>3.4012133772831164E-3</v>
      </c>
      <c r="X215" s="110">
        <v>1</v>
      </c>
      <c r="Y215" s="86" t="s">
        <v>724</v>
      </c>
      <c r="Z215" s="85">
        <v>1443043</v>
      </c>
      <c r="AA215" s="115" t="s">
        <v>717</v>
      </c>
      <c r="AB215" s="114">
        <v>1</v>
      </c>
      <c r="AC215" s="146">
        <v>1</v>
      </c>
      <c r="AD215" s="114" t="s">
        <v>724</v>
      </c>
      <c r="AE215" s="114" t="str">
        <f t="shared" si="22"/>
        <v>non</v>
      </c>
      <c r="AF215" s="79">
        <v>1.289670979846142E-2</v>
      </c>
      <c r="AG215" s="111">
        <v>1</v>
      </c>
      <c r="AH215" s="71" t="s">
        <v>551</v>
      </c>
      <c r="AI215" s="71" t="s">
        <v>552</v>
      </c>
      <c r="AJ215" s="71" t="s">
        <v>590</v>
      </c>
      <c r="AK215" s="70"/>
      <c r="AL215" s="70" t="s">
        <v>516</v>
      </c>
      <c r="AM215" s="71"/>
      <c r="AN215" s="71"/>
      <c r="AO215" s="72">
        <v>3.9824421439763977E-3</v>
      </c>
      <c r="AP215" s="73" t="s">
        <v>551</v>
      </c>
      <c r="AQ215" s="73" t="s">
        <v>552</v>
      </c>
      <c r="AR215" s="73" t="s">
        <v>516</v>
      </c>
      <c r="AS215" s="73"/>
      <c r="AT215" s="73"/>
      <c r="AU215" s="73"/>
    </row>
    <row r="216" spans="1:47" s="74" customFormat="1" x14ac:dyDescent="0.2">
      <c r="A216" s="2" t="s">
        <v>330</v>
      </c>
      <c r="B216" s="2" t="s">
        <v>434</v>
      </c>
      <c r="C216" s="2" t="s">
        <v>434</v>
      </c>
      <c r="D216" s="4" t="s">
        <v>435</v>
      </c>
      <c r="E216" s="4" t="s">
        <v>516</v>
      </c>
      <c r="F216" s="4" t="s">
        <v>741</v>
      </c>
      <c r="G216" s="4" t="s">
        <v>516</v>
      </c>
      <c r="H216" s="62">
        <v>827</v>
      </c>
      <c r="I216" s="62">
        <v>386</v>
      </c>
      <c r="J216" s="62">
        <v>441</v>
      </c>
      <c r="K216" s="63">
        <v>53875048.958317213</v>
      </c>
      <c r="L216" s="64"/>
      <c r="M216" s="65">
        <f>VLOOKUP(C216,repartition_volumes!A$3:J$246,7,FALSE)</f>
        <v>1071999</v>
      </c>
      <c r="N216" s="65">
        <f>VLOOKUP(C216,repartition_volumes!A$3:J$246,8,FALSE)</f>
        <v>99333</v>
      </c>
      <c r="O216" s="65">
        <f>VLOOKUP(C216,repartition_volumes!A$3:J$246,9,FALSE)</f>
        <v>305000</v>
      </c>
      <c r="P216" s="65">
        <f>VLOOKUP(C216,repartition_volumes!A$3:J$246,10,FALSE)</f>
        <v>0</v>
      </c>
      <c r="Q216" s="65"/>
      <c r="R216" s="66">
        <f t="shared" si="19"/>
        <v>1476332</v>
      </c>
      <c r="S216" s="60" t="s">
        <v>516</v>
      </c>
      <c r="T216" s="67">
        <f t="shared" si="18"/>
        <v>2.7402889251056252E-2</v>
      </c>
      <c r="U216" s="68" t="str">
        <f t="shared" si="20"/>
        <v/>
      </c>
      <c r="V216" s="90" t="str">
        <f t="shared" si="21"/>
        <v>non</v>
      </c>
      <c r="W216" s="143">
        <f>T216-AF216</f>
        <v>5.0559873086544992E-3</v>
      </c>
      <c r="X216" s="110">
        <v>1</v>
      </c>
      <c r="Y216" s="86" t="s">
        <v>724</v>
      </c>
      <c r="Z216" s="85">
        <v>1095821</v>
      </c>
      <c r="AA216" s="115" t="s">
        <v>717</v>
      </c>
      <c r="AB216" s="114">
        <v>1</v>
      </c>
      <c r="AC216" s="146">
        <v>1</v>
      </c>
      <c r="AD216" s="114" t="s">
        <v>724</v>
      </c>
      <c r="AE216" s="114" t="str">
        <f t="shared" si="22"/>
        <v>non</v>
      </c>
      <c r="AF216" s="79">
        <v>2.2346901942401753E-2</v>
      </c>
      <c r="AG216" s="111">
        <v>1</v>
      </c>
      <c r="AH216" s="71" t="s">
        <v>551</v>
      </c>
      <c r="AI216" s="71" t="s">
        <v>552</v>
      </c>
      <c r="AJ216" s="71" t="s">
        <v>590</v>
      </c>
      <c r="AK216" s="70"/>
      <c r="AL216" s="70" t="s">
        <v>516</v>
      </c>
      <c r="AM216" s="71"/>
      <c r="AN216" s="71"/>
      <c r="AO216" s="72">
        <v>1.4852718430080339E-2</v>
      </c>
      <c r="AP216" s="73" t="s">
        <v>551</v>
      </c>
      <c r="AQ216" s="73" t="s">
        <v>552</v>
      </c>
      <c r="AR216" s="73" t="s">
        <v>516</v>
      </c>
      <c r="AS216" s="73"/>
      <c r="AT216" s="73"/>
      <c r="AU216" s="73"/>
    </row>
    <row r="217" spans="1:47" s="74" customFormat="1" ht="22.5" x14ac:dyDescent="0.2">
      <c r="A217" s="2" t="s">
        <v>2</v>
      </c>
      <c r="B217" s="2" t="s">
        <v>436</v>
      </c>
      <c r="C217" s="2" t="s">
        <v>436</v>
      </c>
      <c r="D217" s="4" t="s">
        <v>437</v>
      </c>
      <c r="E217" s="4" t="s">
        <v>517</v>
      </c>
      <c r="F217" s="4" t="s">
        <v>14</v>
      </c>
      <c r="G217" s="4" t="s">
        <v>554</v>
      </c>
      <c r="H217" s="62">
        <v>327</v>
      </c>
      <c r="I217" s="62">
        <v>164</v>
      </c>
      <c r="J217" s="62">
        <v>163</v>
      </c>
      <c r="K217" s="63">
        <v>26489788.192325961</v>
      </c>
      <c r="L217" s="64"/>
      <c r="M217" s="65">
        <f>VLOOKUP(C217,repartition_volumes!A$3:J$246,7,FALSE)</f>
        <v>10933</v>
      </c>
      <c r="N217" s="65">
        <f>VLOOKUP(C217,repartition_volumes!A$3:J$246,8,FALSE)</f>
        <v>0</v>
      </c>
      <c r="O217" s="65">
        <f>VLOOKUP(C217,repartition_volumes!A$3:J$246,9,FALSE)</f>
        <v>0</v>
      </c>
      <c r="P217" s="65">
        <f>VLOOKUP(C217,repartition_volumes!A$3:J$246,10,FALSE)</f>
        <v>0</v>
      </c>
      <c r="Q217" s="65"/>
      <c r="R217" s="66">
        <f t="shared" si="19"/>
        <v>10933</v>
      </c>
      <c r="S217" s="60" t="s">
        <v>516</v>
      </c>
      <c r="T217" s="67">
        <f t="shared" si="18"/>
        <v>4.1272508185502473E-4</v>
      </c>
      <c r="U217" s="68" t="str">
        <f t="shared" si="20"/>
        <v/>
      </c>
      <c r="V217" s="90" t="str">
        <f t="shared" si="21"/>
        <v/>
      </c>
      <c r="W217" s="143">
        <f>T217-AF217</f>
        <v>-1.2342669678926669E-4</v>
      </c>
      <c r="X217" s="110">
        <v>1</v>
      </c>
      <c r="Y217" s="86" t="s">
        <v>724</v>
      </c>
      <c r="Z217" s="85">
        <v>11175</v>
      </c>
      <c r="AA217" s="115" t="s">
        <v>717</v>
      </c>
      <c r="AB217" s="114">
        <v>1</v>
      </c>
      <c r="AC217" s="146">
        <v>1</v>
      </c>
      <c r="AD217" s="114" t="s">
        <v>724</v>
      </c>
      <c r="AE217" s="114" t="str">
        <f t="shared" si="22"/>
        <v>non</v>
      </c>
      <c r="AF217" s="79">
        <v>5.3615177864429142E-4</v>
      </c>
      <c r="AG217" s="111">
        <v>1</v>
      </c>
      <c r="AH217" s="71" t="s">
        <v>551</v>
      </c>
      <c r="AI217" s="71" t="s">
        <v>552</v>
      </c>
      <c r="AJ217" s="71" t="s">
        <v>590</v>
      </c>
      <c r="AK217" s="70"/>
      <c r="AL217" s="70" t="s">
        <v>516</v>
      </c>
      <c r="AM217" s="71"/>
      <c r="AN217" s="71"/>
      <c r="AO217" s="72">
        <v>1.407975734077494E-3</v>
      </c>
      <c r="AP217" s="73" t="s">
        <v>551</v>
      </c>
      <c r="AQ217" s="73" t="s">
        <v>552</v>
      </c>
      <c r="AR217" s="73" t="s">
        <v>516</v>
      </c>
      <c r="AS217" s="73"/>
      <c r="AT217" s="73"/>
      <c r="AU217" s="73"/>
    </row>
    <row r="218" spans="1:47" s="74" customFormat="1" ht="22.5" x14ac:dyDescent="0.2">
      <c r="A218" s="2" t="s">
        <v>8</v>
      </c>
      <c r="B218" s="2" t="s">
        <v>438</v>
      </c>
      <c r="C218" s="2" t="s">
        <v>438</v>
      </c>
      <c r="D218" s="4" t="s">
        <v>439</v>
      </c>
      <c r="E218" s="4" t="s">
        <v>516</v>
      </c>
      <c r="F218" s="4" t="s">
        <v>741</v>
      </c>
      <c r="G218" s="4" t="s">
        <v>516</v>
      </c>
      <c r="H218" s="62">
        <v>1273</v>
      </c>
      <c r="I218" s="62">
        <v>1238</v>
      </c>
      <c r="J218" s="62">
        <v>35</v>
      </c>
      <c r="K218" s="63">
        <v>253265079.7422426</v>
      </c>
      <c r="L218" s="64"/>
      <c r="M218" s="65">
        <f>VLOOKUP(C218,repartition_volumes!A$3:J$246,7,FALSE)</f>
        <v>4385334</v>
      </c>
      <c r="N218" s="65">
        <f>VLOOKUP(C218,repartition_volumes!A$3:J$246,8,FALSE)</f>
        <v>367000</v>
      </c>
      <c r="O218" s="65">
        <f>VLOOKUP(C218,repartition_volumes!A$3:J$246,9,FALSE)</f>
        <v>0</v>
      </c>
      <c r="P218" s="65">
        <f>VLOOKUP(C218,repartition_volumes!A$3:J$246,10,FALSE)</f>
        <v>0</v>
      </c>
      <c r="Q218" s="65"/>
      <c r="R218" s="66">
        <f t="shared" si="19"/>
        <v>4752334</v>
      </c>
      <c r="S218" s="60" t="s">
        <v>516</v>
      </c>
      <c r="T218" s="67">
        <f t="shared" si="18"/>
        <v>1.8764268666002549E-2</v>
      </c>
      <c r="U218" s="68" t="str">
        <f t="shared" si="20"/>
        <v/>
      </c>
      <c r="V218" s="90" t="str">
        <f t="shared" si="21"/>
        <v>non</v>
      </c>
      <c r="W218" s="143">
        <f>T218-AF218</f>
        <v>-1.7921945023768236E-2</v>
      </c>
      <c r="X218" s="110">
        <v>1</v>
      </c>
      <c r="Y218" s="86" t="s">
        <v>724</v>
      </c>
      <c r="Z218" s="85">
        <v>4579547</v>
      </c>
      <c r="AA218" s="115" t="s">
        <v>717</v>
      </c>
      <c r="AB218" s="114">
        <v>1</v>
      </c>
      <c r="AC218" s="146">
        <v>1</v>
      </c>
      <c r="AD218" s="114" t="s">
        <v>724</v>
      </c>
      <c r="AE218" s="114" t="str">
        <f t="shared" si="22"/>
        <v>non</v>
      </c>
      <c r="AF218" s="79">
        <v>3.6686213689770784E-2</v>
      </c>
      <c r="AG218" s="111">
        <v>1</v>
      </c>
      <c r="AH218" s="71" t="s">
        <v>551</v>
      </c>
      <c r="AI218" s="71" t="s">
        <v>552</v>
      </c>
      <c r="AJ218" s="71" t="s">
        <v>590</v>
      </c>
      <c r="AK218" s="70"/>
      <c r="AL218" s="70" t="s">
        <v>516</v>
      </c>
      <c r="AM218" s="71"/>
      <c r="AN218" s="71"/>
      <c r="AO218" s="72">
        <v>1.8385503222874178E-2</v>
      </c>
      <c r="AP218" s="73" t="s">
        <v>551</v>
      </c>
      <c r="AQ218" s="73" t="s">
        <v>552</v>
      </c>
      <c r="AR218" s="73" t="s">
        <v>516</v>
      </c>
      <c r="AS218" s="73"/>
      <c r="AT218" s="73"/>
      <c r="AU218" s="73"/>
    </row>
    <row r="219" spans="1:47" s="74" customFormat="1" ht="22.5" x14ac:dyDescent="0.2">
      <c r="A219" s="2" t="s">
        <v>74</v>
      </c>
      <c r="B219" s="2" t="s">
        <v>442</v>
      </c>
      <c r="C219" s="2" t="s">
        <v>442</v>
      </c>
      <c r="D219" s="4" t="s">
        <v>443</v>
      </c>
      <c r="E219" s="4" t="s">
        <v>516</v>
      </c>
      <c r="F219" s="4" t="s">
        <v>741</v>
      </c>
      <c r="G219" s="4" t="s">
        <v>516</v>
      </c>
      <c r="H219" s="62">
        <v>319</v>
      </c>
      <c r="I219" s="62">
        <v>315</v>
      </c>
      <c r="J219" s="62">
        <v>4</v>
      </c>
      <c r="K219" s="63">
        <v>55846820.097865291</v>
      </c>
      <c r="L219" s="64"/>
      <c r="M219" s="65">
        <f>VLOOKUP(C219,repartition_volumes!A$3:J$246,7,FALSE)</f>
        <v>1867</v>
      </c>
      <c r="N219" s="65">
        <f>VLOOKUP(C219,repartition_volumes!A$3:J$246,8,FALSE)</f>
        <v>0</v>
      </c>
      <c r="O219" s="65">
        <f>VLOOKUP(C219,repartition_volumes!A$3:J$246,9,FALSE)</f>
        <v>0</v>
      </c>
      <c r="P219" s="65">
        <f>VLOOKUP(C219,repartition_volumes!A$3:J$246,10,FALSE)</f>
        <v>0</v>
      </c>
      <c r="Q219" s="65"/>
      <c r="R219" s="66">
        <f t="shared" si="19"/>
        <v>1867</v>
      </c>
      <c r="S219" s="60" t="s">
        <v>516</v>
      </c>
      <c r="T219" s="67">
        <f t="shared" si="18"/>
        <v>3.3430730643719589E-5</v>
      </c>
      <c r="U219" s="68" t="str">
        <f t="shared" si="20"/>
        <v/>
      </c>
      <c r="V219" s="90" t="str">
        <f t="shared" si="21"/>
        <v>non</v>
      </c>
      <c r="W219" s="143">
        <f>T219-AF219</f>
        <v>-4.0347160865979424E-5</v>
      </c>
      <c r="X219" s="110">
        <v>1</v>
      </c>
      <c r="Y219" s="86" t="s">
        <v>724</v>
      </c>
      <c r="Z219" s="85">
        <v>1877</v>
      </c>
      <c r="AA219" s="115" t="s">
        <v>717</v>
      </c>
      <c r="AB219" s="114">
        <v>1</v>
      </c>
      <c r="AC219" s="146">
        <v>1</v>
      </c>
      <c r="AD219" s="114" t="s">
        <v>724</v>
      </c>
      <c r="AE219" s="114" t="str">
        <f t="shared" si="22"/>
        <v>non</v>
      </c>
      <c r="AF219" s="79">
        <v>7.3777891509699012E-5</v>
      </c>
      <c r="AG219" s="111">
        <v>1</v>
      </c>
      <c r="AH219" s="71" t="s">
        <v>551</v>
      </c>
      <c r="AI219" s="71" t="s">
        <v>552</v>
      </c>
      <c r="AJ219" s="71" t="s">
        <v>590</v>
      </c>
      <c r="AK219" s="70"/>
      <c r="AL219" s="70" t="s">
        <v>516</v>
      </c>
      <c r="AM219" s="71"/>
      <c r="AN219" s="71"/>
      <c r="AO219" s="72">
        <v>6.8341821805858162E-5</v>
      </c>
      <c r="AP219" s="73" t="s">
        <v>551</v>
      </c>
      <c r="AQ219" s="73" t="s">
        <v>552</v>
      </c>
      <c r="AR219" s="73" t="s">
        <v>516</v>
      </c>
      <c r="AS219" s="73"/>
      <c r="AT219" s="73"/>
      <c r="AU219" s="73"/>
    </row>
    <row r="220" spans="1:47" s="74" customFormat="1" ht="22.5" x14ac:dyDescent="0.2">
      <c r="A220" s="2" t="s">
        <v>74</v>
      </c>
      <c r="B220" s="2" t="s">
        <v>444</v>
      </c>
      <c r="C220" s="2" t="s">
        <v>444</v>
      </c>
      <c r="D220" s="4" t="s">
        <v>445</v>
      </c>
      <c r="E220" s="4" t="s">
        <v>516</v>
      </c>
      <c r="F220" s="4" t="s">
        <v>741</v>
      </c>
      <c r="G220" s="4" t="s">
        <v>516</v>
      </c>
      <c r="H220" s="62">
        <v>3375</v>
      </c>
      <c r="I220" s="62">
        <v>450</v>
      </c>
      <c r="J220" s="62">
        <v>2925</v>
      </c>
      <c r="K220" s="63">
        <v>73233737.570401609</v>
      </c>
      <c r="L220" s="64"/>
      <c r="M220" s="65">
        <f>VLOOKUP(C220,repartition_volumes!A$3:J$246,7,FALSE)</f>
        <v>18400</v>
      </c>
      <c r="N220" s="65">
        <f>VLOOKUP(C220,repartition_volumes!A$3:J$246,8,FALSE)</f>
        <v>78666</v>
      </c>
      <c r="O220" s="65">
        <f>VLOOKUP(C220,repartition_volumes!A$3:J$246,9,FALSE)</f>
        <v>336333</v>
      </c>
      <c r="P220" s="65">
        <f>VLOOKUP(C220,repartition_volumes!A$3:J$246,10,FALSE)</f>
        <v>0</v>
      </c>
      <c r="Q220" s="65"/>
      <c r="R220" s="66">
        <f t="shared" si="19"/>
        <v>433399</v>
      </c>
      <c r="S220" s="60" t="s">
        <v>516</v>
      </c>
      <c r="T220" s="67">
        <f t="shared" si="18"/>
        <v>5.9180237739929848E-3</v>
      </c>
      <c r="U220" s="68" t="str">
        <f t="shared" si="20"/>
        <v/>
      </c>
      <c r="V220" s="90" t="str">
        <f t="shared" si="21"/>
        <v>non</v>
      </c>
      <c r="W220" s="143">
        <f>T220-AF220</f>
        <v>2.8959718315129902E-3</v>
      </c>
      <c r="X220" s="110">
        <v>1</v>
      </c>
      <c r="Y220" s="86" t="s">
        <v>724</v>
      </c>
      <c r="Z220" s="85">
        <v>18376</v>
      </c>
      <c r="AA220" s="115" t="s">
        <v>717</v>
      </c>
      <c r="AB220" s="114">
        <v>1</v>
      </c>
      <c r="AC220" s="146">
        <v>1</v>
      </c>
      <c r="AD220" s="114" t="s">
        <v>724</v>
      </c>
      <c r="AE220" s="114" t="str">
        <f t="shared" si="22"/>
        <v>non</v>
      </c>
      <c r="AF220" s="79">
        <v>3.0220519424799946E-3</v>
      </c>
      <c r="AG220" s="111">
        <v>1</v>
      </c>
      <c r="AH220" s="71" t="s">
        <v>551</v>
      </c>
      <c r="AI220" s="71" t="s">
        <v>552</v>
      </c>
      <c r="AJ220" s="71" t="s">
        <v>590</v>
      </c>
      <c r="AK220" s="70"/>
      <c r="AL220" s="70" t="s">
        <v>516</v>
      </c>
      <c r="AM220" s="71"/>
      <c r="AN220" s="71"/>
      <c r="AO220" s="72">
        <v>5.540788932902144E-3</v>
      </c>
      <c r="AP220" s="73" t="s">
        <v>551</v>
      </c>
      <c r="AQ220" s="73" t="s">
        <v>552</v>
      </c>
      <c r="AR220" s="73" t="s">
        <v>516</v>
      </c>
      <c r="AS220" s="73"/>
      <c r="AT220" s="73"/>
      <c r="AU220" s="73"/>
    </row>
    <row r="221" spans="1:47" s="74" customFormat="1" x14ac:dyDescent="0.2">
      <c r="A221" s="2" t="s">
        <v>74</v>
      </c>
      <c r="B221" s="2" t="s">
        <v>446</v>
      </c>
      <c r="C221" s="2" t="s">
        <v>446</v>
      </c>
      <c r="D221" s="4" t="s">
        <v>447</v>
      </c>
      <c r="E221" s="4" t="s">
        <v>516</v>
      </c>
      <c r="F221" s="4" t="s">
        <v>741</v>
      </c>
      <c r="G221" s="4" t="s">
        <v>516</v>
      </c>
      <c r="H221" s="62">
        <v>372</v>
      </c>
      <c r="I221" s="62">
        <v>369</v>
      </c>
      <c r="J221" s="62">
        <v>3</v>
      </c>
      <c r="K221" s="63">
        <v>97686653.415913031</v>
      </c>
      <c r="L221" s="64"/>
      <c r="M221" s="65">
        <f>VLOOKUP(C221,repartition_volumes!A$3:J$246,7,FALSE)</f>
        <v>0</v>
      </c>
      <c r="N221" s="65">
        <f>VLOOKUP(C221,repartition_volumes!A$3:J$246,8,FALSE)</f>
        <v>0</v>
      </c>
      <c r="O221" s="65">
        <f>VLOOKUP(C221,repartition_volumes!A$3:J$246,9,FALSE)</f>
        <v>0</v>
      </c>
      <c r="P221" s="65">
        <f>VLOOKUP(C221,repartition_volumes!A$3:J$246,10,FALSE)</f>
        <v>0</v>
      </c>
      <c r="Q221" s="65"/>
      <c r="R221" s="66">
        <f t="shared" si="19"/>
        <v>0</v>
      </c>
      <c r="S221" s="60" t="s">
        <v>516</v>
      </c>
      <c r="T221" s="67">
        <f t="shared" si="18"/>
        <v>0</v>
      </c>
      <c r="U221" s="68" t="str">
        <f t="shared" si="20"/>
        <v/>
      </c>
      <c r="V221" s="90" t="str">
        <f t="shared" si="21"/>
        <v>non</v>
      </c>
      <c r="W221" s="143">
        <f>T221-AF221</f>
        <v>0</v>
      </c>
      <c r="X221" s="110">
        <v>1</v>
      </c>
      <c r="Y221" s="86" t="s">
        <v>724</v>
      </c>
      <c r="Z221" s="85">
        <v>0</v>
      </c>
      <c r="AA221" s="115" t="s">
        <v>717</v>
      </c>
      <c r="AB221" s="114">
        <v>1</v>
      </c>
      <c r="AC221" s="146">
        <v>1</v>
      </c>
      <c r="AD221" s="114" t="s">
        <v>724</v>
      </c>
      <c r="AE221" s="114" t="str">
        <f t="shared" si="22"/>
        <v>non</v>
      </c>
      <c r="AF221" s="79">
        <v>0</v>
      </c>
      <c r="AG221" s="111">
        <v>1</v>
      </c>
      <c r="AH221" s="71" t="s">
        <v>551</v>
      </c>
      <c r="AI221" s="71" t="s">
        <v>552</v>
      </c>
      <c r="AJ221" s="71" t="s">
        <v>590</v>
      </c>
      <c r="AK221" s="70"/>
      <c r="AL221" s="70" t="s">
        <v>516</v>
      </c>
      <c r="AM221" s="71"/>
      <c r="AN221" s="71"/>
      <c r="AO221" s="72">
        <v>0</v>
      </c>
      <c r="AP221" s="73" t="s">
        <v>551</v>
      </c>
      <c r="AQ221" s="73" t="s">
        <v>552</v>
      </c>
      <c r="AR221" s="73" t="s">
        <v>516</v>
      </c>
      <c r="AS221" s="73"/>
      <c r="AT221" s="73"/>
      <c r="AU221" s="73"/>
    </row>
    <row r="222" spans="1:47" s="74" customFormat="1" ht="22.5" x14ac:dyDescent="0.2">
      <c r="A222" s="2" t="s">
        <v>11</v>
      </c>
      <c r="B222" s="2" t="s">
        <v>448</v>
      </c>
      <c r="C222" s="2" t="s">
        <v>448</v>
      </c>
      <c r="D222" s="4" t="s">
        <v>449</v>
      </c>
      <c r="E222" s="4" t="s">
        <v>516</v>
      </c>
      <c r="F222" s="4" t="s">
        <v>741</v>
      </c>
      <c r="G222" s="4" t="s">
        <v>516</v>
      </c>
      <c r="H222" s="62">
        <v>530</v>
      </c>
      <c r="I222" s="62">
        <v>406</v>
      </c>
      <c r="J222" s="62">
        <v>124</v>
      </c>
      <c r="K222" s="63">
        <v>73757023.792941079</v>
      </c>
      <c r="L222" s="64"/>
      <c r="M222" s="65">
        <f>VLOOKUP(C222,repartition_volumes!A$3:J$246,7,FALSE)</f>
        <v>0</v>
      </c>
      <c r="N222" s="65">
        <f>VLOOKUP(C222,repartition_volumes!A$3:J$246,8,FALSE)</f>
        <v>0</v>
      </c>
      <c r="O222" s="65">
        <f>VLOOKUP(C222,repartition_volumes!A$3:J$246,9,FALSE)</f>
        <v>6000</v>
      </c>
      <c r="P222" s="65">
        <f>VLOOKUP(C222,repartition_volumes!A$3:J$246,10,FALSE)</f>
        <v>0</v>
      </c>
      <c r="Q222" s="65"/>
      <c r="R222" s="66">
        <f t="shared" si="19"/>
        <v>6000</v>
      </c>
      <c r="S222" s="60" t="s">
        <v>516</v>
      </c>
      <c r="T222" s="67">
        <f t="shared" si="18"/>
        <v>8.1348184775511916E-5</v>
      </c>
      <c r="U222" s="68" t="str">
        <f t="shared" si="20"/>
        <v/>
      </c>
      <c r="V222" s="90" t="str">
        <f t="shared" si="21"/>
        <v>non</v>
      </c>
      <c r="W222" s="143">
        <f>T222-AF222</f>
        <v>6.237021715123608E-5</v>
      </c>
      <c r="X222" s="110">
        <v>1</v>
      </c>
      <c r="Y222" s="86" t="s">
        <v>724</v>
      </c>
      <c r="Z222" s="85">
        <v>0</v>
      </c>
      <c r="AA222" s="115" t="s">
        <v>717</v>
      </c>
      <c r="AB222" s="114">
        <v>1</v>
      </c>
      <c r="AC222" s="146">
        <v>1</v>
      </c>
      <c r="AD222" s="114" t="s">
        <v>724</v>
      </c>
      <c r="AE222" s="114" t="str">
        <f t="shared" si="22"/>
        <v>non</v>
      </c>
      <c r="AF222" s="79">
        <v>1.8977967624275832E-5</v>
      </c>
      <c r="AG222" s="111">
        <v>1</v>
      </c>
      <c r="AH222" s="71" t="s">
        <v>551</v>
      </c>
      <c r="AI222" s="71" t="s">
        <v>552</v>
      </c>
      <c r="AJ222" s="71" t="s">
        <v>590</v>
      </c>
      <c r="AK222" s="70"/>
      <c r="AL222" s="70" t="s">
        <v>516</v>
      </c>
      <c r="AM222" s="71"/>
      <c r="AN222" s="71"/>
      <c r="AO222" s="72">
        <v>1.5923324000274204E-4</v>
      </c>
      <c r="AP222" s="73" t="s">
        <v>551</v>
      </c>
      <c r="AQ222" s="73" t="s">
        <v>552</v>
      </c>
      <c r="AR222" s="73" t="s">
        <v>516</v>
      </c>
      <c r="AS222" s="73"/>
      <c r="AT222" s="73"/>
      <c r="AU222" s="73"/>
    </row>
    <row r="223" spans="1:47" s="74" customFormat="1" ht="22.5" x14ac:dyDescent="0.2">
      <c r="A223" s="2" t="s">
        <v>19</v>
      </c>
      <c r="B223" s="2" t="s">
        <v>450</v>
      </c>
      <c r="C223" s="2" t="s">
        <v>450</v>
      </c>
      <c r="D223" s="4" t="s">
        <v>451</v>
      </c>
      <c r="E223" s="4" t="s">
        <v>516</v>
      </c>
      <c r="F223" s="4" t="s">
        <v>741</v>
      </c>
      <c r="G223" s="4" t="s">
        <v>516</v>
      </c>
      <c r="H223" s="62">
        <v>1739</v>
      </c>
      <c r="I223" s="62">
        <v>1704</v>
      </c>
      <c r="J223" s="62">
        <v>35</v>
      </c>
      <c r="K223" s="63">
        <v>350987603.38112831</v>
      </c>
      <c r="L223" s="64"/>
      <c r="M223" s="65">
        <f>VLOOKUP(C223,repartition_volumes!A$3:J$246,7,FALSE)</f>
        <v>353467</v>
      </c>
      <c r="N223" s="65">
        <f>VLOOKUP(C223,repartition_volumes!A$3:J$246,8,FALSE)</f>
        <v>11333</v>
      </c>
      <c r="O223" s="65">
        <f>VLOOKUP(C223,repartition_volumes!A$3:J$246,9,FALSE)</f>
        <v>124499</v>
      </c>
      <c r="P223" s="65">
        <f>VLOOKUP(C223,repartition_volumes!A$3:J$246,10,FALSE)</f>
        <v>0</v>
      </c>
      <c r="Q223" s="65"/>
      <c r="R223" s="66">
        <f t="shared" si="19"/>
        <v>489299</v>
      </c>
      <c r="S223" s="60" t="s">
        <v>516</v>
      </c>
      <c r="T223" s="67">
        <f t="shared" si="18"/>
        <v>1.3940634805517133E-3</v>
      </c>
      <c r="U223" s="68" t="str">
        <f t="shared" si="20"/>
        <v/>
      </c>
      <c r="V223" s="90" t="str">
        <f t="shared" si="21"/>
        <v>non</v>
      </c>
      <c r="W223" s="143">
        <f>T223-AF223</f>
        <v>-9.0753787942977394E-4</v>
      </c>
      <c r="X223" s="110">
        <v>1</v>
      </c>
      <c r="Y223" s="86" t="s">
        <v>724</v>
      </c>
      <c r="Z223" s="85">
        <v>371494</v>
      </c>
      <c r="AA223" s="115" t="s">
        <v>717</v>
      </c>
      <c r="AB223" s="114">
        <v>1</v>
      </c>
      <c r="AC223" s="146">
        <v>1</v>
      </c>
      <c r="AD223" s="114" t="s">
        <v>724</v>
      </c>
      <c r="AE223" s="114" t="str">
        <f t="shared" si="22"/>
        <v>non</v>
      </c>
      <c r="AF223" s="79">
        <v>2.3016013599814872E-3</v>
      </c>
      <c r="AG223" s="111">
        <v>1</v>
      </c>
      <c r="AH223" s="71" t="s">
        <v>551</v>
      </c>
      <c r="AI223" s="71" t="s">
        <v>552</v>
      </c>
      <c r="AJ223" s="71" t="s">
        <v>590</v>
      </c>
      <c r="AK223" s="70"/>
      <c r="AL223" s="70" t="s">
        <v>516</v>
      </c>
      <c r="AM223" s="71"/>
      <c r="AN223" s="71"/>
      <c r="AO223" s="72">
        <v>1.5844788026003244E-3</v>
      </c>
      <c r="AP223" s="73" t="s">
        <v>551</v>
      </c>
      <c r="AQ223" s="73" t="s">
        <v>552</v>
      </c>
      <c r="AR223" s="73" t="s">
        <v>516</v>
      </c>
      <c r="AS223" s="73"/>
      <c r="AT223" s="73"/>
      <c r="AU223" s="73"/>
    </row>
    <row r="224" spans="1:47" s="74" customFormat="1" ht="22.5" x14ac:dyDescent="0.2">
      <c r="A224" s="2" t="s">
        <v>19</v>
      </c>
      <c r="B224" s="2" t="s">
        <v>452</v>
      </c>
      <c r="C224" s="2" t="s">
        <v>452</v>
      </c>
      <c r="D224" s="4" t="s">
        <v>453</v>
      </c>
      <c r="E224" s="4" t="s">
        <v>516</v>
      </c>
      <c r="F224" s="4" t="s">
        <v>741</v>
      </c>
      <c r="G224" s="4" t="s">
        <v>516</v>
      </c>
      <c r="H224" s="62">
        <v>1233</v>
      </c>
      <c r="I224" s="62">
        <v>1228</v>
      </c>
      <c r="J224" s="62">
        <v>5</v>
      </c>
      <c r="K224" s="63">
        <v>182769168.83065036</v>
      </c>
      <c r="L224" s="64"/>
      <c r="M224" s="65">
        <f>VLOOKUP(C224,repartition_volumes!A$3:J$246,7,FALSE)</f>
        <v>184534</v>
      </c>
      <c r="N224" s="65">
        <f>VLOOKUP(C224,repartition_volumes!A$3:J$246,8,FALSE)</f>
        <v>4500</v>
      </c>
      <c r="O224" s="65">
        <f>VLOOKUP(C224,repartition_volumes!A$3:J$246,9,FALSE)</f>
        <v>266006</v>
      </c>
      <c r="P224" s="65">
        <f>VLOOKUP(C224,repartition_volumes!A$3:J$246,10,FALSE)</f>
        <v>0</v>
      </c>
      <c r="Q224" s="65"/>
      <c r="R224" s="66">
        <f t="shared" si="19"/>
        <v>455040</v>
      </c>
      <c r="S224" s="60" t="s">
        <v>516</v>
      </c>
      <c r="T224" s="67">
        <f t="shared" si="18"/>
        <v>2.4896978134295146E-3</v>
      </c>
      <c r="U224" s="68" t="str">
        <f t="shared" si="20"/>
        <v/>
      </c>
      <c r="V224" s="90" t="str">
        <f t="shared" si="21"/>
        <v>non</v>
      </c>
      <c r="W224" s="143">
        <f>T224-AF224</f>
        <v>1.2469729391655165E-3</v>
      </c>
      <c r="X224" s="110">
        <v>1</v>
      </c>
      <c r="Y224" s="86" t="s">
        <v>724</v>
      </c>
      <c r="Z224" s="85">
        <v>193945</v>
      </c>
      <c r="AA224" s="115" t="s">
        <v>718</v>
      </c>
      <c r="AB224" s="114">
        <v>1</v>
      </c>
      <c r="AC224" s="146">
        <v>1</v>
      </c>
      <c r="AD224" s="114" t="s">
        <v>724</v>
      </c>
      <c r="AE224" s="114" t="str">
        <f t="shared" si="22"/>
        <v>non</v>
      </c>
      <c r="AF224" s="79">
        <v>1.2427248742639982E-3</v>
      </c>
      <c r="AG224" s="111">
        <v>1</v>
      </c>
      <c r="AH224" s="71" t="s">
        <v>551</v>
      </c>
      <c r="AI224" s="71" t="s">
        <v>552</v>
      </c>
      <c r="AJ224" s="71" t="s">
        <v>590</v>
      </c>
      <c r="AK224" s="70"/>
      <c r="AL224" s="70" t="s">
        <v>516</v>
      </c>
      <c r="AM224" s="71"/>
      <c r="AN224" s="71"/>
      <c r="AO224" s="72">
        <v>9.2807152809854529E-4</v>
      </c>
      <c r="AP224" s="73" t="s">
        <v>551</v>
      </c>
      <c r="AQ224" s="73" t="s">
        <v>552</v>
      </c>
      <c r="AR224" s="73" t="s">
        <v>516</v>
      </c>
      <c r="AS224" s="73"/>
      <c r="AT224" s="73"/>
      <c r="AU224" s="73"/>
    </row>
    <row r="225" spans="1:47" s="74" customFormat="1" ht="22.5" x14ac:dyDescent="0.2">
      <c r="A225" s="2" t="s">
        <v>2</v>
      </c>
      <c r="B225" s="2" t="s">
        <v>454</v>
      </c>
      <c r="C225" s="2" t="s">
        <v>454</v>
      </c>
      <c r="D225" s="4" t="s">
        <v>455</v>
      </c>
      <c r="E225" s="4" t="s">
        <v>516</v>
      </c>
      <c r="F225" s="4" t="s">
        <v>14</v>
      </c>
      <c r="G225" s="4" t="s">
        <v>516</v>
      </c>
      <c r="H225" s="62">
        <v>545</v>
      </c>
      <c r="I225" s="62">
        <v>544</v>
      </c>
      <c r="J225" s="62">
        <v>1</v>
      </c>
      <c r="K225" s="63">
        <v>41608797.294349663</v>
      </c>
      <c r="L225" s="64"/>
      <c r="M225" s="65">
        <f>VLOOKUP(C225,repartition_volumes!A$3:J$246,7,FALSE)</f>
        <v>420000</v>
      </c>
      <c r="N225" s="65">
        <f>VLOOKUP(C225,repartition_volumes!A$3:J$246,8,FALSE)</f>
        <v>119333</v>
      </c>
      <c r="O225" s="65">
        <f>VLOOKUP(C225,repartition_volumes!A$3:J$246,9,FALSE)</f>
        <v>0</v>
      </c>
      <c r="P225" s="65">
        <f>VLOOKUP(C225,repartition_volumes!A$3:J$246,10,FALSE)</f>
        <v>0</v>
      </c>
      <c r="Q225" s="65"/>
      <c r="R225" s="66">
        <f t="shared" si="19"/>
        <v>539333</v>
      </c>
      <c r="S225" s="60" t="s">
        <v>516</v>
      </c>
      <c r="T225" s="67">
        <f t="shared" ref="T225:T246" si="23">IF(S225="non",R225/(K225+L225),"")</f>
        <v>1.2961994459600485E-2</v>
      </c>
      <c r="U225" s="68" t="str">
        <f t="shared" si="20"/>
        <v/>
      </c>
      <c r="V225" s="90" t="str">
        <f t="shared" si="21"/>
        <v>non</v>
      </c>
      <c r="W225" s="143">
        <f>T225-AF225</f>
        <v>8.7682271629971435E-3</v>
      </c>
      <c r="X225" s="110">
        <v>1</v>
      </c>
      <c r="Y225" s="86" t="s">
        <v>724</v>
      </c>
      <c r="Z225" s="85">
        <v>433023</v>
      </c>
      <c r="AA225" s="115" t="s">
        <v>717</v>
      </c>
      <c r="AB225" s="114">
        <v>1</v>
      </c>
      <c r="AC225" s="146">
        <v>1</v>
      </c>
      <c r="AD225" s="114" t="s">
        <v>724</v>
      </c>
      <c r="AE225" s="114" t="str">
        <f t="shared" si="22"/>
        <v>non</v>
      </c>
      <c r="AF225" s="79">
        <v>4.193767296603341E-3</v>
      </c>
      <c r="AG225" s="111">
        <v>1</v>
      </c>
      <c r="AH225" s="71" t="s">
        <v>551</v>
      </c>
      <c r="AI225" s="71" t="s">
        <v>552</v>
      </c>
      <c r="AJ225" s="71" t="s">
        <v>590</v>
      </c>
      <c r="AK225" s="70"/>
      <c r="AL225" s="70" t="s">
        <v>516</v>
      </c>
      <c r="AM225" s="71"/>
      <c r="AN225" s="71"/>
      <c r="AO225" s="72">
        <v>9.921857795854366E-4</v>
      </c>
      <c r="AP225" s="73" t="s">
        <v>551</v>
      </c>
      <c r="AQ225" s="73" t="s">
        <v>552</v>
      </c>
      <c r="AR225" s="73" t="s">
        <v>516</v>
      </c>
      <c r="AS225" s="73"/>
      <c r="AT225" s="73"/>
      <c r="AU225" s="73"/>
    </row>
    <row r="226" spans="1:47" s="74" customFormat="1" ht="22.5" x14ac:dyDescent="0.2">
      <c r="A226" s="2" t="s">
        <v>2</v>
      </c>
      <c r="B226" s="2" t="s">
        <v>456</v>
      </c>
      <c r="C226" s="2" t="s">
        <v>456</v>
      </c>
      <c r="D226" s="4" t="s">
        <v>457</v>
      </c>
      <c r="E226" s="4" t="s">
        <v>516</v>
      </c>
      <c r="F226" s="4" t="s">
        <v>741</v>
      </c>
      <c r="G226" s="4" t="s">
        <v>516</v>
      </c>
      <c r="H226" s="62">
        <v>2584</v>
      </c>
      <c r="I226" s="62">
        <v>2135</v>
      </c>
      <c r="J226" s="62">
        <v>449</v>
      </c>
      <c r="K226" s="63">
        <v>170872227.24899113</v>
      </c>
      <c r="L226" s="64"/>
      <c r="M226" s="65">
        <f>VLOOKUP(C226,repartition_volumes!A$3:J$246,7,FALSE)</f>
        <v>1292265</v>
      </c>
      <c r="N226" s="65">
        <f>VLOOKUP(C226,repartition_volumes!A$3:J$246,8,FALSE)</f>
        <v>246166</v>
      </c>
      <c r="O226" s="65">
        <f>VLOOKUP(C226,repartition_volumes!A$3:J$246,9,FALSE)</f>
        <v>12000</v>
      </c>
      <c r="P226" s="65">
        <f>VLOOKUP(C226,repartition_volumes!A$3:J$246,10,FALSE)</f>
        <v>0</v>
      </c>
      <c r="Q226" s="65"/>
      <c r="R226" s="66">
        <f t="shared" si="19"/>
        <v>1550431</v>
      </c>
      <c r="S226" s="60" t="s">
        <v>516</v>
      </c>
      <c r="T226" s="67">
        <f t="shared" si="23"/>
        <v>9.0736278502459456E-3</v>
      </c>
      <c r="U226" s="68" t="str">
        <f t="shared" si="20"/>
        <v/>
      </c>
      <c r="V226" s="90" t="str">
        <f t="shared" si="21"/>
        <v>non</v>
      </c>
      <c r="W226" s="143">
        <f>T226-AF226</f>
        <v>-2.5906140053137856E-3</v>
      </c>
      <c r="X226" s="110">
        <v>1</v>
      </c>
      <c r="Y226" s="86" t="s">
        <v>724</v>
      </c>
      <c r="Z226" s="85">
        <v>1332554</v>
      </c>
      <c r="AA226" s="115" t="s">
        <v>717</v>
      </c>
      <c r="AB226" s="114">
        <v>1</v>
      </c>
      <c r="AC226" s="146">
        <v>1</v>
      </c>
      <c r="AD226" s="114" t="s">
        <v>724</v>
      </c>
      <c r="AE226" s="114" t="str">
        <f t="shared" si="22"/>
        <v>non</v>
      </c>
      <c r="AF226" s="79">
        <v>1.1664241855559731E-2</v>
      </c>
      <c r="AG226" s="111">
        <v>1</v>
      </c>
      <c r="AH226" s="71" t="s">
        <v>551</v>
      </c>
      <c r="AI226" s="71" t="s">
        <v>552</v>
      </c>
      <c r="AJ226" s="71" t="s">
        <v>590</v>
      </c>
      <c r="AK226" s="70"/>
      <c r="AL226" s="70" t="s">
        <v>516</v>
      </c>
      <c r="AM226" s="71"/>
      <c r="AN226" s="71"/>
      <c r="AO226" s="72">
        <v>6.9013523148674198E-3</v>
      </c>
      <c r="AP226" s="73" t="s">
        <v>551</v>
      </c>
      <c r="AQ226" s="73" t="s">
        <v>552</v>
      </c>
      <c r="AR226" s="73" t="s">
        <v>516</v>
      </c>
      <c r="AS226" s="73"/>
      <c r="AT226" s="73"/>
      <c r="AU226" s="73"/>
    </row>
    <row r="227" spans="1:47" s="74" customFormat="1" ht="22.5" x14ac:dyDescent="0.2">
      <c r="A227" s="2" t="s">
        <v>330</v>
      </c>
      <c r="B227" s="2" t="s">
        <v>458</v>
      </c>
      <c r="C227" s="2" t="s">
        <v>458</v>
      </c>
      <c r="D227" s="4" t="s">
        <v>459</v>
      </c>
      <c r="E227" s="4" t="s">
        <v>550</v>
      </c>
      <c r="F227" s="4" t="s">
        <v>741</v>
      </c>
      <c r="G227" s="4" t="s">
        <v>516</v>
      </c>
      <c r="H227" s="62">
        <v>4508</v>
      </c>
      <c r="I227" s="62">
        <v>758</v>
      </c>
      <c r="J227" s="62">
        <v>3750</v>
      </c>
      <c r="K227" s="63">
        <v>75123017.343962505</v>
      </c>
      <c r="L227" s="64"/>
      <c r="M227" s="65">
        <f>VLOOKUP(C227,repartition_volumes!A$3:J$246,7,FALSE)</f>
        <v>132333</v>
      </c>
      <c r="N227" s="65">
        <f>VLOOKUP(C227,repartition_volumes!A$3:J$246,8,FALSE)</f>
        <v>51999</v>
      </c>
      <c r="O227" s="65">
        <f>VLOOKUP(C227,repartition_volumes!A$3:J$246,9,FALSE)</f>
        <v>1154680</v>
      </c>
      <c r="P227" s="65">
        <f>VLOOKUP(C227,repartition_volumes!A$3:J$246,10,FALSE)</f>
        <v>0</v>
      </c>
      <c r="Q227" s="65"/>
      <c r="R227" s="66">
        <f t="shared" si="19"/>
        <v>1339012</v>
      </c>
      <c r="S227" s="60" t="s">
        <v>516</v>
      </c>
      <c r="T227" s="67">
        <f t="shared" si="23"/>
        <v>1.7824257429239349E-2</v>
      </c>
      <c r="U227" s="68" t="str">
        <f t="shared" si="20"/>
        <v/>
      </c>
      <c r="V227" s="90" t="str">
        <f t="shared" si="21"/>
        <v>non</v>
      </c>
      <c r="W227" s="143">
        <f>T227-AF227</f>
        <v>1.7631442165480304E-2</v>
      </c>
      <c r="X227" s="110">
        <v>1</v>
      </c>
      <c r="Y227" s="86" t="s">
        <v>724</v>
      </c>
      <c r="Z227" s="85">
        <v>135189</v>
      </c>
      <c r="AA227" s="115" t="s">
        <v>717</v>
      </c>
      <c r="AB227" s="114">
        <v>1</v>
      </c>
      <c r="AC227" s="146">
        <v>1</v>
      </c>
      <c r="AD227" s="114" t="s">
        <v>724</v>
      </c>
      <c r="AE227" s="114" t="str">
        <f t="shared" si="22"/>
        <v>non</v>
      </c>
      <c r="AF227" s="79">
        <v>1.9281526375904452E-4</v>
      </c>
      <c r="AG227" s="111">
        <v>1</v>
      </c>
      <c r="AH227" s="71" t="s">
        <v>551</v>
      </c>
      <c r="AI227" s="71" t="s">
        <v>552</v>
      </c>
      <c r="AJ227" s="71" t="s">
        <v>590</v>
      </c>
      <c r="AK227" s="70"/>
      <c r="AL227" s="70" t="s">
        <v>516</v>
      </c>
      <c r="AM227" s="71"/>
      <c r="AN227" s="71"/>
      <c r="AO227" s="72">
        <v>0</v>
      </c>
      <c r="AP227" s="73" t="s">
        <v>551</v>
      </c>
      <c r="AQ227" s="73" t="s">
        <v>552</v>
      </c>
      <c r="AR227" s="73" t="s">
        <v>516</v>
      </c>
      <c r="AS227" s="73"/>
      <c r="AT227" s="73"/>
      <c r="AU227" s="73"/>
    </row>
    <row r="228" spans="1:47" s="74" customFormat="1" ht="22.5" x14ac:dyDescent="0.2">
      <c r="A228" s="2" t="s">
        <v>37</v>
      </c>
      <c r="B228" s="2" t="s">
        <v>460</v>
      </c>
      <c r="C228" s="2" t="s">
        <v>460</v>
      </c>
      <c r="D228" s="4" t="s">
        <v>461</v>
      </c>
      <c r="E228" s="4" t="s">
        <v>517</v>
      </c>
      <c r="F228" s="4" t="s">
        <v>14</v>
      </c>
      <c r="G228" s="4" t="s">
        <v>516</v>
      </c>
      <c r="H228" s="62">
        <v>1750</v>
      </c>
      <c r="I228" s="62">
        <v>1578</v>
      </c>
      <c r="J228" s="62">
        <v>172</v>
      </c>
      <c r="K228" s="63">
        <v>332656839.2123974</v>
      </c>
      <c r="L228" s="64"/>
      <c r="M228" s="65">
        <f>VLOOKUP(C228,repartition_volumes!A$3:J$246,7,FALSE)</f>
        <v>6253014</v>
      </c>
      <c r="N228" s="65">
        <f>VLOOKUP(C228,repartition_volumes!A$3:J$246,8,FALSE)</f>
        <v>631999</v>
      </c>
      <c r="O228" s="65">
        <f>VLOOKUP(C228,repartition_volumes!A$3:J$246,9,FALSE)</f>
        <v>175999</v>
      </c>
      <c r="P228" s="65">
        <f>VLOOKUP(C228,repartition_volumes!A$3:J$246,10,FALSE)</f>
        <v>0</v>
      </c>
      <c r="Q228" s="65"/>
      <c r="R228" s="66">
        <f t="shared" si="19"/>
        <v>7061012</v>
      </c>
      <c r="S228" s="60" t="s">
        <v>516</v>
      </c>
      <c r="T228" s="67">
        <f t="shared" si="23"/>
        <v>2.1226114024042741E-2</v>
      </c>
      <c r="U228" s="68" t="str">
        <f t="shared" si="20"/>
        <v/>
      </c>
      <c r="V228" s="90" t="str">
        <f t="shared" si="21"/>
        <v>non</v>
      </c>
      <c r="W228" s="143">
        <f>T228-AF228</f>
        <v>-1.2856023713119027E-2</v>
      </c>
      <c r="X228" s="110">
        <v>1</v>
      </c>
      <c r="Y228" s="86" t="s">
        <v>724</v>
      </c>
      <c r="Z228" s="85">
        <v>6391640</v>
      </c>
      <c r="AA228" s="115" t="s">
        <v>747</v>
      </c>
      <c r="AB228" s="114">
        <v>1</v>
      </c>
      <c r="AC228" s="146">
        <v>1</v>
      </c>
      <c r="AD228" s="114" t="s">
        <v>724</v>
      </c>
      <c r="AE228" s="114" t="str">
        <f t="shared" si="22"/>
        <v>non</v>
      </c>
      <c r="AF228" s="79">
        <v>3.4082137737161768E-2</v>
      </c>
      <c r="AG228" s="111">
        <v>2</v>
      </c>
      <c r="AH228" s="71" t="s">
        <v>551</v>
      </c>
      <c r="AI228" s="71" t="s">
        <v>552</v>
      </c>
      <c r="AJ228" s="71" t="s">
        <v>590</v>
      </c>
      <c r="AK228" s="70"/>
      <c r="AL228" s="70" t="s">
        <v>554</v>
      </c>
      <c r="AM228" s="71"/>
      <c r="AN228" s="71"/>
      <c r="AO228" s="72">
        <v>2.1879100732241065E-2</v>
      </c>
      <c r="AP228" s="73" t="s">
        <v>551</v>
      </c>
      <c r="AQ228" s="73" t="s">
        <v>552</v>
      </c>
      <c r="AR228" s="73" t="s">
        <v>516</v>
      </c>
      <c r="AS228" s="73"/>
      <c r="AT228" s="73"/>
      <c r="AU228" s="73"/>
    </row>
    <row r="229" spans="1:47" s="74" customFormat="1" ht="22.5" x14ac:dyDescent="0.2">
      <c r="A229" s="2" t="s">
        <v>8</v>
      </c>
      <c r="B229" s="2" t="s">
        <v>440</v>
      </c>
      <c r="C229" s="2" t="s">
        <v>440</v>
      </c>
      <c r="D229" s="4" t="s">
        <v>441</v>
      </c>
      <c r="E229" s="4" t="s">
        <v>516</v>
      </c>
      <c r="F229" s="4" t="s">
        <v>741</v>
      </c>
      <c r="G229" s="4" t="s">
        <v>516</v>
      </c>
      <c r="H229" s="62">
        <v>616</v>
      </c>
      <c r="I229" s="62">
        <v>607</v>
      </c>
      <c r="J229" s="62">
        <v>9</v>
      </c>
      <c r="K229" s="63">
        <v>80480784.882276237</v>
      </c>
      <c r="L229" s="64"/>
      <c r="M229" s="65">
        <f>VLOOKUP(C229,repartition_volumes!A$3:J$246,7,FALSE)</f>
        <v>527333</v>
      </c>
      <c r="N229" s="65">
        <f>VLOOKUP(C229,repartition_volumes!A$3:J$246,8,FALSE)</f>
        <v>0</v>
      </c>
      <c r="O229" s="65">
        <f>VLOOKUP(C229,repartition_volumes!A$3:J$246,9,FALSE)</f>
        <v>134333</v>
      </c>
      <c r="P229" s="65">
        <f>VLOOKUP(C229,repartition_volumes!A$3:J$246,10,FALSE)</f>
        <v>0</v>
      </c>
      <c r="Q229" s="65"/>
      <c r="R229" s="66">
        <f t="shared" si="19"/>
        <v>661666</v>
      </c>
      <c r="S229" s="60" t="s">
        <v>516</v>
      </c>
      <c r="T229" s="67">
        <f t="shared" si="23"/>
        <v>8.2214158443888932E-3</v>
      </c>
      <c r="U229" s="68" t="str">
        <f t="shared" si="20"/>
        <v/>
      </c>
      <c r="V229" s="90" t="str">
        <f t="shared" si="21"/>
        <v>non</v>
      </c>
      <c r="W229" s="143">
        <f>T229-AF229</f>
        <v>-2.2575421050303433E-3</v>
      </c>
      <c r="X229" s="110">
        <v>1</v>
      </c>
      <c r="Y229" s="86" t="s">
        <v>724</v>
      </c>
      <c r="Z229" s="85">
        <v>530509</v>
      </c>
      <c r="AA229" s="115" t="s">
        <v>717</v>
      </c>
      <c r="AB229" s="114">
        <v>1</v>
      </c>
      <c r="AC229" s="146">
        <v>1</v>
      </c>
      <c r="AD229" s="114" t="s">
        <v>724</v>
      </c>
      <c r="AE229" s="114" t="str">
        <f t="shared" si="22"/>
        <v>non</v>
      </c>
      <c r="AF229" s="79">
        <v>1.0478957949419236E-2</v>
      </c>
      <c r="AG229" s="111">
        <v>1</v>
      </c>
      <c r="AH229" s="71" t="s">
        <v>551</v>
      </c>
      <c r="AI229" s="71" t="s">
        <v>552</v>
      </c>
      <c r="AJ229" s="71" t="s">
        <v>590</v>
      </c>
      <c r="AK229" s="70"/>
      <c r="AL229" s="70" t="s">
        <v>516</v>
      </c>
      <c r="AM229" s="71"/>
      <c r="AN229" s="71"/>
      <c r="AO229" s="72">
        <v>2.9224615746439097E-2</v>
      </c>
      <c r="AP229" s="73" t="s">
        <v>551</v>
      </c>
      <c r="AQ229" s="73" t="s">
        <v>552</v>
      </c>
      <c r="AR229" s="73" t="s">
        <v>516</v>
      </c>
      <c r="AS229" s="73"/>
      <c r="AT229" s="73"/>
      <c r="AU229" s="73"/>
    </row>
    <row r="230" spans="1:47" s="74" customFormat="1" x14ac:dyDescent="0.2">
      <c r="A230" s="3" t="s">
        <v>59</v>
      </c>
      <c r="B230" s="2" t="s">
        <v>414</v>
      </c>
      <c r="C230" s="2" t="s">
        <v>414</v>
      </c>
      <c r="D230" s="4" t="s">
        <v>415</v>
      </c>
      <c r="E230" s="4" t="s">
        <v>516</v>
      </c>
      <c r="F230" s="4" t="s">
        <v>741</v>
      </c>
      <c r="G230" s="4" t="s">
        <v>516</v>
      </c>
      <c r="H230" s="62">
        <v>5467</v>
      </c>
      <c r="I230" s="62">
        <v>3626</v>
      </c>
      <c r="J230" s="62">
        <v>1841</v>
      </c>
      <c r="K230" s="63">
        <v>640666061.32439697</v>
      </c>
      <c r="L230" s="64"/>
      <c r="M230" s="65">
        <f>VLOOKUP(C230,repartition_volumes!A$3:J$246,7,FALSE)</f>
        <v>920268</v>
      </c>
      <c r="N230" s="65">
        <f>VLOOKUP(C230,repartition_volumes!A$3:J$246,8,FALSE)</f>
        <v>609416</v>
      </c>
      <c r="O230" s="65">
        <f>VLOOKUP(C230,repartition_volumes!A$3:J$246,9,FALSE)</f>
        <v>620000</v>
      </c>
      <c r="P230" s="65">
        <f>VLOOKUP(C230,repartition_volumes!A$3:J$246,10,FALSE)</f>
        <v>0</v>
      </c>
      <c r="Q230" s="65"/>
      <c r="R230" s="66">
        <f t="shared" si="19"/>
        <v>2149684</v>
      </c>
      <c r="S230" s="60" t="s">
        <v>516</v>
      </c>
      <c r="T230" s="67">
        <f t="shared" si="23"/>
        <v>3.355389226574813E-3</v>
      </c>
      <c r="U230" s="68" t="str">
        <f t="shared" si="20"/>
        <v/>
      </c>
      <c r="V230" s="90" t="str">
        <f t="shared" si="21"/>
        <v>non</v>
      </c>
      <c r="W230" s="143">
        <f>T230-AF230</f>
        <v>1.1649724478784021E-3</v>
      </c>
      <c r="X230" s="110">
        <v>1</v>
      </c>
      <c r="Y230" s="86" t="s">
        <v>724</v>
      </c>
      <c r="Z230" s="85">
        <v>946178</v>
      </c>
      <c r="AA230" s="115" t="s">
        <v>717</v>
      </c>
      <c r="AB230" s="114">
        <v>1</v>
      </c>
      <c r="AC230" s="146">
        <v>1</v>
      </c>
      <c r="AD230" s="114" t="s">
        <v>724</v>
      </c>
      <c r="AE230" s="114" t="str">
        <f t="shared" si="22"/>
        <v>non</v>
      </c>
      <c r="AF230" s="79">
        <v>2.1904167786964109E-3</v>
      </c>
      <c r="AG230" s="111">
        <v>1</v>
      </c>
      <c r="AH230" s="71" t="s">
        <v>551</v>
      </c>
      <c r="AI230" s="71" t="s">
        <v>552</v>
      </c>
      <c r="AJ230" s="71" t="s">
        <v>590</v>
      </c>
      <c r="AK230" s="70"/>
      <c r="AL230" s="70" t="s">
        <v>516</v>
      </c>
      <c r="AM230" s="71"/>
      <c r="AN230" s="71"/>
      <c r="AO230" s="72">
        <v>0</v>
      </c>
      <c r="AP230" s="73">
        <v>0</v>
      </c>
      <c r="AQ230" s="73">
        <v>0</v>
      </c>
      <c r="AR230" s="73" t="s">
        <v>516</v>
      </c>
      <c r="AS230" s="73"/>
      <c r="AT230" s="73"/>
      <c r="AU230" s="73"/>
    </row>
    <row r="231" spans="1:47" s="74" customFormat="1" ht="22.5" x14ac:dyDescent="0.2">
      <c r="A231" s="3" t="s">
        <v>19</v>
      </c>
      <c r="B231" s="2" t="s">
        <v>464</v>
      </c>
      <c r="C231" s="2" t="s">
        <v>464</v>
      </c>
      <c r="D231" s="4" t="s">
        <v>465</v>
      </c>
      <c r="E231" s="4" t="s">
        <v>517</v>
      </c>
      <c r="F231" s="4" t="s">
        <v>741</v>
      </c>
      <c r="G231" s="4" t="s">
        <v>516</v>
      </c>
      <c r="H231" s="62">
        <v>809</v>
      </c>
      <c r="I231" s="62">
        <v>514</v>
      </c>
      <c r="J231" s="62">
        <v>295</v>
      </c>
      <c r="K231" s="63">
        <v>70653912.222284704</v>
      </c>
      <c r="L231" s="64"/>
      <c r="M231" s="65">
        <f>VLOOKUP(C231,repartition_volumes!A$3:J$246,7,FALSE)</f>
        <v>476800</v>
      </c>
      <c r="N231" s="65">
        <f>VLOOKUP(C231,repartition_volumes!A$3:J$246,8,FALSE)</f>
        <v>13000</v>
      </c>
      <c r="O231" s="65">
        <f>VLOOKUP(C231,repartition_volumes!A$3:J$246,9,FALSE)</f>
        <v>127000</v>
      </c>
      <c r="P231" s="65">
        <f>VLOOKUP(C231,repartition_volumes!A$3:J$246,10,FALSE)</f>
        <v>0</v>
      </c>
      <c r="Q231" s="65"/>
      <c r="R231" s="66">
        <f t="shared" si="19"/>
        <v>616800</v>
      </c>
      <c r="S231" s="60" t="s">
        <v>516</v>
      </c>
      <c r="T231" s="67">
        <f t="shared" si="23"/>
        <v>8.7298775198672903E-3</v>
      </c>
      <c r="U231" s="68" t="str">
        <f t="shared" si="20"/>
        <v/>
      </c>
      <c r="V231" s="90" t="str">
        <f t="shared" si="21"/>
        <v>non</v>
      </c>
      <c r="W231" s="143">
        <f>T231-AF231</f>
        <v>-2.1957228591126705E-3</v>
      </c>
      <c r="X231" s="110">
        <v>1</v>
      </c>
      <c r="Y231" s="86" t="s">
        <v>724</v>
      </c>
      <c r="Z231" s="85">
        <v>495435</v>
      </c>
      <c r="AA231" s="115" t="s">
        <v>717</v>
      </c>
      <c r="AB231" s="114">
        <v>1</v>
      </c>
      <c r="AC231" s="146">
        <v>1</v>
      </c>
      <c r="AD231" s="114" t="s">
        <v>724</v>
      </c>
      <c r="AE231" s="114" t="str">
        <f t="shared" si="22"/>
        <v>non</v>
      </c>
      <c r="AF231" s="79">
        <v>1.0925600378979961E-2</v>
      </c>
      <c r="AG231" s="111">
        <v>1</v>
      </c>
      <c r="AH231" s="71" t="s">
        <v>551</v>
      </c>
      <c r="AI231" s="71" t="s">
        <v>552</v>
      </c>
      <c r="AJ231" s="71" t="s">
        <v>590</v>
      </c>
      <c r="AK231" s="70"/>
      <c r="AL231" s="70" t="s">
        <v>516</v>
      </c>
      <c r="AM231" s="71"/>
      <c r="AN231" s="71"/>
      <c r="AO231" s="72">
        <v>0</v>
      </c>
      <c r="AP231" s="73">
        <v>0</v>
      </c>
      <c r="AQ231" s="73">
        <v>0</v>
      </c>
      <c r="AR231" s="73" t="s">
        <v>516</v>
      </c>
      <c r="AS231" s="73"/>
      <c r="AT231" s="73"/>
      <c r="AU231" s="73"/>
    </row>
    <row r="232" spans="1:47" s="74" customFormat="1" x14ac:dyDescent="0.2">
      <c r="A232" s="2" t="s">
        <v>2</v>
      </c>
      <c r="B232" s="2" t="s">
        <v>466</v>
      </c>
      <c r="C232" s="2" t="s">
        <v>466</v>
      </c>
      <c r="D232" s="4" t="s">
        <v>467</v>
      </c>
      <c r="E232" s="4" t="s">
        <v>516</v>
      </c>
      <c r="F232" s="4" t="s">
        <v>468</v>
      </c>
      <c r="G232" s="4" t="s">
        <v>516</v>
      </c>
      <c r="H232" s="62">
        <v>230</v>
      </c>
      <c r="I232" s="62">
        <v>230</v>
      </c>
      <c r="J232" s="62">
        <v>0</v>
      </c>
      <c r="K232" s="63">
        <v>101882457.50544937</v>
      </c>
      <c r="L232" s="64"/>
      <c r="M232" s="65">
        <f>VLOOKUP(C232,repartition_volumes!A$3:J$246,7,FALSE)</f>
        <v>41067</v>
      </c>
      <c r="N232" s="65">
        <f>VLOOKUP(C232,repartition_volumes!A$3:J$246,8,FALSE)</f>
        <v>0</v>
      </c>
      <c r="O232" s="65">
        <f>VLOOKUP(C232,repartition_volumes!A$3:J$246,9,FALSE)</f>
        <v>1333</v>
      </c>
      <c r="P232" s="65">
        <f>VLOOKUP(C232,repartition_volumes!A$3:J$246,10,FALSE)</f>
        <v>0</v>
      </c>
      <c r="Q232" s="65"/>
      <c r="R232" s="66">
        <f t="shared" si="19"/>
        <v>42400</v>
      </c>
      <c r="S232" s="60" t="s">
        <v>516</v>
      </c>
      <c r="T232" s="67">
        <f t="shared" si="23"/>
        <v>4.1616585463431874E-4</v>
      </c>
      <c r="U232" s="68" t="str">
        <f t="shared" si="20"/>
        <v/>
      </c>
      <c r="V232" s="90" t="str">
        <f t="shared" si="21"/>
        <v>non</v>
      </c>
      <c r="W232" s="143">
        <f>T232-AF232</f>
        <v>-4.5263534637545279E-4</v>
      </c>
      <c r="X232" s="110">
        <v>1</v>
      </c>
      <c r="Y232" s="86" t="s">
        <v>724</v>
      </c>
      <c r="Z232" s="85">
        <v>41979</v>
      </c>
      <c r="AA232" s="115" t="s">
        <v>717</v>
      </c>
      <c r="AB232" s="114">
        <v>1</v>
      </c>
      <c r="AC232" s="146">
        <v>1</v>
      </c>
      <c r="AD232" s="114" t="s">
        <v>724</v>
      </c>
      <c r="AE232" s="114" t="str">
        <f t="shared" si="22"/>
        <v>non</v>
      </c>
      <c r="AF232" s="79">
        <v>8.6880120100977154E-4</v>
      </c>
      <c r="AG232" s="111">
        <v>1</v>
      </c>
      <c r="AH232" s="71" t="s">
        <v>551</v>
      </c>
      <c r="AI232" s="71" t="s">
        <v>552</v>
      </c>
      <c r="AJ232" s="71" t="s">
        <v>590</v>
      </c>
      <c r="AK232" s="70"/>
      <c r="AL232" s="70" t="s">
        <v>516</v>
      </c>
      <c r="AM232" s="71"/>
      <c r="AN232" s="71"/>
      <c r="AO232" s="72">
        <v>3.6410958347345683E-4</v>
      </c>
      <c r="AP232" s="73" t="s">
        <v>551</v>
      </c>
      <c r="AQ232" s="73" t="s">
        <v>552</v>
      </c>
      <c r="AR232" s="73" t="s">
        <v>516</v>
      </c>
      <c r="AS232" s="73"/>
      <c r="AT232" s="73"/>
      <c r="AU232" s="73"/>
    </row>
    <row r="233" spans="1:47" s="74" customFormat="1" x14ac:dyDescent="0.2">
      <c r="A233" s="2" t="s">
        <v>2</v>
      </c>
      <c r="B233" s="2" t="s">
        <v>469</v>
      </c>
      <c r="C233" s="2" t="s">
        <v>469</v>
      </c>
      <c r="D233" s="4" t="s">
        <v>470</v>
      </c>
      <c r="E233" s="4" t="s">
        <v>516</v>
      </c>
      <c r="F233" s="4" t="s">
        <v>468</v>
      </c>
      <c r="G233" s="4" t="s">
        <v>516</v>
      </c>
      <c r="H233" s="62">
        <v>661</v>
      </c>
      <c r="I233" s="62">
        <v>661</v>
      </c>
      <c r="J233" s="62">
        <v>0</v>
      </c>
      <c r="K233" s="63">
        <v>304672650.96891153</v>
      </c>
      <c r="L233" s="64"/>
      <c r="M233" s="65">
        <f>VLOOKUP(C233,repartition_volumes!A$3:J$246,7,FALSE)</f>
        <v>369067</v>
      </c>
      <c r="N233" s="65">
        <f>VLOOKUP(C233,repartition_volumes!A$3:J$246,8,FALSE)</f>
        <v>0</v>
      </c>
      <c r="O233" s="65">
        <f>VLOOKUP(C233,repartition_volumes!A$3:J$246,9,FALSE)</f>
        <v>0</v>
      </c>
      <c r="P233" s="65">
        <f>VLOOKUP(C233,repartition_volumes!A$3:J$246,10,FALSE)</f>
        <v>0</v>
      </c>
      <c r="Q233" s="65"/>
      <c r="R233" s="66">
        <f t="shared" si="19"/>
        <v>369067</v>
      </c>
      <c r="S233" s="60" t="s">
        <v>516</v>
      </c>
      <c r="T233" s="67">
        <f t="shared" si="23"/>
        <v>1.2113558562814987E-3</v>
      </c>
      <c r="U233" s="68" t="str">
        <f t="shared" si="20"/>
        <v/>
      </c>
      <c r="V233" s="90" t="str">
        <f t="shared" si="21"/>
        <v>non</v>
      </c>
      <c r="W233" s="143">
        <f>T233-AF233</f>
        <v>-1.7740717807990798E-3</v>
      </c>
      <c r="X233" s="110">
        <v>1</v>
      </c>
      <c r="Y233" s="86" t="s">
        <v>724</v>
      </c>
      <c r="Z233" s="85">
        <v>375401</v>
      </c>
      <c r="AA233" s="115" t="s">
        <v>717</v>
      </c>
      <c r="AB233" s="114">
        <v>1</v>
      </c>
      <c r="AC233" s="146">
        <v>1</v>
      </c>
      <c r="AD233" s="114" t="s">
        <v>724</v>
      </c>
      <c r="AE233" s="114" t="str">
        <f t="shared" si="22"/>
        <v>non</v>
      </c>
      <c r="AF233" s="79">
        <v>2.9854276370805785E-3</v>
      </c>
      <c r="AG233" s="111">
        <v>1</v>
      </c>
      <c r="AH233" s="71" t="s">
        <v>551</v>
      </c>
      <c r="AI233" s="71" t="s">
        <v>552</v>
      </c>
      <c r="AJ233" s="71" t="s">
        <v>590</v>
      </c>
      <c r="AK233" s="70"/>
      <c r="AL233" s="70" t="s">
        <v>516</v>
      </c>
      <c r="AM233" s="71"/>
      <c r="AN233" s="71"/>
      <c r="AO233" s="72">
        <v>1.6263234310687352E-3</v>
      </c>
      <c r="AP233" s="73" t="s">
        <v>551</v>
      </c>
      <c r="AQ233" s="73" t="s">
        <v>552</v>
      </c>
      <c r="AR233" s="73" t="s">
        <v>516</v>
      </c>
      <c r="AS233" s="73"/>
      <c r="AT233" s="73"/>
      <c r="AU233" s="73"/>
    </row>
    <row r="234" spans="1:47" s="74" customFormat="1" ht="22.5" x14ac:dyDescent="0.2">
      <c r="A234" s="2" t="s">
        <v>2</v>
      </c>
      <c r="B234" s="2" t="s">
        <v>471</v>
      </c>
      <c r="C234" s="2" t="s">
        <v>471</v>
      </c>
      <c r="D234" s="4" t="s">
        <v>472</v>
      </c>
      <c r="E234" s="4" t="s">
        <v>516</v>
      </c>
      <c r="F234" s="4" t="s">
        <v>468</v>
      </c>
      <c r="G234" s="4" t="s">
        <v>516</v>
      </c>
      <c r="H234" s="62">
        <v>405</v>
      </c>
      <c r="I234" s="62">
        <v>405</v>
      </c>
      <c r="J234" s="62">
        <v>0</v>
      </c>
      <c r="K234" s="63">
        <v>114336007.47599846</v>
      </c>
      <c r="L234" s="64"/>
      <c r="M234" s="65">
        <f>VLOOKUP(C234,repartition_volumes!A$3:J$246,7,FALSE)</f>
        <v>47200</v>
      </c>
      <c r="N234" s="65">
        <f>VLOOKUP(C234,repartition_volumes!A$3:J$246,8,FALSE)</f>
        <v>0</v>
      </c>
      <c r="O234" s="65">
        <f>VLOOKUP(C234,repartition_volumes!A$3:J$246,9,FALSE)</f>
        <v>0</v>
      </c>
      <c r="P234" s="65">
        <f>VLOOKUP(C234,repartition_volumes!A$3:J$246,10,FALSE)</f>
        <v>0</v>
      </c>
      <c r="Q234" s="65"/>
      <c r="R234" s="66">
        <f t="shared" si="19"/>
        <v>47200</v>
      </c>
      <c r="S234" s="60" t="s">
        <v>516</v>
      </c>
      <c r="T234" s="67">
        <f t="shared" si="23"/>
        <v>4.1281833292900556E-4</v>
      </c>
      <c r="U234" s="68" t="str">
        <f t="shared" si="20"/>
        <v/>
      </c>
      <c r="V234" s="90" t="str">
        <f t="shared" si="21"/>
        <v>non</v>
      </c>
      <c r="W234" s="143">
        <f>T234-AF234</f>
        <v>-5.7954059292638401E-4</v>
      </c>
      <c r="X234" s="110">
        <v>1</v>
      </c>
      <c r="Y234" s="86" t="s">
        <v>724</v>
      </c>
      <c r="Z234" s="85">
        <v>48663</v>
      </c>
      <c r="AA234" s="115" t="s">
        <v>717</v>
      </c>
      <c r="AB234" s="114">
        <v>1</v>
      </c>
      <c r="AC234" s="146">
        <v>1</v>
      </c>
      <c r="AD234" s="114" t="s">
        <v>724</v>
      </c>
      <c r="AE234" s="114" t="str">
        <f t="shared" si="22"/>
        <v>non</v>
      </c>
      <c r="AF234" s="79">
        <v>9.9235892585538958E-4</v>
      </c>
      <c r="AG234" s="111">
        <v>1</v>
      </c>
      <c r="AH234" s="71" t="s">
        <v>551</v>
      </c>
      <c r="AI234" s="71" t="s">
        <v>552</v>
      </c>
      <c r="AJ234" s="71" t="s">
        <v>590</v>
      </c>
      <c r="AK234" s="70"/>
      <c r="AL234" s="70" t="s">
        <v>516</v>
      </c>
      <c r="AM234" s="71"/>
      <c r="AN234" s="71"/>
      <c r="AO234" s="72">
        <v>7.5198014034188576E-4</v>
      </c>
      <c r="AP234" s="73" t="s">
        <v>551</v>
      </c>
      <c r="AQ234" s="73" t="s">
        <v>552</v>
      </c>
      <c r="AR234" s="73" t="s">
        <v>516</v>
      </c>
      <c r="AS234" s="73"/>
      <c r="AT234" s="73"/>
      <c r="AU234" s="73"/>
    </row>
    <row r="235" spans="1:47" s="74" customFormat="1" ht="22.5" x14ac:dyDescent="0.2">
      <c r="A235" s="2" t="s">
        <v>2</v>
      </c>
      <c r="B235" s="2" t="s">
        <v>473</v>
      </c>
      <c r="C235" s="2" t="s">
        <v>473</v>
      </c>
      <c r="D235" s="4" t="s">
        <v>474</v>
      </c>
      <c r="E235" s="4" t="s">
        <v>516</v>
      </c>
      <c r="F235" s="4" t="s">
        <v>468</v>
      </c>
      <c r="G235" s="4" t="s">
        <v>516</v>
      </c>
      <c r="H235" s="62">
        <v>207</v>
      </c>
      <c r="I235" s="62">
        <v>207</v>
      </c>
      <c r="J235" s="62">
        <v>0</v>
      </c>
      <c r="K235" s="63">
        <v>98670081.752507269</v>
      </c>
      <c r="L235" s="64"/>
      <c r="M235" s="65">
        <f>VLOOKUP(C235,repartition_volumes!A$3:J$246,7,FALSE)</f>
        <v>0</v>
      </c>
      <c r="N235" s="65">
        <f>VLOOKUP(C235,repartition_volumes!A$3:J$246,8,FALSE)</f>
        <v>0</v>
      </c>
      <c r="O235" s="65">
        <f>VLOOKUP(C235,repartition_volumes!A$3:J$246,9,FALSE)</f>
        <v>0</v>
      </c>
      <c r="P235" s="65">
        <f>VLOOKUP(C235,repartition_volumes!A$3:J$246,10,FALSE)</f>
        <v>0</v>
      </c>
      <c r="Q235" s="65"/>
      <c r="R235" s="66">
        <f t="shared" si="19"/>
        <v>0</v>
      </c>
      <c r="S235" s="60" t="s">
        <v>516</v>
      </c>
      <c r="T235" s="67">
        <f t="shared" si="23"/>
        <v>0</v>
      </c>
      <c r="U235" s="68" t="str">
        <f t="shared" si="20"/>
        <v/>
      </c>
      <c r="V235" s="90" t="str">
        <f t="shared" si="21"/>
        <v>non</v>
      </c>
      <c r="W235" s="143">
        <f>T235-AF235</f>
        <v>0</v>
      </c>
      <c r="X235" s="110">
        <v>1</v>
      </c>
      <c r="Y235" s="86" t="s">
        <v>724</v>
      </c>
      <c r="Z235" s="85">
        <v>0</v>
      </c>
      <c r="AA235" s="115" t="s">
        <v>717</v>
      </c>
      <c r="AB235" s="114">
        <v>1</v>
      </c>
      <c r="AC235" s="146">
        <v>1</v>
      </c>
      <c r="AD235" s="114" t="s">
        <v>724</v>
      </c>
      <c r="AE235" s="114" t="str">
        <f t="shared" si="22"/>
        <v>non</v>
      </c>
      <c r="AF235" s="79">
        <v>0</v>
      </c>
      <c r="AG235" s="111">
        <v>1</v>
      </c>
      <c r="AH235" s="71" t="s">
        <v>551</v>
      </c>
      <c r="AI235" s="71" t="s">
        <v>552</v>
      </c>
      <c r="AJ235" s="71" t="s">
        <v>590</v>
      </c>
      <c r="AK235" s="70"/>
      <c r="AL235" s="70" t="s">
        <v>516</v>
      </c>
      <c r="AM235" s="71"/>
      <c r="AN235" s="71"/>
      <c r="AO235" s="72">
        <v>4.027474677141889E-4</v>
      </c>
      <c r="AP235" s="73" t="s">
        <v>551</v>
      </c>
      <c r="AQ235" s="73" t="s">
        <v>552</v>
      </c>
      <c r="AR235" s="73" t="s">
        <v>516</v>
      </c>
      <c r="AS235" s="73"/>
      <c r="AT235" s="73"/>
      <c r="AU235" s="73"/>
    </row>
    <row r="236" spans="1:47" s="74" customFormat="1" x14ac:dyDescent="0.2">
      <c r="A236" s="2" t="s">
        <v>37</v>
      </c>
      <c r="B236" s="2" t="s">
        <v>475</v>
      </c>
      <c r="C236" s="2" t="s">
        <v>475</v>
      </c>
      <c r="D236" s="4" t="s">
        <v>476</v>
      </c>
      <c r="E236" s="4" t="s">
        <v>516</v>
      </c>
      <c r="F236" s="4" t="s">
        <v>468</v>
      </c>
      <c r="G236" s="4" t="s">
        <v>516</v>
      </c>
      <c r="H236" s="62">
        <v>1498</v>
      </c>
      <c r="I236" s="62">
        <v>1493</v>
      </c>
      <c r="J236" s="62">
        <v>5</v>
      </c>
      <c r="K236" s="63">
        <v>792991126.57045877</v>
      </c>
      <c r="L236" s="64"/>
      <c r="M236" s="65">
        <f>VLOOKUP(C236,repartition_volumes!A$3:J$246,7,FALSE)</f>
        <v>760268</v>
      </c>
      <c r="N236" s="65">
        <f>VLOOKUP(C236,repartition_volumes!A$3:J$246,8,FALSE)</f>
        <v>94000</v>
      </c>
      <c r="O236" s="65">
        <f>VLOOKUP(C236,repartition_volumes!A$3:J$246,9,FALSE)</f>
        <v>64000</v>
      </c>
      <c r="P236" s="65">
        <f>VLOOKUP(C236,repartition_volumes!A$3:J$246,10,FALSE)</f>
        <v>0</v>
      </c>
      <c r="Q236" s="65"/>
      <c r="R236" s="66">
        <f t="shared" si="19"/>
        <v>918268</v>
      </c>
      <c r="S236" s="60" t="s">
        <v>516</v>
      </c>
      <c r="T236" s="67">
        <f t="shared" si="23"/>
        <v>1.1579801705617321E-3</v>
      </c>
      <c r="U236" s="68" t="str">
        <f t="shared" si="20"/>
        <v/>
      </c>
      <c r="V236" s="90" t="str">
        <f t="shared" si="21"/>
        <v>non</v>
      </c>
      <c r="W236" s="143">
        <f>T236-AF236</f>
        <v>-1.5582039494738699E-3</v>
      </c>
      <c r="X236" s="110">
        <v>1</v>
      </c>
      <c r="Y236" s="86" t="s">
        <v>724</v>
      </c>
      <c r="Z236" s="85">
        <v>776506</v>
      </c>
      <c r="AA236" s="115" t="s">
        <v>717</v>
      </c>
      <c r="AB236" s="114">
        <v>1</v>
      </c>
      <c r="AC236" s="146">
        <v>1</v>
      </c>
      <c r="AD236" s="114" t="s">
        <v>724</v>
      </c>
      <c r="AE236" s="114" t="str">
        <f t="shared" si="22"/>
        <v>non</v>
      </c>
      <c r="AF236" s="79">
        <v>2.7161841200356021E-3</v>
      </c>
      <c r="AG236" s="111">
        <v>1</v>
      </c>
      <c r="AH236" s="71" t="s">
        <v>551</v>
      </c>
      <c r="AI236" s="71" t="s">
        <v>552</v>
      </c>
      <c r="AJ236" s="71" t="s">
        <v>590</v>
      </c>
      <c r="AK236" s="70"/>
      <c r="AL236" s="70" t="s">
        <v>516</v>
      </c>
      <c r="AM236" s="71"/>
      <c r="AN236" s="71"/>
      <c r="AO236" s="72">
        <v>1.4104298734850245E-3</v>
      </c>
      <c r="AP236" s="73" t="s">
        <v>551</v>
      </c>
      <c r="AQ236" s="73" t="s">
        <v>552</v>
      </c>
      <c r="AR236" s="73" t="s">
        <v>516</v>
      </c>
      <c r="AS236" s="73"/>
      <c r="AT236" s="73"/>
      <c r="AU236" s="73"/>
    </row>
    <row r="237" spans="1:47" s="74" customFormat="1" ht="22.5" x14ac:dyDescent="0.2">
      <c r="A237" s="2" t="s">
        <v>8</v>
      </c>
      <c r="B237" s="2" t="s">
        <v>477</v>
      </c>
      <c r="C237" s="2" t="s">
        <v>477</v>
      </c>
      <c r="D237" s="4" t="s">
        <v>478</v>
      </c>
      <c r="E237" s="4" t="s">
        <v>516</v>
      </c>
      <c r="F237" s="4" t="s">
        <v>468</v>
      </c>
      <c r="G237" s="4" t="s">
        <v>516</v>
      </c>
      <c r="H237" s="62">
        <v>1514</v>
      </c>
      <c r="I237" s="62">
        <v>1461</v>
      </c>
      <c r="J237" s="62">
        <v>53</v>
      </c>
      <c r="K237" s="63">
        <v>267879309.99930131</v>
      </c>
      <c r="L237" s="64"/>
      <c r="M237" s="65">
        <f>VLOOKUP(C237,repartition_volumes!A$3:J$246,7,FALSE)</f>
        <v>41333</v>
      </c>
      <c r="N237" s="65">
        <f>VLOOKUP(C237,repartition_volumes!A$3:J$246,8,FALSE)</f>
        <v>250666</v>
      </c>
      <c r="O237" s="65">
        <f>VLOOKUP(C237,repartition_volumes!A$3:J$246,9,FALSE)</f>
        <v>0</v>
      </c>
      <c r="P237" s="65">
        <f>VLOOKUP(C237,repartition_volumes!A$3:J$246,10,FALSE)</f>
        <v>0</v>
      </c>
      <c r="Q237" s="65"/>
      <c r="R237" s="66">
        <f t="shared" si="19"/>
        <v>291999</v>
      </c>
      <c r="S237" s="60" t="s">
        <v>516</v>
      </c>
      <c r="T237" s="67">
        <f t="shared" si="23"/>
        <v>1.0900393912495951E-3</v>
      </c>
      <c r="U237" s="68" t="str">
        <f t="shared" si="20"/>
        <v/>
      </c>
      <c r="V237" s="90" t="str">
        <f t="shared" si="21"/>
        <v>non</v>
      </c>
      <c r="W237" s="143">
        <f>T237-AF237</f>
        <v>-9.6526899465746319E-3</v>
      </c>
      <c r="X237" s="110">
        <v>1</v>
      </c>
      <c r="Y237" s="86" t="s">
        <v>724</v>
      </c>
      <c r="Z237" s="85">
        <v>43163</v>
      </c>
      <c r="AA237" s="115" t="s">
        <v>717</v>
      </c>
      <c r="AB237" s="114">
        <v>1</v>
      </c>
      <c r="AC237" s="146">
        <v>1</v>
      </c>
      <c r="AD237" s="114" t="s">
        <v>724</v>
      </c>
      <c r="AE237" s="114" t="str">
        <f t="shared" si="22"/>
        <v>non</v>
      </c>
      <c r="AF237" s="79">
        <v>1.0742729337824226E-2</v>
      </c>
      <c r="AG237" s="111">
        <v>1</v>
      </c>
      <c r="AH237" s="71" t="s">
        <v>551</v>
      </c>
      <c r="AI237" s="71" t="s">
        <v>552</v>
      </c>
      <c r="AJ237" s="71" t="s">
        <v>590</v>
      </c>
      <c r="AK237" s="70"/>
      <c r="AL237" s="70" t="s">
        <v>516</v>
      </c>
      <c r="AM237" s="71"/>
      <c r="AN237" s="71"/>
      <c r="AO237" s="72">
        <v>2.9231849746762547E-3</v>
      </c>
      <c r="AP237" s="73" t="s">
        <v>551</v>
      </c>
      <c r="AQ237" s="73" t="s">
        <v>552</v>
      </c>
      <c r="AR237" s="73" t="s">
        <v>516</v>
      </c>
      <c r="AS237" s="73"/>
      <c r="AT237" s="73"/>
      <c r="AU237" s="73"/>
    </row>
    <row r="238" spans="1:47" s="74" customFormat="1" ht="22.5" x14ac:dyDescent="0.2">
      <c r="A238" s="2" t="s">
        <v>8</v>
      </c>
      <c r="B238" s="2" t="s">
        <v>479</v>
      </c>
      <c r="C238" s="2" t="s">
        <v>479</v>
      </c>
      <c r="D238" s="4" t="s">
        <v>480</v>
      </c>
      <c r="E238" s="4" t="s">
        <v>516</v>
      </c>
      <c r="F238" s="4" t="s">
        <v>468</v>
      </c>
      <c r="G238" s="4" t="s">
        <v>516</v>
      </c>
      <c r="H238" s="62">
        <v>829</v>
      </c>
      <c r="I238" s="62">
        <v>829</v>
      </c>
      <c r="J238" s="62">
        <v>0</v>
      </c>
      <c r="K238" s="63">
        <v>310907652.98067993</v>
      </c>
      <c r="L238" s="64"/>
      <c r="M238" s="65">
        <f>VLOOKUP(C238,repartition_volumes!A$3:J$246,7,FALSE)</f>
        <v>84533</v>
      </c>
      <c r="N238" s="65">
        <f>VLOOKUP(C238,repartition_volumes!A$3:J$246,8,FALSE)</f>
        <v>84666</v>
      </c>
      <c r="O238" s="65">
        <f>VLOOKUP(C238,repartition_volumes!A$3:J$246,9,FALSE)</f>
        <v>0</v>
      </c>
      <c r="P238" s="65">
        <f>VLOOKUP(C238,repartition_volumes!A$3:J$246,10,FALSE)</f>
        <v>0</v>
      </c>
      <c r="Q238" s="65"/>
      <c r="R238" s="66">
        <f t="shared" si="19"/>
        <v>169199</v>
      </c>
      <c r="S238" s="60" t="s">
        <v>516</v>
      </c>
      <c r="T238" s="67">
        <f t="shared" si="23"/>
        <v>5.442098268662244E-4</v>
      </c>
      <c r="U238" s="68" t="str">
        <f t="shared" si="20"/>
        <v/>
      </c>
      <c r="V238" s="90" t="str">
        <f t="shared" si="21"/>
        <v>non</v>
      </c>
      <c r="W238" s="143">
        <f>T238-AF238</f>
        <v>-1.0812321545116592E-3</v>
      </c>
      <c r="X238" s="110">
        <v>1</v>
      </c>
      <c r="Y238" s="86" t="s">
        <v>724</v>
      </c>
      <c r="Z238" s="85">
        <v>85302</v>
      </c>
      <c r="AA238" s="115" t="s">
        <v>717</v>
      </c>
      <c r="AB238" s="114">
        <v>1</v>
      </c>
      <c r="AC238" s="146">
        <v>1</v>
      </c>
      <c r="AD238" s="114" t="s">
        <v>724</v>
      </c>
      <c r="AE238" s="114" t="str">
        <f t="shared" si="22"/>
        <v>non</v>
      </c>
      <c r="AF238" s="79">
        <v>1.6254419813778835E-3</v>
      </c>
      <c r="AG238" s="111">
        <v>1</v>
      </c>
      <c r="AH238" s="71" t="s">
        <v>551</v>
      </c>
      <c r="AI238" s="71" t="s">
        <v>552</v>
      </c>
      <c r="AJ238" s="71" t="s">
        <v>590</v>
      </c>
      <c r="AK238" s="70"/>
      <c r="AL238" s="70" t="s">
        <v>516</v>
      </c>
      <c r="AM238" s="71"/>
      <c r="AN238" s="71"/>
      <c r="AO238" s="72">
        <v>8.8256501448787702E-4</v>
      </c>
      <c r="AP238" s="73" t="s">
        <v>551</v>
      </c>
      <c r="AQ238" s="73" t="s">
        <v>552</v>
      </c>
      <c r="AR238" s="73" t="s">
        <v>516</v>
      </c>
      <c r="AS238" s="73"/>
      <c r="AT238" s="73"/>
      <c r="AU238" s="73"/>
    </row>
    <row r="239" spans="1:47" s="74" customFormat="1" ht="22.5" x14ac:dyDescent="0.2">
      <c r="A239" s="2" t="s">
        <v>59</v>
      </c>
      <c r="B239" s="2" t="s">
        <v>481</v>
      </c>
      <c r="C239" s="2" t="s">
        <v>481</v>
      </c>
      <c r="D239" s="4" t="s">
        <v>482</v>
      </c>
      <c r="E239" s="4" t="s">
        <v>516</v>
      </c>
      <c r="F239" s="4" t="s">
        <v>468</v>
      </c>
      <c r="G239" s="4" t="s">
        <v>516</v>
      </c>
      <c r="H239" s="62">
        <v>2213</v>
      </c>
      <c r="I239" s="62">
        <v>2160</v>
      </c>
      <c r="J239" s="62">
        <v>53</v>
      </c>
      <c r="K239" s="63">
        <v>370856299.62437868</v>
      </c>
      <c r="L239" s="64"/>
      <c r="M239" s="65">
        <f>VLOOKUP(C239,repartition_volumes!A$3:J$246,7,FALSE)</f>
        <v>42934</v>
      </c>
      <c r="N239" s="65">
        <f>VLOOKUP(C239,repartition_volumes!A$3:J$246,8,FALSE)</f>
        <v>52666</v>
      </c>
      <c r="O239" s="65">
        <f>VLOOKUP(C239,repartition_volumes!A$3:J$246,9,FALSE)</f>
        <v>0</v>
      </c>
      <c r="P239" s="65">
        <f>VLOOKUP(C239,repartition_volumes!A$3:J$246,10,FALSE)</f>
        <v>0</v>
      </c>
      <c r="Q239" s="65"/>
      <c r="R239" s="66">
        <f t="shared" si="19"/>
        <v>95600</v>
      </c>
      <c r="S239" s="60" t="s">
        <v>516</v>
      </c>
      <c r="T239" s="67">
        <f t="shared" si="23"/>
        <v>2.5778178797779174E-4</v>
      </c>
      <c r="U239" s="68" t="str">
        <f t="shared" si="20"/>
        <v/>
      </c>
      <c r="V239" s="90" t="str">
        <f t="shared" si="21"/>
        <v>non</v>
      </c>
      <c r="W239" s="143">
        <f>T239-AF239</f>
        <v>-2.2848259693675335E-4</v>
      </c>
      <c r="X239" s="110">
        <v>1</v>
      </c>
      <c r="Y239" s="86" t="s">
        <v>724</v>
      </c>
      <c r="Z239" s="85">
        <v>42442</v>
      </c>
      <c r="AA239" s="115" t="s">
        <v>717</v>
      </c>
      <c r="AB239" s="114">
        <v>1</v>
      </c>
      <c r="AC239" s="146">
        <v>1</v>
      </c>
      <c r="AD239" s="114" t="s">
        <v>724</v>
      </c>
      <c r="AE239" s="114" t="str">
        <f t="shared" si="22"/>
        <v>non</v>
      </c>
      <c r="AF239" s="79">
        <v>4.8626438491454509E-4</v>
      </c>
      <c r="AG239" s="111">
        <v>1</v>
      </c>
      <c r="AH239" s="71" t="s">
        <v>551</v>
      </c>
      <c r="AI239" s="71" t="s">
        <v>552</v>
      </c>
      <c r="AJ239" s="71" t="s">
        <v>590</v>
      </c>
      <c r="AK239" s="70"/>
      <c r="AL239" s="70" t="s">
        <v>516</v>
      </c>
      <c r="AM239" s="71"/>
      <c r="AN239" s="71"/>
      <c r="AO239" s="72">
        <v>3.3779209492712921E-4</v>
      </c>
      <c r="AP239" s="73" t="s">
        <v>551</v>
      </c>
      <c r="AQ239" s="73" t="s">
        <v>552</v>
      </c>
      <c r="AR239" s="73" t="s">
        <v>516</v>
      </c>
      <c r="AS239" s="73"/>
      <c r="AT239" s="73"/>
      <c r="AU239" s="73"/>
    </row>
    <row r="240" spans="1:47" s="74" customFormat="1" ht="22.5" x14ac:dyDescent="0.2">
      <c r="A240" s="2" t="s">
        <v>11</v>
      </c>
      <c r="B240" s="2" t="s">
        <v>483</v>
      </c>
      <c r="C240" s="2" t="s">
        <v>483</v>
      </c>
      <c r="D240" s="4" t="s">
        <v>484</v>
      </c>
      <c r="E240" s="4" t="s">
        <v>516</v>
      </c>
      <c r="F240" s="4" t="s">
        <v>468</v>
      </c>
      <c r="G240" s="4" t="s">
        <v>516</v>
      </c>
      <c r="H240" s="62">
        <v>872</v>
      </c>
      <c r="I240" s="62">
        <v>867</v>
      </c>
      <c r="J240" s="62">
        <v>5</v>
      </c>
      <c r="K240" s="63">
        <v>280291175.62493414</v>
      </c>
      <c r="L240" s="64"/>
      <c r="M240" s="65">
        <f>VLOOKUP(C240,repartition_volumes!A$3:J$246,7,FALSE)</f>
        <v>125867</v>
      </c>
      <c r="N240" s="65">
        <f>VLOOKUP(C240,repartition_volumes!A$3:J$246,8,FALSE)</f>
        <v>94000</v>
      </c>
      <c r="O240" s="65">
        <f>VLOOKUP(C240,repartition_volumes!A$3:J$246,9,FALSE)</f>
        <v>17000</v>
      </c>
      <c r="P240" s="65">
        <f>VLOOKUP(C240,repartition_volumes!A$3:J$246,10,FALSE)</f>
        <v>0</v>
      </c>
      <c r="Q240" s="65"/>
      <c r="R240" s="66">
        <f t="shared" si="19"/>
        <v>236867</v>
      </c>
      <c r="S240" s="60" t="s">
        <v>516</v>
      </c>
      <c r="T240" s="67">
        <f t="shared" si="23"/>
        <v>8.450747672376197E-4</v>
      </c>
      <c r="U240" s="68" t="str">
        <f t="shared" si="20"/>
        <v/>
      </c>
      <c r="V240" s="90" t="str">
        <f t="shared" si="21"/>
        <v>non</v>
      </c>
      <c r="W240" s="143">
        <f>T240-AF240</f>
        <v>-8.4932075847675491E-4</v>
      </c>
      <c r="X240" s="110">
        <v>1</v>
      </c>
      <c r="Y240" s="86" t="s">
        <v>724</v>
      </c>
      <c r="Z240" s="85">
        <v>128497</v>
      </c>
      <c r="AA240" s="115" t="s">
        <v>717</v>
      </c>
      <c r="AB240" s="114">
        <v>1</v>
      </c>
      <c r="AC240" s="146">
        <v>1</v>
      </c>
      <c r="AD240" s="114" t="s">
        <v>724</v>
      </c>
      <c r="AE240" s="114" t="str">
        <f t="shared" si="22"/>
        <v>non</v>
      </c>
      <c r="AF240" s="79">
        <v>1.6943955257143746E-3</v>
      </c>
      <c r="AG240" s="111">
        <v>1</v>
      </c>
      <c r="AH240" s="71" t="s">
        <v>551</v>
      </c>
      <c r="AI240" s="71" t="s">
        <v>552</v>
      </c>
      <c r="AJ240" s="71" t="s">
        <v>590</v>
      </c>
      <c r="AK240" s="70"/>
      <c r="AL240" s="70" t="s">
        <v>516</v>
      </c>
      <c r="AM240" s="71"/>
      <c r="AN240" s="71"/>
      <c r="AO240" s="72">
        <v>9.716101505043577E-4</v>
      </c>
      <c r="AP240" s="73" t="s">
        <v>551</v>
      </c>
      <c r="AQ240" s="73" t="s">
        <v>552</v>
      </c>
      <c r="AR240" s="73" t="s">
        <v>516</v>
      </c>
      <c r="AS240" s="73"/>
      <c r="AT240" s="73"/>
      <c r="AU240" s="73"/>
    </row>
    <row r="241" spans="1:47" s="74" customFormat="1" ht="22.5" x14ac:dyDescent="0.2">
      <c r="A241" s="2" t="s">
        <v>11</v>
      </c>
      <c r="B241" s="2" t="s">
        <v>485</v>
      </c>
      <c r="C241" s="2" t="s">
        <v>485</v>
      </c>
      <c r="D241" s="4" t="s">
        <v>486</v>
      </c>
      <c r="E241" s="4" t="s">
        <v>516</v>
      </c>
      <c r="F241" s="4" t="s">
        <v>468</v>
      </c>
      <c r="G241" s="4" t="s">
        <v>516</v>
      </c>
      <c r="H241" s="62">
        <v>2295</v>
      </c>
      <c r="I241" s="62">
        <v>2065</v>
      </c>
      <c r="J241" s="62">
        <v>230</v>
      </c>
      <c r="K241" s="63">
        <v>424052780.0474081</v>
      </c>
      <c r="L241" s="64"/>
      <c r="M241" s="65">
        <f>VLOOKUP(C241,repartition_volumes!A$3:J$246,7,FALSE)</f>
        <v>10933</v>
      </c>
      <c r="N241" s="65">
        <f>VLOOKUP(C241,repartition_volumes!A$3:J$246,8,FALSE)</f>
        <v>2967666</v>
      </c>
      <c r="O241" s="65">
        <f>VLOOKUP(C241,repartition_volumes!A$3:J$246,9,FALSE)</f>
        <v>0</v>
      </c>
      <c r="P241" s="65">
        <f>VLOOKUP(C241,repartition_volumes!A$3:J$246,10,FALSE)</f>
        <v>0</v>
      </c>
      <c r="Q241" s="65"/>
      <c r="R241" s="66">
        <f t="shared" si="19"/>
        <v>2978599</v>
      </c>
      <c r="S241" s="60" t="s">
        <v>516</v>
      </c>
      <c r="T241" s="67">
        <f t="shared" si="23"/>
        <v>7.02412326990758E-3</v>
      </c>
      <c r="U241" s="68" t="str">
        <f t="shared" si="20"/>
        <v/>
      </c>
      <c r="V241" s="90" t="str">
        <f t="shared" si="21"/>
        <v>non</v>
      </c>
      <c r="W241" s="143">
        <f>T241-AF241</f>
        <v>-2.2975637274012884E-3</v>
      </c>
      <c r="X241" s="110">
        <v>1</v>
      </c>
      <c r="Y241" s="86" t="s">
        <v>724</v>
      </c>
      <c r="Z241" s="85">
        <v>11161</v>
      </c>
      <c r="AA241" s="115" t="s">
        <v>717</v>
      </c>
      <c r="AB241" s="114">
        <v>1</v>
      </c>
      <c r="AC241" s="146">
        <v>1</v>
      </c>
      <c r="AD241" s="114" t="s">
        <v>724</v>
      </c>
      <c r="AE241" s="114" t="str">
        <f t="shared" si="22"/>
        <v>non</v>
      </c>
      <c r="AF241" s="79">
        <v>9.3216869973088683E-3</v>
      </c>
      <c r="AG241" s="111">
        <v>1</v>
      </c>
      <c r="AH241" s="71" t="s">
        <v>551</v>
      </c>
      <c r="AI241" s="71" t="s">
        <v>552</v>
      </c>
      <c r="AJ241" s="71" t="s">
        <v>590</v>
      </c>
      <c r="AK241" s="70"/>
      <c r="AL241" s="70" t="s">
        <v>516</v>
      </c>
      <c r="AM241" s="71"/>
      <c r="AN241" s="71"/>
      <c r="AO241" s="72">
        <v>7.7187505547058654E-3</v>
      </c>
      <c r="AP241" s="73" t="s">
        <v>551</v>
      </c>
      <c r="AQ241" s="73" t="s">
        <v>552</v>
      </c>
      <c r="AR241" s="73" t="s">
        <v>516</v>
      </c>
      <c r="AS241" s="73"/>
      <c r="AT241" s="73"/>
      <c r="AU241" s="73"/>
    </row>
    <row r="242" spans="1:47" s="74" customFormat="1" ht="22.5" x14ac:dyDescent="0.2">
      <c r="A242" s="2" t="s">
        <v>2</v>
      </c>
      <c r="B242" s="2" t="s">
        <v>487</v>
      </c>
      <c r="C242" s="2" t="s">
        <v>487</v>
      </c>
      <c r="D242" s="4" t="s">
        <v>488</v>
      </c>
      <c r="E242" s="4" t="s">
        <v>517</v>
      </c>
      <c r="F242" s="4" t="s">
        <v>30</v>
      </c>
      <c r="G242" s="4" t="s">
        <v>516</v>
      </c>
      <c r="H242" s="62">
        <v>344</v>
      </c>
      <c r="I242" s="62">
        <v>344</v>
      </c>
      <c r="J242" s="62">
        <v>0</v>
      </c>
      <c r="K242" s="63">
        <v>118208833.11908282</v>
      </c>
      <c r="L242" s="64"/>
      <c r="M242" s="65">
        <f>VLOOKUP(C242,repartition_volumes!A$3:J$246,7,FALSE)</f>
        <v>155200</v>
      </c>
      <c r="N242" s="65">
        <f>VLOOKUP(C242,repartition_volumes!A$3:J$246,8,FALSE)</f>
        <v>0</v>
      </c>
      <c r="O242" s="65">
        <f>VLOOKUP(C242,repartition_volumes!A$3:J$246,9,FALSE)</f>
        <v>0</v>
      </c>
      <c r="P242" s="65">
        <f>VLOOKUP(C242,repartition_volumes!A$3:J$246,10,FALSE)</f>
        <v>0</v>
      </c>
      <c r="Q242" s="65"/>
      <c r="R242" s="66">
        <f t="shared" si="19"/>
        <v>155200</v>
      </c>
      <c r="S242" s="60" t="s">
        <v>516</v>
      </c>
      <c r="T242" s="67">
        <f t="shared" si="23"/>
        <v>1.3129306491305307E-3</v>
      </c>
      <c r="U242" s="68" t="str">
        <f t="shared" si="20"/>
        <v/>
      </c>
      <c r="V242" s="90" t="str">
        <f t="shared" si="21"/>
        <v>non</v>
      </c>
      <c r="W242" s="143">
        <f>T242-AF242</f>
        <v>-1.2704794557425461E-3</v>
      </c>
      <c r="X242" s="110">
        <v>1</v>
      </c>
      <c r="Y242" s="86" t="s">
        <v>724</v>
      </c>
      <c r="Z242" s="85">
        <v>161988</v>
      </c>
      <c r="AA242" s="115" t="s">
        <v>717</v>
      </c>
      <c r="AB242" s="114">
        <v>1</v>
      </c>
      <c r="AC242" s="146">
        <v>1</v>
      </c>
      <c r="AD242" s="114" t="s">
        <v>724</v>
      </c>
      <c r="AE242" s="114" t="str">
        <f t="shared" si="22"/>
        <v>non</v>
      </c>
      <c r="AF242" s="79">
        <v>2.5834101048730768E-3</v>
      </c>
      <c r="AG242" s="111">
        <v>1</v>
      </c>
      <c r="AH242" s="71" t="s">
        <v>551</v>
      </c>
      <c r="AI242" s="71" t="s">
        <v>552</v>
      </c>
      <c r="AJ242" s="71" t="s">
        <v>590</v>
      </c>
      <c r="AK242" s="70"/>
      <c r="AL242" s="70" t="s">
        <v>516</v>
      </c>
      <c r="AM242" s="71"/>
      <c r="AN242" s="71"/>
      <c r="AO242" s="72">
        <v>1.4679125049000776E-4</v>
      </c>
      <c r="AP242" s="73" t="s">
        <v>551</v>
      </c>
      <c r="AQ242" s="73" t="s">
        <v>552</v>
      </c>
      <c r="AR242" s="73" t="s">
        <v>516</v>
      </c>
      <c r="AS242" s="73"/>
      <c r="AT242" s="73"/>
      <c r="AU242" s="73"/>
    </row>
    <row r="243" spans="1:47" s="74" customFormat="1" ht="22.5" x14ac:dyDescent="0.2">
      <c r="A243" s="2" t="s">
        <v>2</v>
      </c>
      <c r="B243" s="2" t="s">
        <v>489</v>
      </c>
      <c r="C243" s="2" t="s">
        <v>489</v>
      </c>
      <c r="D243" s="4" t="s">
        <v>490</v>
      </c>
      <c r="E243" s="4" t="s">
        <v>516</v>
      </c>
      <c r="F243" s="4" t="s">
        <v>30</v>
      </c>
      <c r="G243" s="4" t="s">
        <v>516</v>
      </c>
      <c r="H243" s="62">
        <v>1327</v>
      </c>
      <c r="I243" s="62">
        <v>1327</v>
      </c>
      <c r="J243" s="62">
        <v>0</v>
      </c>
      <c r="K243" s="63">
        <v>266353298.91328326</v>
      </c>
      <c r="L243" s="64"/>
      <c r="M243" s="65">
        <f>VLOOKUP(C243,repartition_volumes!A$3:J$246,7,FALSE)</f>
        <v>543201</v>
      </c>
      <c r="N243" s="65">
        <f>VLOOKUP(C243,repartition_volumes!A$3:J$246,8,FALSE)</f>
        <v>175666</v>
      </c>
      <c r="O243" s="65">
        <f>VLOOKUP(C243,repartition_volumes!A$3:J$246,9,FALSE)</f>
        <v>158000</v>
      </c>
      <c r="P243" s="65">
        <f>VLOOKUP(C243,repartition_volumes!A$3:J$246,10,FALSE)</f>
        <v>0</v>
      </c>
      <c r="Q243" s="65"/>
      <c r="R243" s="66">
        <f t="shared" si="19"/>
        <v>876867</v>
      </c>
      <c r="S243" s="60" t="s">
        <v>516</v>
      </c>
      <c r="T243" s="67">
        <f t="shared" si="23"/>
        <v>3.292119915832099E-3</v>
      </c>
      <c r="U243" s="68" t="str">
        <f t="shared" si="20"/>
        <v/>
      </c>
      <c r="V243" s="90" t="str">
        <f t="shared" si="21"/>
        <v>non</v>
      </c>
      <c r="W243" s="143">
        <f>T243-AF243</f>
        <v>-1.534892095533375E-2</v>
      </c>
      <c r="X243" s="110">
        <v>1</v>
      </c>
      <c r="Y243" s="86" t="s">
        <v>724</v>
      </c>
      <c r="Z243" s="85">
        <v>566959</v>
      </c>
      <c r="AA243" s="115" t="s">
        <v>717</v>
      </c>
      <c r="AB243" s="114">
        <v>1</v>
      </c>
      <c r="AC243" s="146">
        <v>1</v>
      </c>
      <c r="AD243" s="114" t="s">
        <v>724</v>
      </c>
      <c r="AE243" s="114" t="str">
        <f t="shared" si="22"/>
        <v>non</v>
      </c>
      <c r="AF243" s="79">
        <v>1.8641040871165849E-2</v>
      </c>
      <c r="AG243" s="111">
        <v>1</v>
      </c>
      <c r="AH243" s="71" t="s">
        <v>551</v>
      </c>
      <c r="AI243" s="71" t="s">
        <v>552</v>
      </c>
      <c r="AJ243" s="71" t="s">
        <v>590</v>
      </c>
      <c r="AK243" s="70"/>
      <c r="AL243" s="70" t="s">
        <v>516</v>
      </c>
      <c r="AM243" s="71"/>
      <c r="AN243" s="71"/>
      <c r="AO243" s="72">
        <v>5.7567933800159289E-3</v>
      </c>
      <c r="AP243" s="73" t="s">
        <v>551</v>
      </c>
      <c r="AQ243" s="73" t="s">
        <v>552</v>
      </c>
      <c r="AR243" s="73" t="s">
        <v>516</v>
      </c>
      <c r="AS243" s="73"/>
      <c r="AT243" s="73"/>
      <c r="AU243" s="73"/>
    </row>
    <row r="244" spans="1:47" s="74" customFormat="1" ht="29.25" customHeight="1" x14ac:dyDescent="0.2">
      <c r="A244" s="2" t="s">
        <v>2</v>
      </c>
      <c r="B244" s="2" t="s">
        <v>491</v>
      </c>
      <c r="C244" s="2" t="s">
        <v>491</v>
      </c>
      <c r="D244" s="4" t="s">
        <v>492</v>
      </c>
      <c r="E244" s="4" t="s">
        <v>516</v>
      </c>
      <c r="F244" s="4" t="s">
        <v>468</v>
      </c>
      <c r="G244" s="4" t="s">
        <v>516</v>
      </c>
      <c r="H244" s="62">
        <v>794</v>
      </c>
      <c r="I244" s="62">
        <v>793</v>
      </c>
      <c r="J244" s="62">
        <v>1</v>
      </c>
      <c r="K244" s="63">
        <v>155130558.04170054</v>
      </c>
      <c r="L244" s="64"/>
      <c r="M244" s="65">
        <f>VLOOKUP(C244,repartition_volumes!A$3:J$246,7,FALSE)</f>
        <v>255468</v>
      </c>
      <c r="N244" s="65">
        <f>VLOOKUP(C244,repartition_volumes!A$3:J$246,8,FALSE)</f>
        <v>164333</v>
      </c>
      <c r="O244" s="65">
        <f>VLOOKUP(C244,repartition_volumes!A$3:J$246,9,FALSE)</f>
        <v>0</v>
      </c>
      <c r="P244" s="65">
        <f>VLOOKUP(C244,repartition_volumes!A$3:J$246,10,FALSE)</f>
        <v>0</v>
      </c>
      <c r="Q244" s="65"/>
      <c r="R244" s="66">
        <f t="shared" si="19"/>
        <v>419801</v>
      </c>
      <c r="S244" s="60" t="s">
        <v>516</v>
      </c>
      <c r="T244" s="67">
        <f t="shared" si="23"/>
        <v>2.7061141615126118E-3</v>
      </c>
      <c r="U244" s="68" t="str">
        <f t="shared" si="20"/>
        <v/>
      </c>
      <c r="V244" s="90" t="str">
        <f t="shared" si="21"/>
        <v>non</v>
      </c>
      <c r="W244" s="143">
        <f>T244-AF244</f>
        <v>-3.8643248170936082E-3</v>
      </c>
      <c r="X244" s="110">
        <v>1</v>
      </c>
      <c r="Y244" s="86" t="s">
        <v>724</v>
      </c>
      <c r="Z244" s="85">
        <v>266641</v>
      </c>
      <c r="AA244" s="115" t="s">
        <v>717</v>
      </c>
      <c r="AB244" s="114">
        <v>1</v>
      </c>
      <c r="AC244" s="146">
        <v>1</v>
      </c>
      <c r="AD244" s="114" t="s">
        <v>724</v>
      </c>
      <c r="AE244" s="114" t="str">
        <f t="shared" si="22"/>
        <v>non</v>
      </c>
      <c r="AF244" s="79">
        <v>6.57043897860622E-3</v>
      </c>
      <c r="AG244" s="111">
        <v>1</v>
      </c>
      <c r="AH244" s="71" t="s">
        <v>551</v>
      </c>
      <c r="AI244" s="71" t="s">
        <v>552</v>
      </c>
      <c r="AJ244" s="71" t="s">
        <v>590</v>
      </c>
      <c r="AK244" s="70"/>
      <c r="AL244" s="70" t="s">
        <v>516</v>
      </c>
      <c r="AM244" s="71"/>
      <c r="AN244" s="71"/>
      <c r="AO244" s="72">
        <v>4.1603921939924312E-3</v>
      </c>
      <c r="AP244" s="73" t="s">
        <v>551</v>
      </c>
      <c r="AQ244" s="73" t="s">
        <v>552</v>
      </c>
      <c r="AR244" s="73" t="s">
        <v>516</v>
      </c>
      <c r="AS244" s="73"/>
      <c r="AT244" s="73"/>
      <c r="AU244" s="73"/>
    </row>
    <row r="245" spans="1:47" s="74" customFormat="1" ht="53.25" customHeight="1" x14ac:dyDescent="0.2">
      <c r="A245" s="2" t="s">
        <v>40</v>
      </c>
      <c r="B245" s="2" t="s">
        <v>493</v>
      </c>
      <c r="C245" s="2" t="s">
        <v>493</v>
      </c>
      <c r="D245" s="4" t="s">
        <v>494</v>
      </c>
      <c r="E245" s="4" t="s">
        <v>516</v>
      </c>
      <c r="F245" s="4" t="s">
        <v>468</v>
      </c>
      <c r="G245" s="4" t="s">
        <v>516</v>
      </c>
      <c r="H245" s="62">
        <v>388</v>
      </c>
      <c r="I245" s="62">
        <v>383</v>
      </c>
      <c r="J245" s="62">
        <v>5</v>
      </c>
      <c r="K245" s="63">
        <v>225512954.77515578</v>
      </c>
      <c r="L245" s="64"/>
      <c r="M245" s="65">
        <f>VLOOKUP(C245,repartition_volumes!A$3:J$246,7,FALSE)</f>
        <v>114933</v>
      </c>
      <c r="N245" s="65">
        <f>VLOOKUP(C245,repartition_volumes!A$3:J$246,8,FALSE)</f>
        <v>2666</v>
      </c>
      <c r="O245" s="65">
        <f>VLOOKUP(C245,repartition_volumes!A$3:J$246,9,FALSE)</f>
        <v>0</v>
      </c>
      <c r="P245" s="65">
        <f>VLOOKUP(C245,repartition_volumes!A$3:J$246,10,FALSE)</f>
        <v>0</v>
      </c>
      <c r="Q245" s="65"/>
      <c r="R245" s="66">
        <f t="shared" si="19"/>
        <v>117599</v>
      </c>
      <c r="S245" s="60" t="s">
        <v>516</v>
      </c>
      <c r="T245" s="67">
        <f t="shared" si="23"/>
        <v>5.2147336775951636E-4</v>
      </c>
      <c r="U245" s="68" t="str">
        <f t="shared" si="20"/>
        <v/>
      </c>
      <c r="V245" s="90" t="str">
        <f t="shared" si="21"/>
        <v>non</v>
      </c>
      <c r="W245" s="143">
        <f>T245-AF245</f>
        <v>-6.0261144791897E-4</v>
      </c>
      <c r="X245" s="110">
        <v>1</v>
      </c>
      <c r="Y245" s="86" t="s">
        <v>724</v>
      </c>
      <c r="Z245" s="85">
        <v>104994</v>
      </c>
      <c r="AA245" s="115" t="s">
        <v>717</v>
      </c>
      <c r="AB245" s="114">
        <v>1</v>
      </c>
      <c r="AC245" s="146">
        <v>1</v>
      </c>
      <c r="AD245" s="114" t="s">
        <v>724</v>
      </c>
      <c r="AE245" s="114" t="str">
        <f t="shared" si="22"/>
        <v>non</v>
      </c>
      <c r="AF245" s="79">
        <v>1.1240848156784864E-3</v>
      </c>
      <c r="AG245" s="111">
        <v>1</v>
      </c>
      <c r="AH245" s="71" t="s">
        <v>551</v>
      </c>
      <c r="AI245" s="71" t="s">
        <v>552</v>
      </c>
      <c r="AJ245" s="71" t="s">
        <v>590</v>
      </c>
      <c r="AK245" s="70"/>
      <c r="AL245" s="70" t="s">
        <v>516</v>
      </c>
      <c r="AM245" s="71"/>
      <c r="AN245" s="71"/>
      <c r="AO245" s="72">
        <v>8.4371698552160649E-4</v>
      </c>
      <c r="AP245" s="73" t="s">
        <v>551</v>
      </c>
      <c r="AQ245" s="73" t="s">
        <v>552</v>
      </c>
      <c r="AR245" s="73" t="s">
        <v>516</v>
      </c>
      <c r="AS245" s="73"/>
      <c r="AT245" s="73"/>
      <c r="AU245" s="73"/>
    </row>
    <row r="246" spans="1:47" s="74" customFormat="1" ht="34.5" customHeight="1" x14ac:dyDescent="0.2">
      <c r="A246" s="2" t="s">
        <v>11</v>
      </c>
      <c r="B246" s="2" t="s">
        <v>495</v>
      </c>
      <c r="C246" s="2" t="s">
        <v>495</v>
      </c>
      <c r="D246" s="4" t="s">
        <v>496</v>
      </c>
      <c r="E246" s="4" t="s">
        <v>516</v>
      </c>
      <c r="F246" s="4" t="s">
        <v>497</v>
      </c>
      <c r="G246" s="4" t="s">
        <v>516</v>
      </c>
      <c r="H246" s="62">
        <v>119</v>
      </c>
      <c r="I246" s="62">
        <v>119</v>
      </c>
      <c r="J246" s="62">
        <v>0</v>
      </c>
      <c r="K246" s="63">
        <v>26832430.832460396</v>
      </c>
      <c r="L246" s="64"/>
      <c r="M246" s="65">
        <f>VLOOKUP(C246,repartition_volumes!A$3:J$246,7,FALSE)</f>
        <v>0</v>
      </c>
      <c r="N246" s="65">
        <f>VLOOKUP(C246,repartition_volumes!A$3:J$246,8,FALSE)</f>
        <v>0</v>
      </c>
      <c r="O246" s="65">
        <f>VLOOKUP(C246,repartition_volumes!A$3:J$246,9,FALSE)</f>
        <v>0</v>
      </c>
      <c r="P246" s="65">
        <f>VLOOKUP(C246,repartition_volumes!A$3:J$246,10,FALSE)</f>
        <v>0</v>
      </c>
      <c r="Q246" s="65"/>
      <c r="R246" s="66">
        <f t="shared" si="19"/>
        <v>0</v>
      </c>
      <c r="S246" s="60" t="s">
        <v>516</v>
      </c>
      <c r="T246" s="67">
        <f t="shared" si="23"/>
        <v>0</v>
      </c>
      <c r="U246" s="68" t="str">
        <f t="shared" si="20"/>
        <v/>
      </c>
      <c r="V246" s="90" t="str">
        <f t="shared" si="21"/>
        <v>non</v>
      </c>
      <c r="W246" s="143">
        <f>T246-AF246</f>
        <v>0</v>
      </c>
      <c r="X246" s="110">
        <v>1</v>
      </c>
      <c r="Y246" s="86" t="s">
        <v>724</v>
      </c>
      <c r="Z246" s="85">
        <v>0</v>
      </c>
      <c r="AA246" s="115" t="s">
        <v>717</v>
      </c>
      <c r="AB246" s="114">
        <v>1</v>
      </c>
      <c r="AC246" s="146">
        <v>1</v>
      </c>
      <c r="AD246" s="114" t="s">
        <v>724</v>
      </c>
      <c r="AE246" s="114" t="str">
        <f t="shared" si="22"/>
        <v>non</v>
      </c>
      <c r="AF246" s="79">
        <v>0</v>
      </c>
      <c r="AG246" s="111">
        <v>1</v>
      </c>
      <c r="AH246" s="71" t="s">
        <v>551</v>
      </c>
      <c r="AI246" s="71" t="s">
        <v>552</v>
      </c>
      <c r="AJ246" s="71" t="s">
        <v>590</v>
      </c>
      <c r="AK246" s="70"/>
      <c r="AL246" s="70" t="s">
        <v>516</v>
      </c>
      <c r="AM246" s="71"/>
      <c r="AN246" s="71"/>
      <c r="AO246" s="72">
        <v>0</v>
      </c>
      <c r="AP246" s="73" t="s">
        <v>551</v>
      </c>
      <c r="AQ246" s="73" t="s">
        <v>552</v>
      </c>
      <c r="AR246" s="73" t="s">
        <v>516</v>
      </c>
      <c r="AS246" s="73"/>
      <c r="AT246" s="73"/>
      <c r="AU246" s="73"/>
    </row>
  </sheetData>
  <autoFilter ref="A2:AU246" xr:uid="{00000000-0001-0000-0100-000000000000}"/>
  <sortState xmlns:xlrd2="http://schemas.microsoft.com/office/spreadsheetml/2017/richdata2" ref="A3:AU246">
    <sortCondition ref="C3:C246"/>
  </sortState>
  <mergeCells count="5">
    <mergeCell ref="K1:U1"/>
    <mergeCell ref="AO1:AU1"/>
    <mergeCell ref="AF1:AN1"/>
    <mergeCell ref="X1:Y1"/>
    <mergeCell ref="Z1:AE1"/>
  </mergeCells>
  <conditionalFormatting sqref="V3:V246">
    <cfRule type="cellIs" dxfId="1" priority="2" operator="equal">
      <formula>"oui"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7" sqref="A47:A49"/>
    </sheetView>
  </sheetViews>
  <sheetFormatPr baseColWidth="10" defaultRowHeight="15" x14ac:dyDescent="0.25"/>
  <cols>
    <col min="2" max="2" width="18.5703125" bestFit="1" customWidth="1"/>
    <col min="3" max="3" width="23.5703125" bestFit="1" customWidth="1"/>
    <col min="4" max="4" width="22" bestFit="1" customWidth="1"/>
    <col min="5" max="5" width="19.5703125" bestFit="1" customWidth="1"/>
    <col min="6" max="6" width="28" customWidth="1"/>
    <col min="7" max="7" width="17.42578125" bestFit="1" customWidth="1"/>
    <col min="8" max="8" width="23.5703125" bestFit="1" customWidth="1"/>
    <col min="9" max="9" width="22" bestFit="1" customWidth="1"/>
    <col min="10" max="10" width="19.5703125" bestFit="1" customWidth="1"/>
    <col min="11" max="11" width="27.140625" bestFit="1" customWidth="1"/>
    <col min="12" max="12" width="17.42578125" bestFit="1" customWidth="1"/>
    <col min="13" max="13" width="23.5703125" bestFit="1" customWidth="1"/>
    <col min="14" max="14" width="22" bestFit="1" customWidth="1"/>
    <col min="15" max="15" width="37" customWidth="1"/>
    <col min="16" max="16" width="17.42578125" bestFit="1" customWidth="1"/>
    <col min="17" max="17" width="23.5703125" bestFit="1" customWidth="1"/>
    <col min="18" max="18" width="22" bestFit="1" customWidth="1"/>
    <col min="19" max="19" width="45.28515625" customWidth="1"/>
  </cols>
  <sheetData>
    <row r="1" spans="1:19" x14ac:dyDescent="0.25">
      <c r="B1" s="169" t="s">
        <v>580</v>
      </c>
      <c r="C1" s="170"/>
      <c r="D1" s="170"/>
      <c r="E1" s="170"/>
      <c r="F1" s="171"/>
      <c r="G1" s="169" t="s">
        <v>581</v>
      </c>
      <c r="H1" s="170"/>
      <c r="I1" s="170"/>
      <c r="J1" s="170"/>
      <c r="K1" s="171"/>
      <c r="L1" s="167" t="s">
        <v>582</v>
      </c>
      <c r="M1" s="168"/>
      <c r="N1" s="168"/>
      <c r="O1" s="168"/>
      <c r="P1" s="167" t="s">
        <v>583</v>
      </c>
      <c r="Q1" s="168"/>
      <c r="R1" s="168"/>
      <c r="S1" s="168"/>
    </row>
    <row r="2" spans="1:19" x14ac:dyDescent="0.25">
      <c r="A2" s="5" t="s">
        <v>588</v>
      </c>
      <c r="B2" s="6" t="s">
        <v>584</v>
      </c>
      <c r="C2" s="6" t="s">
        <v>585</v>
      </c>
      <c r="D2" s="6" t="s">
        <v>586</v>
      </c>
      <c r="E2" s="6" t="s">
        <v>587</v>
      </c>
      <c r="F2" s="140" t="s">
        <v>756</v>
      </c>
      <c r="G2" s="6" t="s">
        <v>584</v>
      </c>
      <c r="H2" s="6" t="s">
        <v>585</v>
      </c>
      <c r="I2" s="6" t="s">
        <v>586</v>
      </c>
      <c r="J2" s="6" t="s">
        <v>587</v>
      </c>
      <c r="K2" s="140" t="s">
        <v>756</v>
      </c>
      <c r="L2" s="140" t="s">
        <v>584</v>
      </c>
      <c r="M2" s="6" t="s">
        <v>585</v>
      </c>
      <c r="N2" s="6" t="s">
        <v>586</v>
      </c>
      <c r="O2" s="6" t="s">
        <v>757</v>
      </c>
      <c r="P2" s="6" t="s">
        <v>584</v>
      </c>
      <c r="Q2" s="6" t="s">
        <v>585</v>
      </c>
      <c r="R2" s="6" t="s">
        <v>586</v>
      </c>
      <c r="S2" s="6" t="s">
        <v>757</v>
      </c>
    </row>
    <row r="3" spans="1:19" x14ac:dyDescent="0.25">
      <c r="A3" s="7" t="s">
        <v>3</v>
      </c>
      <c r="B3" s="10">
        <v>11211166</v>
      </c>
      <c r="C3" s="10">
        <v>3222666</v>
      </c>
      <c r="D3" s="10">
        <v>838233</v>
      </c>
      <c r="E3" s="10">
        <v>0</v>
      </c>
      <c r="F3" s="10">
        <v>0</v>
      </c>
      <c r="G3" s="10">
        <v>8968935</v>
      </c>
      <c r="H3" s="10">
        <v>3222666</v>
      </c>
      <c r="I3" s="10">
        <v>812266</v>
      </c>
      <c r="J3" s="10">
        <v>0</v>
      </c>
      <c r="K3" s="10">
        <v>0</v>
      </c>
      <c r="L3" s="8">
        <f>IFERROR(B3/SUM($B3:$F3),0)</f>
        <v>0.73409627316279757</v>
      </c>
      <c r="M3" s="8">
        <f t="shared" ref="M3:N3" si="0">IFERROR(C3/SUM($B3:$F3),0)</f>
        <v>0.21101704320928441</v>
      </c>
      <c r="N3" s="8">
        <f t="shared" si="0"/>
        <v>5.4886683627918029E-2</v>
      </c>
      <c r="O3" s="8">
        <f>IFERROR((E3+F3)/SUM($B3:$F3),0)</f>
        <v>0</v>
      </c>
      <c r="P3" s="8">
        <f>IFERROR(G3/SUM($G3:$K3),0)</f>
        <v>0.68971291385862377</v>
      </c>
      <c r="Q3" s="8">
        <f t="shared" ref="Q3:R3" si="1">IFERROR(H3/SUM($G3:$K3),0)</f>
        <v>0.24782366660624874</v>
      </c>
      <c r="R3" s="8">
        <f t="shared" si="1"/>
        <v>6.2463419535127511E-2</v>
      </c>
      <c r="S3" s="8">
        <f>IFERROR((J3+K3)/SUM($G3:$K3),0)</f>
        <v>0</v>
      </c>
    </row>
    <row r="4" spans="1:19" x14ac:dyDescent="0.25">
      <c r="A4" s="7" t="s">
        <v>6</v>
      </c>
      <c r="B4" s="10">
        <v>4293000</v>
      </c>
      <c r="C4" s="10">
        <v>429500</v>
      </c>
      <c r="D4" s="10">
        <v>388500</v>
      </c>
      <c r="E4" s="10">
        <v>0</v>
      </c>
      <c r="F4" s="10">
        <v>0</v>
      </c>
      <c r="G4" s="10">
        <v>3434399</v>
      </c>
      <c r="H4" s="10">
        <v>429500</v>
      </c>
      <c r="I4" s="10">
        <v>388500</v>
      </c>
      <c r="J4" s="10">
        <v>0</v>
      </c>
      <c r="K4" s="10">
        <v>0</v>
      </c>
      <c r="L4" s="8">
        <f t="shared" ref="L4:L67" si="2">IFERROR(B4/SUM($B4:$F4),0)</f>
        <v>0.83995304245744473</v>
      </c>
      <c r="M4" s="8">
        <f t="shared" ref="M4:M67" si="3">IFERROR(C4/SUM($B4:$F4),0)</f>
        <v>8.4034435531207194E-2</v>
      </c>
      <c r="N4" s="8">
        <f t="shared" ref="N4:N67" si="4">IFERROR(D4/SUM($B4:$F4),0)</f>
        <v>7.6012522011348074E-2</v>
      </c>
      <c r="O4" s="8">
        <f t="shared" ref="O4:O67" si="5">IFERROR((E4+F4)/SUM($B4:$F4),0)</f>
        <v>0</v>
      </c>
      <c r="P4" s="8">
        <f t="shared" ref="P4:P67" si="6">IFERROR(G4/SUM($G4:$K4),0)</f>
        <v>0.80763799445912765</v>
      </c>
      <c r="Q4" s="8">
        <f t="shared" ref="Q4:Q67" si="7">IFERROR(H4/SUM($G4:$K4),0)</f>
        <v>0.10100181097775632</v>
      </c>
      <c r="R4" s="8">
        <f t="shared" ref="R4:R67" si="8">IFERROR(I4/SUM($G4:$K4),0)</f>
        <v>9.1360194563116018E-2</v>
      </c>
      <c r="S4" s="8">
        <f t="shared" ref="S4:S67" si="9">IFERROR((J4+K4)/SUM($G4:$K4),0)</f>
        <v>0</v>
      </c>
    </row>
    <row r="5" spans="1:19" x14ac:dyDescent="0.25">
      <c r="A5" s="7" t="s">
        <v>9</v>
      </c>
      <c r="B5" s="10">
        <v>24034000</v>
      </c>
      <c r="C5" s="10">
        <v>8930666</v>
      </c>
      <c r="D5" s="10">
        <v>24400433</v>
      </c>
      <c r="E5" s="10">
        <v>0</v>
      </c>
      <c r="F5" s="10">
        <v>0</v>
      </c>
      <c r="G5" s="10">
        <v>19227199</v>
      </c>
      <c r="H5" s="10">
        <v>8930666</v>
      </c>
      <c r="I5" s="10">
        <v>17166939</v>
      </c>
      <c r="J5" s="10">
        <v>0</v>
      </c>
      <c r="K5" s="10">
        <v>0</v>
      </c>
      <c r="L5" s="8">
        <f t="shared" si="2"/>
        <v>0.4189655455837355</v>
      </c>
      <c r="M5" s="8">
        <f t="shared" si="3"/>
        <v>0.15568117471565768</v>
      </c>
      <c r="N5" s="8">
        <f t="shared" si="4"/>
        <v>0.42535327970060682</v>
      </c>
      <c r="O5" s="8">
        <f t="shared" si="5"/>
        <v>0</v>
      </c>
      <c r="P5" s="8">
        <f t="shared" si="6"/>
        <v>0.42420920341983165</v>
      </c>
      <c r="Q5" s="8">
        <f t="shared" si="7"/>
        <v>0.19703705723691603</v>
      </c>
      <c r="R5" s="8">
        <f t="shared" si="8"/>
        <v>0.37875373934325229</v>
      </c>
      <c r="S5" s="8">
        <f t="shared" si="9"/>
        <v>0</v>
      </c>
    </row>
    <row r="6" spans="1:19" x14ac:dyDescent="0.25">
      <c r="A6" s="7" t="s">
        <v>12</v>
      </c>
      <c r="B6" s="10">
        <v>1893333</v>
      </c>
      <c r="C6" s="10">
        <v>109666</v>
      </c>
      <c r="D6" s="10">
        <v>584333</v>
      </c>
      <c r="E6" s="10">
        <v>0</v>
      </c>
      <c r="F6" s="10">
        <v>0</v>
      </c>
      <c r="G6" s="10">
        <v>1514666</v>
      </c>
      <c r="H6" s="10">
        <v>109666</v>
      </c>
      <c r="I6" s="10">
        <v>584333</v>
      </c>
      <c r="J6" s="10">
        <v>0</v>
      </c>
      <c r="K6" s="10">
        <v>0</v>
      </c>
      <c r="L6" s="8">
        <f t="shared" si="2"/>
        <v>0.73177041060057235</v>
      </c>
      <c r="M6" s="8">
        <f t="shared" si="3"/>
        <v>4.2385747171217299E-2</v>
      </c>
      <c r="N6" s="8">
        <f t="shared" si="4"/>
        <v>0.22584384222821038</v>
      </c>
      <c r="O6" s="8">
        <f t="shared" si="5"/>
        <v>0</v>
      </c>
      <c r="P6" s="8">
        <f t="shared" si="6"/>
        <v>0.68578349364887836</v>
      </c>
      <c r="Q6" s="8">
        <f t="shared" si="7"/>
        <v>4.9652618210547998E-2</v>
      </c>
      <c r="R6" s="8">
        <f t="shared" si="8"/>
        <v>0.26456388814057358</v>
      </c>
      <c r="S6" s="8">
        <f t="shared" si="9"/>
        <v>0</v>
      </c>
    </row>
    <row r="7" spans="1:19" x14ac:dyDescent="0.25">
      <c r="A7" s="7" t="s">
        <v>15</v>
      </c>
      <c r="B7" s="10">
        <v>85333</v>
      </c>
      <c r="C7" s="10">
        <v>0</v>
      </c>
      <c r="D7" s="10">
        <v>7000</v>
      </c>
      <c r="E7" s="10">
        <v>0</v>
      </c>
      <c r="F7" s="10">
        <v>0</v>
      </c>
      <c r="G7" s="10">
        <v>68268</v>
      </c>
      <c r="H7" s="10">
        <v>0</v>
      </c>
      <c r="I7" s="10">
        <v>7000</v>
      </c>
      <c r="J7" s="10">
        <v>0</v>
      </c>
      <c r="K7" s="10">
        <v>0</v>
      </c>
      <c r="L7" s="8">
        <f t="shared" si="2"/>
        <v>0.92418745194025975</v>
      </c>
      <c r="M7" s="8">
        <f t="shared" si="3"/>
        <v>0</v>
      </c>
      <c r="N7" s="8">
        <f t="shared" si="4"/>
        <v>7.581254805974029E-2</v>
      </c>
      <c r="O7" s="8">
        <f t="shared" si="5"/>
        <v>0</v>
      </c>
      <c r="P7" s="8">
        <f t="shared" si="6"/>
        <v>0.9069989902747515</v>
      </c>
      <c r="Q7" s="8">
        <f t="shared" si="7"/>
        <v>0</v>
      </c>
      <c r="R7" s="8">
        <f t="shared" si="8"/>
        <v>9.300100972524844E-2</v>
      </c>
      <c r="S7" s="8">
        <f t="shared" si="9"/>
        <v>0</v>
      </c>
    </row>
    <row r="8" spans="1:19" x14ac:dyDescent="0.25">
      <c r="A8" s="7" t="s">
        <v>17</v>
      </c>
      <c r="B8" s="10">
        <v>0</v>
      </c>
      <c r="C8" s="10">
        <v>101000</v>
      </c>
      <c r="D8" s="10">
        <v>0</v>
      </c>
      <c r="E8" s="10">
        <v>0</v>
      </c>
      <c r="F8" s="10">
        <v>0</v>
      </c>
      <c r="G8" s="10">
        <v>0</v>
      </c>
      <c r="H8" s="10">
        <v>101000</v>
      </c>
      <c r="I8" s="10">
        <v>0</v>
      </c>
      <c r="J8" s="10">
        <v>0</v>
      </c>
      <c r="K8" s="10">
        <v>0</v>
      </c>
      <c r="L8" s="8">
        <f t="shared" si="2"/>
        <v>0</v>
      </c>
      <c r="M8" s="8">
        <f t="shared" si="3"/>
        <v>1</v>
      </c>
      <c r="N8" s="8">
        <f t="shared" si="4"/>
        <v>0</v>
      </c>
      <c r="O8" s="8">
        <f t="shared" si="5"/>
        <v>0</v>
      </c>
      <c r="P8" s="8">
        <f t="shared" si="6"/>
        <v>0</v>
      </c>
      <c r="Q8" s="8">
        <f t="shared" si="7"/>
        <v>1</v>
      </c>
      <c r="R8" s="8">
        <f t="shared" si="8"/>
        <v>0</v>
      </c>
      <c r="S8" s="8">
        <f t="shared" si="9"/>
        <v>0</v>
      </c>
    </row>
    <row r="9" spans="1:19" x14ac:dyDescent="0.25">
      <c r="A9" s="7" t="s">
        <v>20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>
        <f t="shared" si="5"/>
        <v>0</v>
      </c>
      <c r="P9" s="8">
        <f t="shared" si="6"/>
        <v>0</v>
      </c>
      <c r="Q9" s="8">
        <f t="shared" si="7"/>
        <v>0</v>
      </c>
      <c r="R9" s="8">
        <f t="shared" si="8"/>
        <v>0</v>
      </c>
      <c r="S9" s="8">
        <f t="shared" si="9"/>
        <v>0</v>
      </c>
    </row>
    <row r="10" spans="1:19" x14ac:dyDescent="0.25">
      <c r="A10" s="7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8">
        <f t="shared" si="2"/>
        <v>0</v>
      </c>
      <c r="M10" s="8">
        <f t="shared" si="3"/>
        <v>0</v>
      </c>
      <c r="N10" s="8">
        <f t="shared" si="4"/>
        <v>0</v>
      </c>
      <c r="O10" s="8">
        <f t="shared" si="5"/>
        <v>0</v>
      </c>
      <c r="P10" s="8">
        <f t="shared" si="6"/>
        <v>0</v>
      </c>
      <c r="Q10" s="8">
        <f t="shared" si="7"/>
        <v>0</v>
      </c>
      <c r="R10" s="8">
        <f t="shared" si="8"/>
        <v>0</v>
      </c>
      <c r="S10" s="8">
        <f t="shared" si="9"/>
        <v>0</v>
      </c>
    </row>
    <row r="11" spans="1:19" x14ac:dyDescent="0.25">
      <c r="A11" s="7" t="s">
        <v>24</v>
      </c>
      <c r="B11" s="10">
        <v>444666</v>
      </c>
      <c r="C11" s="10">
        <v>0</v>
      </c>
      <c r="D11" s="10">
        <v>0</v>
      </c>
      <c r="E11" s="10">
        <v>0</v>
      </c>
      <c r="F11" s="10">
        <v>0</v>
      </c>
      <c r="G11" s="10">
        <v>355734</v>
      </c>
      <c r="H11" s="10">
        <v>0</v>
      </c>
      <c r="I11" s="10">
        <v>0</v>
      </c>
      <c r="J11" s="10">
        <v>0</v>
      </c>
      <c r="K11" s="10">
        <v>0</v>
      </c>
      <c r="L11" s="8">
        <f t="shared" si="2"/>
        <v>1</v>
      </c>
      <c r="M11" s="8">
        <f t="shared" si="3"/>
        <v>0</v>
      </c>
      <c r="N11" s="8">
        <f t="shared" si="4"/>
        <v>0</v>
      </c>
      <c r="O11" s="8">
        <f t="shared" si="5"/>
        <v>0</v>
      </c>
      <c r="P11" s="8">
        <f t="shared" si="6"/>
        <v>1</v>
      </c>
      <c r="Q11" s="8">
        <f t="shared" si="7"/>
        <v>0</v>
      </c>
      <c r="R11" s="8">
        <f t="shared" si="8"/>
        <v>0</v>
      </c>
      <c r="S11" s="8">
        <f t="shared" si="9"/>
        <v>0</v>
      </c>
    </row>
    <row r="12" spans="1:19" x14ac:dyDescent="0.25">
      <c r="A12" s="7" t="s">
        <v>26</v>
      </c>
      <c r="B12" s="10">
        <v>517000</v>
      </c>
      <c r="C12" s="10">
        <v>25500</v>
      </c>
      <c r="D12" s="10">
        <v>0</v>
      </c>
      <c r="E12" s="10">
        <v>0</v>
      </c>
      <c r="F12" s="10">
        <v>0</v>
      </c>
      <c r="G12" s="10">
        <v>413601</v>
      </c>
      <c r="H12" s="10">
        <v>25500</v>
      </c>
      <c r="I12" s="10">
        <v>0</v>
      </c>
      <c r="J12" s="10">
        <v>0</v>
      </c>
      <c r="K12" s="10">
        <v>0</v>
      </c>
      <c r="L12" s="8">
        <f t="shared" si="2"/>
        <v>0.95299539170506908</v>
      </c>
      <c r="M12" s="8">
        <f t="shared" si="3"/>
        <v>4.7004608294930875E-2</v>
      </c>
      <c r="N12" s="8">
        <f t="shared" si="4"/>
        <v>0</v>
      </c>
      <c r="O12" s="8">
        <f t="shared" si="5"/>
        <v>0</v>
      </c>
      <c r="P12" s="8">
        <f t="shared" si="6"/>
        <v>0.94192680043998989</v>
      </c>
      <c r="Q12" s="8">
        <f t="shared" si="7"/>
        <v>5.8073199560010114E-2</v>
      </c>
      <c r="R12" s="8">
        <f t="shared" si="8"/>
        <v>0</v>
      </c>
      <c r="S12" s="8">
        <f t="shared" si="9"/>
        <v>0</v>
      </c>
    </row>
    <row r="13" spans="1:19" x14ac:dyDescent="0.25">
      <c r="A13" s="7" t="s">
        <v>28</v>
      </c>
      <c r="B13" s="10">
        <v>153000</v>
      </c>
      <c r="C13" s="10">
        <v>15333</v>
      </c>
      <c r="D13" s="10">
        <v>0</v>
      </c>
      <c r="E13" s="10">
        <v>0</v>
      </c>
      <c r="F13" s="10">
        <v>0</v>
      </c>
      <c r="G13" s="10">
        <v>122400</v>
      </c>
      <c r="H13" s="10">
        <v>15333</v>
      </c>
      <c r="I13" s="10">
        <v>0</v>
      </c>
      <c r="J13" s="10">
        <v>0</v>
      </c>
      <c r="K13" s="10">
        <v>0</v>
      </c>
      <c r="L13" s="8">
        <f t="shared" si="2"/>
        <v>0.90891269091621962</v>
      </c>
      <c r="M13" s="8">
        <f t="shared" si="3"/>
        <v>9.1087309083780363E-2</v>
      </c>
      <c r="N13" s="8">
        <f t="shared" si="4"/>
        <v>0</v>
      </c>
      <c r="O13" s="8">
        <f t="shared" si="5"/>
        <v>0</v>
      </c>
      <c r="P13" s="8">
        <f t="shared" si="6"/>
        <v>0.88867591644703881</v>
      </c>
      <c r="Q13" s="8">
        <f t="shared" si="7"/>
        <v>0.11132408355296117</v>
      </c>
      <c r="R13" s="8">
        <f t="shared" si="8"/>
        <v>0</v>
      </c>
      <c r="S13" s="8">
        <f t="shared" si="9"/>
        <v>0</v>
      </c>
    </row>
    <row r="14" spans="1:19" x14ac:dyDescent="0.25">
      <c r="A14" s="7" t="s">
        <v>31</v>
      </c>
      <c r="B14" s="10">
        <v>1815333</v>
      </c>
      <c r="C14" s="10">
        <v>13666</v>
      </c>
      <c r="D14" s="10">
        <v>0</v>
      </c>
      <c r="E14" s="10">
        <v>0</v>
      </c>
      <c r="F14" s="10">
        <v>0</v>
      </c>
      <c r="G14" s="10">
        <v>1452267</v>
      </c>
      <c r="H14" s="10">
        <v>13666</v>
      </c>
      <c r="I14" s="10">
        <v>0</v>
      </c>
      <c r="J14" s="10">
        <v>0</v>
      </c>
      <c r="K14" s="10">
        <v>0</v>
      </c>
      <c r="L14" s="8">
        <f t="shared" si="2"/>
        <v>0.99252815337788591</v>
      </c>
      <c r="M14" s="8">
        <f t="shared" si="3"/>
        <v>7.4718466221140633E-3</v>
      </c>
      <c r="N14" s="8">
        <f t="shared" si="4"/>
        <v>0</v>
      </c>
      <c r="O14" s="8">
        <f t="shared" si="5"/>
        <v>0</v>
      </c>
      <c r="P14" s="8">
        <f t="shared" si="6"/>
        <v>0.99067760941325422</v>
      </c>
      <c r="Q14" s="8">
        <f t="shared" si="7"/>
        <v>9.3223905867457785E-3</v>
      </c>
      <c r="R14" s="8">
        <f t="shared" si="8"/>
        <v>0</v>
      </c>
      <c r="S14" s="8">
        <f t="shared" si="9"/>
        <v>0</v>
      </c>
    </row>
    <row r="15" spans="1:19" x14ac:dyDescent="0.25">
      <c r="A15" s="7" t="s">
        <v>33</v>
      </c>
      <c r="B15" s="10">
        <v>1179000</v>
      </c>
      <c r="C15" s="10">
        <v>0</v>
      </c>
      <c r="D15" s="10">
        <v>31333</v>
      </c>
      <c r="E15" s="10">
        <v>0</v>
      </c>
      <c r="F15" s="10">
        <v>0</v>
      </c>
      <c r="G15" s="10">
        <v>943199</v>
      </c>
      <c r="H15" s="10">
        <v>0</v>
      </c>
      <c r="I15" s="10">
        <v>30786</v>
      </c>
      <c r="J15" s="10">
        <v>0</v>
      </c>
      <c r="K15" s="10">
        <v>0</v>
      </c>
      <c r="L15" s="8">
        <f t="shared" si="2"/>
        <v>0.97411208320354814</v>
      </c>
      <c r="M15" s="8">
        <f t="shared" si="3"/>
        <v>0</v>
      </c>
      <c r="N15" s="8">
        <f t="shared" si="4"/>
        <v>2.5887916796451884E-2</v>
      </c>
      <c r="O15" s="8">
        <f t="shared" si="5"/>
        <v>0</v>
      </c>
      <c r="P15" s="8">
        <f t="shared" si="6"/>
        <v>0.96839171034461513</v>
      </c>
      <c r="Q15" s="8">
        <f t="shared" si="7"/>
        <v>0</v>
      </c>
      <c r="R15" s="8">
        <f t="shared" si="8"/>
        <v>3.1608289655384834E-2</v>
      </c>
      <c r="S15" s="8">
        <f t="shared" si="9"/>
        <v>0</v>
      </c>
    </row>
    <row r="16" spans="1:19" x14ac:dyDescent="0.25">
      <c r="A16" s="7" t="s">
        <v>35</v>
      </c>
      <c r="B16" s="10">
        <v>1026666</v>
      </c>
      <c r="C16" s="10">
        <v>1571666</v>
      </c>
      <c r="D16" s="10">
        <v>0</v>
      </c>
      <c r="E16" s="10">
        <v>0</v>
      </c>
      <c r="F16" s="10">
        <v>0</v>
      </c>
      <c r="G16" s="10">
        <v>821333</v>
      </c>
      <c r="H16" s="10">
        <v>1571666</v>
      </c>
      <c r="I16" s="10">
        <v>0</v>
      </c>
      <c r="J16" s="10">
        <v>0</v>
      </c>
      <c r="K16" s="10">
        <v>0</v>
      </c>
      <c r="L16" s="8">
        <f t="shared" si="2"/>
        <v>0.39512502636306679</v>
      </c>
      <c r="M16" s="8">
        <f t="shared" si="3"/>
        <v>0.60487497363693321</v>
      </c>
      <c r="N16" s="8">
        <f t="shared" si="4"/>
        <v>0</v>
      </c>
      <c r="O16" s="8">
        <f t="shared" si="5"/>
        <v>0</v>
      </c>
      <c r="P16" s="8">
        <f t="shared" si="6"/>
        <v>0.343223294284703</v>
      </c>
      <c r="Q16" s="8">
        <f t="shared" si="7"/>
        <v>0.656776705715297</v>
      </c>
      <c r="R16" s="8">
        <f t="shared" si="8"/>
        <v>0</v>
      </c>
      <c r="S16" s="8">
        <f t="shared" si="9"/>
        <v>0</v>
      </c>
    </row>
    <row r="17" spans="1:19" x14ac:dyDescent="0.25">
      <c r="A17" s="7" t="s">
        <v>38</v>
      </c>
      <c r="B17" s="10">
        <v>818000</v>
      </c>
      <c r="C17" s="10">
        <v>0</v>
      </c>
      <c r="D17" s="10">
        <v>0</v>
      </c>
      <c r="E17" s="10">
        <v>0</v>
      </c>
      <c r="F17" s="10">
        <v>0</v>
      </c>
      <c r="G17" s="10">
        <v>654400</v>
      </c>
      <c r="H17" s="10">
        <v>0</v>
      </c>
      <c r="I17" s="10">
        <v>0</v>
      </c>
      <c r="J17" s="10">
        <v>0</v>
      </c>
      <c r="K17" s="10">
        <v>0</v>
      </c>
      <c r="L17" s="8">
        <f t="shared" si="2"/>
        <v>1</v>
      </c>
      <c r="M17" s="8">
        <f t="shared" si="3"/>
        <v>0</v>
      </c>
      <c r="N17" s="8">
        <f t="shared" si="4"/>
        <v>0</v>
      </c>
      <c r="O17" s="8">
        <f t="shared" si="5"/>
        <v>0</v>
      </c>
      <c r="P17" s="8">
        <f t="shared" si="6"/>
        <v>1</v>
      </c>
      <c r="Q17" s="8">
        <f t="shared" si="7"/>
        <v>0</v>
      </c>
      <c r="R17" s="8">
        <f t="shared" si="8"/>
        <v>0</v>
      </c>
      <c r="S17" s="8">
        <f t="shared" si="9"/>
        <v>0</v>
      </c>
    </row>
    <row r="18" spans="1:19" x14ac:dyDescent="0.25">
      <c r="A18" s="7" t="s">
        <v>41</v>
      </c>
      <c r="B18" s="10">
        <v>881333</v>
      </c>
      <c r="C18" s="10">
        <v>68333</v>
      </c>
      <c r="D18" s="10">
        <v>0</v>
      </c>
      <c r="E18" s="10">
        <v>0</v>
      </c>
      <c r="F18" s="10">
        <v>0</v>
      </c>
      <c r="G18" s="10">
        <v>705069</v>
      </c>
      <c r="H18" s="10">
        <v>68333</v>
      </c>
      <c r="I18" s="10">
        <v>0</v>
      </c>
      <c r="J18" s="10">
        <v>0</v>
      </c>
      <c r="K18" s="10">
        <v>0</v>
      </c>
      <c r="L18" s="8">
        <f t="shared" si="2"/>
        <v>0.92804522853297899</v>
      </c>
      <c r="M18" s="8">
        <f t="shared" si="3"/>
        <v>7.1954771467021034E-2</v>
      </c>
      <c r="N18" s="8">
        <f t="shared" si="4"/>
        <v>0</v>
      </c>
      <c r="O18" s="8">
        <f t="shared" si="5"/>
        <v>0</v>
      </c>
      <c r="P18" s="8">
        <f t="shared" si="6"/>
        <v>0.91164620727642287</v>
      </c>
      <c r="Q18" s="8">
        <f t="shared" si="7"/>
        <v>8.8353792723577129E-2</v>
      </c>
      <c r="R18" s="8">
        <f t="shared" si="8"/>
        <v>0</v>
      </c>
      <c r="S18" s="8">
        <f t="shared" si="9"/>
        <v>0</v>
      </c>
    </row>
    <row r="19" spans="1:19" x14ac:dyDescent="0.25">
      <c r="A19" s="7" t="s">
        <v>43</v>
      </c>
      <c r="B19" s="10">
        <v>1263666</v>
      </c>
      <c r="C19" s="10">
        <v>2000</v>
      </c>
      <c r="D19" s="10">
        <v>0</v>
      </c>
      <c r="E19" s="10">
        <v>0</v>
      </c>
      <c r="F19" s="10">
        <v>0</v>
      </c>
      <c r="G19" s="10">
        <v>1010936</v>
      </c>
      <c r="H19" s="10">
        <v>2000</v>
      </c>
      <c r="I19" s="10">
        <v>0</v>
      </c>
      <c r="J19" s="10">
        <v>0</v>
      </c>
      <c r="K19" s="10">
        <v>0</v>
      </c>
      <c r="L19" s="8">
        <f t="shared" si="2"/>
        <v>0.99841980427695776</v>
      </c>
      <c r="M19" s="8">
        <f t="shared" si="3"/>
        <v>1.580195723042256E-3</v>
      </c>
      <c r="N19" s="8">
        <f t="shared" si="4"/>
        <v>0</v>
      </c>
      <c r="O19" s="8">
        <f t="shared" si="5"/>
        <v>0</v>
      </c>
      <c r="P19" s="8">
        <f t="shared" si="6"/>
        <v>0.99802554159394075</v>
      </c>
      <c r="Q19" s="8">
        <f t="shared" si="7"/>
        <v>1.974458406059218E-3</v>
      </c>
      <c r="R19" s="8">
        <f t="shared" si="8"/>
        <v>0</v>
      </c>
      <c r="S19" s="8">
        <f t="shared" si="9"/>
        <v>0</v>
      </c>
    </row>
    <row r="20" spans="1:19" x14ac:dyDescent="0.25">
      <c r="A20" s="7" t="s">
        <v>45</v>
      </c>
      <c r="B20" s="10">
        <v>733000</v>
      </c>
      <c r="C20" s="10">
        <v>0</v>
      </c>
      <c r="D20" s="10">
        <v>0</v>
      </c>
      <c r="E20" s="10">
        <v>0</v>
      </c>
      <c r="F20" s="10">
        <v>0</v>
      </c>
      <c r="G20" s="10">
        <v>586400</v>
      </c>
      <c r="H20" s="10">
        <v>0</v>
      </c>
      <c r="I20" s="10">
        <v>0</v>
      </c>
      <c r="J20" s="10">
        <v>0</v>
      </c>
      <c r="K20" s="10">
        <v>0</v>
      </c>
      <c r="L20" s="8">
        <f t="shared" si="2"/>
        <v>1</v>
      </c>
      <c r="M20" s="8">
        <f t="shared" si="3"/>
        <v>0</v>
      </c>
      <c r="N20" s="8">
        <f t="shared" si="4"/>
        <v>0</v>
      </c>
      <c r="O20" s="8">
        <f t="shared" si="5"/>
        <v>0</v>
      </c>
      <c r="P20" s="8">
        <f t="shared" si="6"/>
        <v>1</v>
      </c>
      <c r="Q20" s="8">
        <f t="shared" si="7"/>
        <v>0</v>
      </c>
      <c r="R20" s="8">
        <f t="shared" si="8"/>
        <v>0</v>
      </c>
      <c r="S20" s="8">
        <f t="shared" si="9"/>
        <v>0</v>
      </c>
    </row>
    <row r="21" spans="1:19" x14ac:dyDescent="0.25">
      <c r="A21" s="7" t="s">
        <v>47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8">
        <f t="shared" si="2"/>
        <v>0</v>
      </c>
      <c r="M21" s="8">
        <f t="shared" si="3"/>
        <v>0</v>
      </c>
      <c r="N21" s="8">
        <f t="shared" si="4"/>
        <v>0</v>
      </c>
      <c r="O21" s="8">
        <f t="shared" si="5"/>
        <v>0</v>
      </c>
      <c r="P21" s="8">
        <f t="shared" si="6"/>
        <v>0</v>
      </c>
      <c r="Q21" s="8">
        <f t="shared" si="7"/>
        <v>0</v>
      </c>
      <c r="R21" s="8">
        <f t="shared" si="8"/>
        <v>0</v>
      </c>
      <c r="S21" s="8">
        <f t="shared" si="9"/>
        <v>0</v>
      </c>
    </row>
    <row r="22" spans="1:19" x14ac:dyDescent="0.25">
      <c r="A22" s="7" t="s">
        <v>49</v>
      </c>
      <c r="B22" s="10">
        <v>3597000</v>
      </c>
      <c r="C22" s="10">
        <v>382333</v>
      </c>
      <c r="D22" s="10">
        <v>803333</v>
      </c>
      <c r="E22" s="10">
        <v>0</v>
      </c>
      <c r="F22" s="10">
        <v>0</v>
      </c>
      <c r="G22" s="10">
        <v>2877599</v>
      </c>
      <c r="H22" s="10">
        <v>382333</v>
      </c>
      <c r="I22" s="10">
        <v>803333</v>
      </c>
      <c r="J22" s="10">
        <v>0</v>
      </c>
      <c r="K22" s="10">
        <v>0</v>
      </c>
      <c r="L22" s="8">
        <f t="shared" si="2"/>
        <v>0.75209098858251866</v>
      </c>
      <c r="M22" s="8">
        <f t="shared" si="3"/>
        <v>7.9941396702174053E-2</v>
      </c>
      <c r="N22" s="8">
        <f t="shared" si="4"/>
        <v>0.16796761471530733</v>
      </c>
      <c r="O22" s="8">
        <f t="shared" si="5"/>
        <v>0</v>
      </c>
      <c r="P22" s="8">
        <f t="shared" si="6"/>
        <v>0.70819870227514081</v>
      </c>
      <c r="Q22" s="8">
        <f t="shared" si="7"/>
        <v>9.4095019645531366E-2</v>
      </c>
      <c r="R22" s="8">
        <f t="shared" si="8"/>
        <v>0.19770627807932784</v>
      </c>
      <c r="S22" s="8">
        <f t="shared" si="9"/>
        <v>0</v>
      </c>
    </row>
    <row r="23" spans="1:19" x14ac:dyDescent="0.25">
      <c r="A23" s="7" t="s">
        <v>51</v>
      </c>
      <c r="B23" s="10">
        <v>572666</v>
      </c>
      <c r="C23" s="10">
        <v>101000</v>
      </c>
      <c r="D23" s="10">
        <v>2000</v>
      </c>
      <c r="E23" s="10">
        <v>0</v>
      </c>
      <c r="F23" s="10">
        <v>0</v>
      </c>
      <c r="G23" s="10">
        <v>458133</v>
      </c>
      <c r="H23" s="10">
        <v>101000</v>
      </c>
      <c r="I23" s="10">
        <v>2000</v>
      </c>
      <c r="J23" s="10">
        <v>0</v>
      </c>
      <c r="K23" s="10">
        <v>0</v>
      </c>
      <c r="L23" s="8">
        <f t="shared" si="2"/>
        <v>0.84755781702793986</v>
      </c>
      <c r="M23" s="8">
        <f t="shared" si="3"/>
        <v>0.14948214058425316</v>
      </c>
      <c r="N23" s="8">
        <f t="shared" si="4"/>
        <v>2.9600423878069935E-3</v>
      </c>
      <c r="O23" s="8">
        <f t="shared" si="5"/>
        <v>0</v>
      </c>
      <c r="P23" s="8">
        <f t="shared" si="6"/>
        <v>0.816442804112394</v>
      </c>
      <c r="Q23" s="8">
        <f t="shared" si="7"/>
        <v>0.17999297849173013</v>
      </c>
      <c r="R23" s="8">
        <f t="shared" si="8"/>
        <v>3.564217395875844E-3</v>
      </c>
      <c r="S23" s="8">
        <f t="shared" si="9"/>
        <v>0</v>
      </c>
    </row>
    <row r="24" spans="1:19" x14ac:dyDescent="0.25">
      <c r="A24" s="7" t="s">
        <v>53</v>
      </c>
      <c r="B24" s="10">
        <v>697266</v>
      </c>
      <c r="C24" s="10">
        <v>135666</v>
      </c>
      <c r="D24" s="10">
        <v>0</v>
      </c>
      <c r="E24" s="10">
        <v>0</v>
      </c>
      <c r="F24" s="10">
        <v>0</v>
      </c>
      <c r="G24" s="10">
        <v>557814</v>
      </c>
      <c r="H24" s="10">
        <v>135666</v>
      </c>
      <c r="I24" s="10">
        <v>0</v>
      </c>
      <c r="J24" s="10">
        <v>0</v>
      </c>
      <c r="K24" s="10">
        <v>0</v>
      </c>
      <c r="L24" s="8">
        <f t="shared" si="2"/>
        <v>0.83712235812767433</v>
      </c>
      <c r="M24" s="8">
        <f t="shared" si="3"/>
        <v>0.1628776418723257</v>
      </c>
      <c r="N24" s="8">
        <f t="shared" si="4"/>
        <v>0</v>
      </c>
      <c r="O24" s="8">
        <f t="shared" si="5"/>
        <v>0</v>
      </c>
      <c r="P24" s="8">
        <f t="shared" si="6"/>
        <v>0.80436926803945319</v>
      </c>
      <c r="Q24" s="8">
        <f t="shared" si="7"/>
        <v>0.19563073196054681</v>
      </c>
      <c r="R24" s="8">
        <f t="shared" si="8"/>
        <v>0</v>
      </c>
      <c r="S24" s="8">
        <f t="shared" si="9"/>
        <v>0</v>
      </c>
    </row>
    <row r="25" spans="1:19" x14ac:dyDescent="0.25">
      <c r="A25" s="7" t="s">
        <v>55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8">
        <f t="shared" si="2"/>
        <v>0</v>
      </c>
      <c r="M25" s="8">
        <f t="shared" si="3"/>
        <v>0</v>
      </c>
      <c r="N25" s="8">
        <f t="shared" si="4"/>
        <v>0</v>
      </c>
      <c r="O25" s="8">
        <f t="shared" si="5"/>
        <v>0</v>
      </c>
      <c r="P25" s="8">
        <f t="shared" si="6"/>
        <v>0</v>
      </c>
      <c r="Q25" s="8">
        <f t="shared" si="7"/>
        <v>0</v>
      </c>
      <c r="R25" s="8">
        <f t="shared" si="8"/>
        <v>0</v>
      </c>
      <c r="S25" s="8">
        <f t="shared" si="9"/>
        <v>0</v>
      </c>
    </row>
    <row r="26" spans="1:19" x14ac:dyDescent="0.25">
      <c r="A26" s="7" t="s">
        <v>57</v>
      </c>
      <c r="B26" s="10">
        <v>2626583</v>
      </c>
      <c r="C26" s="10">
        <v>309333</v>
      </c>
      <c r="D26" s="10">
        <v>0</v>
      </c>
      <c r="E26" s="10">
        <v>0</v>
      </c>
      <c r="F26" s="10">
        <v>0</v>
      </c>
      <c r="G26" s="10">
        <v>2101266</v>
      </c>
      <c r="H26" s="10">
        <v>309333</v>
      </c>
      <c r="I26" s="10">
        <v>0</v>
      </c>
      <c r="J26" s="10">
        <v>0</v>
      </c>
      <c r="K26" s="10">
        <v>0</v>
      </c>
      <c r="L26" s="8">
        <f t="shared" si="2"/>
        <v>0.89463833433926587</v>
      </c>
      <c r="M26" s="8">
        <f t="shared" si="3"/>
        <v>0.10536166566073417</v>
      </c>
      <c r="N26" s="8">
        <f t="shared" si="4"/>
        <v>0</v>
      </c>
      <c r="O26" s="8">
        <f t="shared" si="5"/>
        <v>0</v>
      </c>
      <c r="P26" s="8">
        <f t="shared" si="6"/>
        <v>0.87167795224340505</v>
      </c>
      <c r="Q26" s="8">
        <f t="shared" si="7"/>
        <v>0.12832204775659495</v>
      </c>
      <c r="R26" s="8">
        <f t="shared" si="8"/>
        <v>0</v>
      </c>
      <c r="S26" s="8">
        <f t="shared" si="9"/>
        <v>0</v>
      </c>
    </row>
    <row r="27" spans="1:19" x14ac:dyDescent="0.25">
      <c r="A27" s="7" t="s">
        <v>60</v>
      </c>
      <c r="B27" s="10">
        <v>2493666</v>
      </c>
      <c r="C27" s="10">
        <v>0</v>
      </c>
      <c r="D27" s="10">
        <v>0</v>
      </c>
      <c r="E27" s="10">
        <v>0</v>
      </c>
      <c r="F27" s="10">
        <v>0</v>
      </c>
      <c r="G27" s="10">
        <v>1994933</v>
      </c>
      <c r="H27" s="10">
        <v>0</v>
      </c>
      <c r="I27" s="10">
        <v>0</v>
      </c>
      <c r="J27" s="10">
        <v>0</v>
      </c>
      <c r="K27" s="10">
        <v>0</v>
      </c>
      <c r="L27" s="8">
        <f t="shared" si="2"/>
        <v>1</v>
      </c>
      <c r="M27" s="8">
        <f t="shared" si="3"/>
        <v>0</v>
      </c>
      <c r="N27" s="8">
        <f t="shared" si="4"/>
        <v>0</v>
      </c>
      <c r="O27" s="8">
        <f t="shared" si="5"/>
        <v>0</v>
      </c>
      <c r="P27" s="8">
        <f t="shared" si="6"/>
        <v>1</v>
      </c>
      <c r="Q27" s="8">
        <f t="shared" si="7"/>
        <v>0</v>
      </c>
      <c r="R27" s="8">
        <f t="shared" si="8"/>
        <v>0</v>
      </c>
      <c r="S27" s="8">
        <f t="shared" si="9"/>
        <v>0</v>
      </c>
    </row>
    <row r="28" spans="1:19" x14ac:dyDescent="0.25">
      <c r="A28" s="7" t="s">
        <v>62</v>
      </c>
      <c r="B28" s="10">
        <v>400000</v>
      </c>
      <c r="C28" s="10">
        <v>54666</v>
      </c>
      <c r="D28" s="10">
        <v>0</v>
      </c>
      <c r="E28" s="10">
        <v>0</v>
      </c>
      <c r="F28" s="10">
        <v>0</v>
      </c>
      <c r="G28" s="10">
        <v>319999</v>
      </c>
      <c r="H28" s="10">
        <v>54666</v>
      </c>
      <c r="I28" s="10">
        <v>0</v>
      </c>
      <c r="J28" s="10">
        <v>0</v>
      </c>
      <c r="K28" s="10">
        <v>0</v>
      </c>
      <c r="L28" s="8">
        <f t="shared" si="2"/>
        <v>0.87976668587490603</v>
      </c>
      <c r="M28" s="8">
        <f t="shared" si="3"/>
        <v>0.12023331412509403</v>
      </c>
      <c r="N28" s="8">
        <f t="shared" si="4"/>
        <v>0</v>
      </c>
      <c r="O28" s="8">
        <f t="shared" si="5"/>
        <v>0</v>
      </c>
      <c r="P28" s="8">
        <f t="shared" si="6"/>
        <v>0.85409365700025353</v>
      </c>
      <c r="Q28" s="8">
        <f t="shared" si="7"/>
        <v>0.14590634299974645</v>
      </c>
      <c r="R28" s="8">
        <f t="shared" si="8"/>
        <v>0</v>
      </c>
      <c r="S28" s="8">
        <f t="shared" si="9"/>
        <v>0</v>
      </c>
    </row>
    <row r="29" spans="1:19" x14ac:dyDescent="0.25">
      <c r="A29" s="7" t="s">
        <v>64</v>
      </c>
      <c r="B29" s="10">
        <v>5750</v>
      </c>
      <c r="C29" s="10">
        <v>0</v>
      </c>
      <c r="D29" s="10">
        <v>0</v>
      </c>
      <c r="E29" s="10">
        <v>0</v>
      </c>
      <c r="F29" s="10">
        <v>0</v>
      </c>
      <c r="G29" s="10">
        <v>4600</v>
      </c>
      <c r="H29" s="10">
        <v>0</v>
      </c>
      <c r="I29" s="10">
        <v>0</v>
      </c>
      <c r="J29" s="10">
        <v>0</v>
      </c>
      <c r="K29" s="10">
        <v>0</v>
      </c>
      <c r="L29" s="8">
        <f t="shared" si="2"/>
        <v>1</v>
      </c>
      <c r="M29" s="8">
        <f t="shared" si="3"/>
        <v>0</v>
      </c>
      <c r="N29" s="8">
        <f t="shared" si="4"/>
        <v>0</v>
      </c>
      <c r="O29" s="8">
        <f t="shared" si="5"/>
        <v>0</v>
      </c>
      <c r="P29" s="8">
        <f t="shared" si="6"/>
        <v>1</v>
      </c>
      <c r="Q29" s="8">
        <f t="shared" si="7"/>
        <v>0</v>
      </c>
      <c r="R29" s="8">
        <f t="shared" si="8"/>
        <v>0</v>
      </c>
      <c r="S29" s="8">
        <f t="shared" si="9"/>
        <v>0</v>
      </c>
    </row>
    <row r="30" spans="1:19" x14ac:dyDescent="0.25">
      <c r="A30" s="7" t="s">
        <v>66</v>
      </c>
      <c r="B30" s="10">
        <v>2164000</v>
      </c>
      <c r="C30" s="10">
        <v>977500</v>
      </c>
      <c r="D30" s="10">
        <v>1852750</v>
      </c>
      <c r="E30" s="10">
        <v>9333</v>
      </c>
      <c r="F30" s="10">
        <v>0</v>
      </c>
      <c r="G30" s="10">
        <v>1731200</v>
      </c>
      <c r="H30" s="10">
        <v>977500</v>
      </c>
      <c r="I30" s="10">
        <v>1852750</v>
      </c>
      <c r="J30" s="10">
        <v>933</v>
      </c>
      <c r="K30" s="10">
        <v>0</v>
      </c>
      <c r="L30" s="8">
        <f t="shared" si="2"/>
        <v>0.43249007761038438</v>
      </c>
      <c r="M30" s="8">
        <f t="shared" si="3"/>
        <v>0.19536000502040238</v>
      </c>
      <c r="N30" s="8">
        <f t="shared" si="4"/>
        <v>0.37028465401693145</v>
      </c>
      <c r="O30" s="8">
        <f t="shared" si="5"/>
        <v>1.8652633522817548E-3</v>
      </c>
      <c r="P30" s="8">
        <f t="shared" si="6"/>
        <v>0.37945082646502937</v>
      </c>
      <c r="Q30" s="8">
        <f t="shared" si="7"/>
        <v>0.21425206958731874</v>
      </c>
      <c r="R30" s="8">
        <f t="shared" si="8"/>
        <v>0.40609260555284377</v>
      </c>
      <c r="S30" s="8">
        <f t="shared" si="9"/>
        <v>2.0449839480815178E-4</v>
      </c>
    </row>
    <row r="31" spans="1:19" x14ac:dyDescent="0.25">
      <c r="A31" s="7" t="s">
        <v>68</v>
      </c>
      <c r="B31" s="10">
        <v>4861666</v>
      </c>
      <c r="C31" s="10">
        <v>623666</v>
      </c>
      <c r="D31" s="10">
        <v>2930583</v>
      </c>
      <c r="E31" s="10">
        <v>21666</v>
      </c>
      <c r="F31" s="10">
        <v>0</v>
      </c>
      <c r="G31" s="10">
        <v>3889334</v>
      </c>
      <c r="H31" s="10">
        <v>623666</v>
      </c>
      <c r="I31" s="10">
        <v>2930583</v>
      </c>
      <c r="J31" s="10">
        <v>2167</v>
      </c>
      <c r="K31" s="10">
        <v>0</v>
      </c>
      <c r="L31" s="8">
        <f t="shared" si="2"/>
        <v>0.57619192040941591</v>
      </c>
      <c r="M31" s="8">
        <f t="shared" si="3"/>
        <v>7.3915260783866843E-2</v>
      </c>
      <c r="N31" s="8">
        <f t="shared" si="4"/>
        <v>0.34732502123535169</v>
      </c>
      <c r="O31" s="8">
        <f t="shared" si="5"/>
        <v>2.567797571365537E-3</v>
      </c>
      <c r="P31" s="8">
        <f t="shared" si="6"/>
        <v>0.52235624349461107</v>
      </c>
      <c r="Q31" s="8">
        <f t="shared" si="7"/>
        <v>8.3761340361951445E-2</v>
      </c>
      <c r="R31" s="8">
        <f t="shared" si="8"/>
        <v>0.39359137763153479</v>
      </c>
      <c r="S31" s="8">
        <f t="shared" si="9"/>
        <v>2.9103851190276332E-4</v>
      </c>
    </row>
    <row r="32" spans="1:19" x14ac:dyDescent="0.25">
      <c r="A32" s="7" t="s">
        <v>70</v>
      </c>
      <c r="B32" s="10">
        <v>179666</v>
      </c>
      <c r="C32" s="10">
        <v>0</v>
      </c>
      <c r="D32" s="10">
        <v>0</v>
      </c>
      <c r="E32" s="10">
        <v>0</v>
      </c>
      <c r="F32" s="10">
        <v>0</v>
      </c>
      <c r="G32" s="10">
        <v>143733</v>
      </c>
      <c r="H32" s="10">
        <v>0</v>
      </c>
      <c r="I32" s="10">
        <v>0</v>
      </c>
      <c r="J32" s="10">
        <v>0</v>
      </c>
      <c r="K32" s="10">
        <v>0</v>
      </c>
      <c r="L32" s="8">
        <f t="shared" si="2"/>
        <v>1</v>
      </c>
      <c r="M32" s="8">
        <f t="shared" si="3"/>
        <v>0</v>
      </c>
      <c r="N32" s="8">
        <f t="shared" si="4"/>
        <v>0</v>
      </c>
      <c r="O32" s="8">
        <f t="shared" si="5"/>
        <v>0</v>
      </c>
      <c r="P32" s="8">
        <f t="shared" si="6"/>
        <v>1</v>
      </c>
      <c r="Q32" s="8">
        <f t="shared" si="7"/>
        <v>0</v>
      </c>
      <c r="R32" s="8">
        <f t="shared" si="8"/>
        <v>0</v>
      </c>
      <c r="S32" s="8">
        <f t="shared" si="9"/>
        <v>0</v>
      </c>
    </row>
    <row r="33" spans="1:19" x14ac:dyDescent="0.25">
      <c r="A33" s="7" t="s">
        <v>72</v>
      </c>
      <c r="B33" s="10">
        <v>5956666</v>
      </c>
      <c r="C33" s="10">
        <v>392333</v>
      </c>
      <c r="D33" s="10">
        <v>0</v>
      </c>
      <c r="E33" s="10">
        <v>0</v>
      </c>
      <c r="F33" s="10">
        <v>0</v>
      </c>
      <c r="G33" s="10">
        <v>4765336</v>
      </c>
      <c r="H33" s="10">
        <v>392333</v>
      </c>
      <c r="I33" s="10">
        <v>0</v>
      </c>
      <c r="J33" s="10">
        <v>0</v>
      </c>
      <c r="K33" s="10">
        <v>0</v>
      </c>
      <c r="L33" s="8">
        <f t="shared" si="2"/>
        <v>0.9382055344472412</v>
      </c>
      <c r="M33" s="8">
        <f t="shared" si="3"/>
        <v>6.179446555275879E-2</v>
      </c>
      <c r="N33" s="8">
        <f t="shared" si="4"/>
        <v>0</v>
      </c>
      <c r="O33" s="8">
        <f t="shared" si="5"/>
        <v>0</v>
      </c>
      <c r="P33" s="8">
        <f t="shared" si="6"/>
        <v>0.92393210964100259</v>
      </c>
      <c r="Q33" s="8">
        <f t="shared" si="7"/>
        <v>7.6067890358997442E-2</v>
      </c>
      <c r="R33" s="8">
        <f t="shared" si="8"/>
        <v>0</v>
      </c>
      <c r="S33" s="8">
        <f t="shared" si="9"/>
        <v>0</v>
      </c>
    </row>
    <row r="34" spans="1:19" x14ac:dyDescent="0.25">
      <c r="A34" s="7" t="s">
        <v>75</v>
      </c>
      <c r="B34" s="10">
        <v>3076333</v>
      </c>
      <c r="C34" s="10">
        <v>40333</v>
      </c>
      <c r="D34" s="10">
        <v>0</v>
      </c>
      <c r="E34" s="10">
        <v>0</v>
      </c>
      <c r="F34" s="10">
        <v>0</v>
      </c>
      <c r="G34" s="10">
        <v>2461067</v>
      </c>
      <c r="H34" s="10">
        <v>40333</v>
      </c>
      <c r="I34" s="10">
        <v>0</v>
      </c>
      <c r="J34" s="10">
        <v>0</v>
      </c>
      <c r="K34" s="10">
        <v>0</v>
      </c>
      <c r="L34" s="8">
        <f t="shared" si="2"/>
        <v>0.98705892771313963</v>
      </c>
      <c r="M34" s="8">
        <f t="shared" si="3"/>
        <v>1.2941072286860382E-2</v>
      </c>
      <c r="N34" s="8">
        <f t="shared" si="4"/>
        <v>0</v>
      </c>
      <c r="O34" s="8">
        <f t="shared" si="5"/>
        <v>0</v>
      </c>
      <c r="P34" s="8">
        <f t="shared" si="6"/>
        <v>0.98387582953546016</v>
      </c>
      <c r="Q34" s="8">
        <f t="shared" si="7"/>
        <v>1.6124170464539858E-2</v>
      </c>
      <c r="R34" s="8">
        <f t="shared" si="8"/>
        <v>0</v>
      </c>
      <c r="S34" s="8">
        <f t="shared" si="9"/>
        <v>0</v>
      </c>
    </row>
    <row r="35" spans="1:19" x14ac:dyDescent="0.25">
      <c r="A35" s="7" t="s">
        <v>77</v>
      </c>
      <c r="B35" s="10">
        <v>900999</v>
      </c>
      <c r="C35" s="10">
        <v>0</v>
      </c>
      <c r="D35" s="10">
        <v>0</v>
      </c>
      <c r="E35" s="10">
        <v>0</v>
      </c>
      <c r="F35" s="10">
        <v>0</v>
      </c>
      <c r="G35" s="10">
        <v>720800</v>
      </c>
      <c r="H35" s="10">
        <v>0</v>
      </c>
      <c r="I35" s="10">
        <v>0</v>
      </c>
      <c r="J35" s="10">
        <v>0</v>
      </c>
      <c r="K35" s="10">
        <v>0</v>
      </c>
      <c r="L35" s="8">
        <f t="shared" si="2"/>
        <v>1</v>
      </c>
      <c r="M35" s="8">
        <f t="shared" si="3"/>
        <v>0</v>
      </c>
      <c r="N35" s="8">
        <f t="shared" si="4"/>
        <v>0</v>
      </c>
      <c r="O35" s="8">
        <f t="shared" si="5"/>
        <v>0</v>
      </c>
      <c r="P35" s="8">
        <f t="shared" si="6"/>
        <v>1</v>
      </c>
      <c r="Q35" s="8">
        <f t="shared" si="7"/>
        <v>0</v>
      </c>
      <c r="R35" s="8">
        <f t="shared" si="8"/>
        <v>0</v>
      </c>
      <c r="S35" s="8">
        <f t="shared" si="9"/>
        <v>0</v>
      </c>
    </row>
    <row r="36" spans="1:19" x14ac:dyDescent="0.25">
      <c r="A36" s="7" t="s">
        <v>79</v>
      </c>
      <c r="B36" s="10">
        <v>1716833</v>
      </c>
      <c r="C36" s="10">
        <v>150666</v>
      </c>
      <c r="D36" s="10">
        <v>27000</v>
      </c>
      <c r="E36" s="10">
        <v>0</v>
      </c>
      <c r="F36" s="10">
        <v>0</v>
      </c>
      <c r="G36" s="10">
        <v>1373467</v>
      </c>
      <c r="H36" s="10">
        <v>150666</v>
      </c>
      <c r="I36" s="10">
        <v>27000</v>
      </c>
      <c r="J36" s="10">
        <v>0</v>
      </c>
      <c r="K36" s="10">
        <v>0</v>
      </c>
      <c r="L36" s="8">
        <f t="shared" si="2"/>
        <v>0.90622006134603394</v>
      </c>
      <c r="M36" s="8">
        <f t="shared" si="3"/>
        <v>7.9528149658564085E-2</v>
      </c>
      <c r="N36" s="8">
        <f t="shared" si="4"/>
        <v>1.4251788995401951E-2</v>
      </c>
      <c r="O36" s="8">
        <f t="shared" si="5"/>
        <v>0</v>
      </c>
      <c r="P36" s="8">
        <f t="shared" si="6"/>
        <v>0.88546049887404887</v>
      </c>
      <c r="Q36" s="8">
        <f t="shared" si="7"/>
        <v>9.7132869973109978E-2</v>
      </c>
      <c r="R36" s="8">
        <f t="shared" si="8"/>
        <v>1.7406631152841183E-2</v>
      </c>
      <c r="S36" s="8">
        <f t="shared" si="9"/>
        <v>0</v>
      </c>
    </row>
    <row r="37" spans="1:19" x14ac:dyDescent="0.25">
      <c r="A37" s="7" t="s">
        <v>81</v>
      </c>
      <c r="B37" s="10">
        <v>2144666</v>
      </c>
      <c r="C37" s="10">
        <v>19000</v>
      </c>
      <c r="D37" s="10">
        <v>0</v>
      </c>
      <c r="E37" s="10">
        <v>0</v>
      </c>
      <c r="F37" s="10">
        <v>0</v>
      </c>
      <c r="G37" s="10">
        <v>1715732</v>
      </c>
      <c r="H37" s="10">
        <v>19000</v>
      </c>
      <c r="I37" s="10">
        <v>0</v>
      </c>
      <c r="J37" s="10">
        <v>0</v>
      </c>
      <c r="K37" s="10">
        <v>0</v>
      </c>
      <c r="L37" s="8">
        <f t="shared" si="2"/>
        <v>0.99121860767789483</v>
      </c>
      <c r="M37" s="8">
        <f t="shared" si="3"/>
        <v>8.7813923221051679E-3</v>
      </c>
      <c r="N37" s="8">
        <f t="shared" si="4"/>
        <v>0</v>
      </c>
      <c r="O37" s="8">
        <f t="shared" si="5"/>
        <v>0</v>
      </c>
      <c r="P37" s="8">
        <f t="shared" si="6"/>
        <v>0.9890472995252293</v>
      </c>
      <c r="Q37" s="8">
        <f t="shared" si="7"/>
        <v>1.0952700474770743E-2</v>
      </c>
      <c r="R37" s="8">
        <f t="shared" si="8"/>
        <v>0</v>
      </c>
      <c r="S37" s="8">
        <f t="shared" si="9"/>
        <v>0</v>
      </c>
    </row>
    <row r="38" spans="1:19" x14ac:dyDescent="0.25">
      <c r="A38" s="7" t="s">
        <v>83</v>
      </c>
      <c r="B38" s="10">
        <v>4932666</v>
      </c>
      <c r="C38" s="10">
        <v>90000</v>
      </c>
      <c r="D38" s="10">
        <v>0</v>
      </c>
      <c r="E38" s="10">
        <v>0</v>
      </c>
      <c r="F38" s="10">
        <v>0</v>
      </c>
      <c r="G38" s="10">
        <v>3946134</v>
      </c>
      <c r="H38" s="10">
        <v>90000</v>
      </c>
      <c r="I38" s="10">
        <v>0</v>
      </c>
      <c r="J38" s="10">
        <v>0</v>
      </c>
      <c r="K38" s="10">
        <v>0</v>
      </c>
      <c r="L38" s="8">
        <f t="shared" si="2"/>
        <v>0.98208122937101527</v>
      </c>
      <c r="M38" s="8">
        <f t="shared" si="3"/>
        <v>1.7918770628984688E-2</v>
      </c>
      <c r="N38" s="8">
        <f t="shared" si="4"/>
        <v>0</v>
      </c>
      <c r="O38" s="8">
        <f t="shared" si="5"/>
        <v>0</v>
      </c>
      <c r="P38" s="8">
        <f t="shared" si="6"/>
        <v>0.97770143409510191</v>
      </c>
      <c r="Q38" s="8">
        <f t="shared" si="7"/>
        <v>2.2298565904898104E-2</v>
      </c>
      <c r="R38" s="8">
        <f t="shared" si="8"/>
        <v>0</v>
      </c>
      <c r="S38" s="8">
        <f t="shared" si="9"/>
        <v>0</v>
      </c>
    </row>
    <row r="39" spans="1:19" x14ac:dyDescent="0.25">
      <c r="A39" s="7" t="s">
        <v>85</v>
      </c>
      <c r="B39" s="10">
        <v>731666</v>
      </c>
      <c r="C39" s="10">
        <v>25000</v>
      </c>
      <c r="D39" s="10">
        <v>188000</v>
      </c>
      <c r="E39" s="10">
        <v>0</v>
      </c>
      <c r="F39" s="10">
        <v>0</v>
      </c>
      <c r="G39" s="10">
        <v>585333</v>
      </c>
      <c r="H39" s="10">
        <v>25000</v>
      </c>
      <c r="I39" s="10">
        <v>188000</v>
      </c>
      <c r="J39" s="10">
        <v>0</v>
      </c>
      <c r="K39" s="10">
        <v>0</v>
      </c>
      <c r="L39" s="8">
        <f t="shared" si="2"/>
        <v>0.77452348237366431</v>
      </c>
      <c r="M39" s="8">
        <f t="shared" si="3"/>
        <v>2.646438000309104E-2</v>
      </c>
      <c r="N39" s="8">
        <f t="shared" si="4"/>
        <v>0.19901213762324463</v>
      </c>
      <c r="O39" s="8">
        <f t="shared" si="5"/>
        <v>0</v>
      </c>
      <c r="P39" s="8">
        <f t="shared" si="6"/>
        <v>0.73319404308728309</v>
      </c>
      <c r="Q39" s="8">
        <f t="shared" si="7"/>
        <v>3.1315253158769589E-2</v>
      </c>
      <c r="R39" s="8">
        <f t="shared" si="8"/>
        <v>0.23549070375394729</v>
      </c>
      <c r="S39" s="8">
        <f t="shared" si="9"/>
        <v>0</v>
      </c>
    </row>
    <row r="40" spans="1:19" x14ac:dyDescent="0.25">
      <c r="A40" s="7" t="s">
        <v>87</v>
      </c>
      <c r="B40" s="10">
        <v>424333</v>
      </c>
      <c r="C40" s="10">
        <v>35666</v>
      </c>
      <c r="D40" s="10">
        <v>0</v>
      </c>
      <c r="E40" s="10">
        <v>0</v>
      </c>
      <c r="F40" s="10">
        <v>0</v>
      </c>
      <c r="G40" s="10">
        <v>339467</v>
      </c>
      <c r="H40" s="10">
        <v>35666</v>
      </c>
      <c r="I40" s="10">
        <v>0</v>
      </c>
      <c r="J40" s="10">
        <v>0</v>
      </c>
      <c r="K40" s="10">
        <v>0</v>
      </c>
      <c r="L40" s="8">
        <f t="shared" si="2"/>
        <v>0.92246504883706271</v>
      </c>
      <c r="M40" s="8">
        <f t="shared" si="3"/>
        <v>7.7534951162937307E-2</v>
      </c>
      <c r="N40" s="8">
        <f t="shared" si="4"/>
        <v>0</v>
      </c>
      <c r="O40" s="8">
        <f t="shared" si="5"/>
        <v>0</v>
      </c>
      <c r="P40" s="8">
        <f t="shared" si="6"/>
        <v>0.90492438681747545</v>
      </c>
      <c r="Q40" s="8">
        <f t="shared" si="7"/>
        <v>9.5075613182524596E-2</v>
      </c>
      <c r="R40" s="8">
        <f t="shared" si="8"/>
        <v>0</v>
      </c>
      <c r="S40" s="8">
        <f t="shared" si="9"/>
        <v>0</v>
      </c>
    </row>
    <row r="41" spans="1:19" x14ac:dyDescent="0.25">
      <c r="A41" s="7" t="s">
        <v>89</v>
      </c>
      <c r="B41" s="10">
        <v>65000</v>
      </c>
      <c r="C41" s="10">
        <v>25666</v>
      </c>
      <c r="D41" s="10">
        <v>0</v>
      </c>
      <c r="E41" s="10">
        <v>0</v>
      </c>
      <c r="F41" s="10">
        <v>0</v>
      </c>
      <c r="G41" s="10">
        <v>52000</v>
      </c>
      <c r="H41" s="10">
        <v>25666</v>
      </c>
      <c r="I41" s="10">
        <v>0</v>
      </c>
      <c r="J41" s="10">
        <v>0</v>
      </c>
      <c r="K41" s="10">
        <v>0</v>
      </c>
      <c r="L41" s="8">
        <f t="shared" si="2"/>
        <v>0.71691703615467761</v>
      </c>
      <c r="M41" s="8">
        <f t="shared" si="3"/>
        <v>0.28308296384532239</v>
      </c>
      <c r="N41" s="8">
        <f t="shared" si="4"/>
        <v>0</v>
      </c>
      <c r="O41" s="8">
        <f t="shared" si="5"/>
        <v>0</v>
      </c>
      <c r="P41" s="8">
        <f t="shared" si="6"/>
        <v>0.66953364406561433</v>
      </c>
      <c r="Q41" s="8">
        <f t="shared" si="7"/>
        <v>0.33046635593438572</v>
      </c>
      <c r="R41" s="8">
        <f t="shared" si="8"/>
        <v>0</v>
      </c>
      <c r="S41" s="8">
        <f t="shared" si="9"/>
        <v>0</v>
      </c>
    </row>
    <row r="42" spans="1:19" x14ac:dyDescent="0.25">
      <c r="A42" s="7" t="s">
        <v>91</v>
      </c>
      <c r="B42" s="10">
        <v>373000</v>
      </c>
      <c r="C42" s="10">
        <v>255333</v>
      </c>
      <c r="D42" s="10">
        <v>0</v>
      </c>
      <c r="E42" s="10">
        <v>0</v>
      </c>
      <c r="F42" s="10">
        <v>0</v>
      </c>
      <c r="G42" s="10">
        <v>298399</v>
      </c>
      <c r="H42" s="10">
        <v>255333</v>
      </c>
      <c r="I42" s="10">
        <v>0</v>
      </c>
      <c r="J42" s="10">
        <v>0</v>
      </c>
      <c r="K42" s="10">
        <v>0</v>
      </c>
      <c r="L42" s="8">
        <f t="shared" si="2"/>
        <v>0.59363426717998258</v>
      </c>
      <c r="M42" s="8">
        <f t="shared" si="3"/>
        <v>0.40636573282001742</v>
      </c>
      <c r="N42" s="8">
        <f t="shared" si="4"/>
        <v>0</v>
      </c>
      <c r="O42" s="8">
        <f t="shared" si="5"/>
        <v>0</v>
      </c>
      <c r="P42" s="8">
        <f t="shared" si="6"/>
        <v>0.53888704282938316</v>
      </c>
      <c r="Q42" s="8">
        <f t="shared" si="7"/>
        <v>0.46111295717061684</v>
      </c>
      <c r="R42" s="8">
        <f t="shared" si="8"/>
        <v>0</v>
      </c>
      <c r="S42" s="8">
        <f t="shared" si="9"/>
        <v>0</v>
      </c>
    </row>
    <row r="43" spans="1:19" x14ac:dyDescent="0.25">
      <c r="A43" s="7" t="s">
        <v>93</v>
      </c>
      <c r="B43" s="10">
        <v>461333</v>
      </c>
      <c r="C43" s="10">
        <v>56666</v>
      </c>
      <c r="D43" s="10">
        <v>626666</v>
      </c>
      <c r="E43" s="10">
        <v>0</v>
      </c>
      <c r="F43" s="10">
        <v>0</v>
      </c>
      <c r="G43" s="10">
        <v>369067</v>
      </c>
      <c r="H43" s="10">
        <v>56666</v>
      </c>
      <c r="I43" s="10">
        <v>626666</v>
      </c>
      <c r="J43" s="10">
        <v>0</v>
      </c>
      <c r="K43" s="10">
        <v>0</v>
      </c>
      <c r="L43" s="8">
        <f t="shared" si="2"/>
        <v>0.40302883376359022</v>
      </c>
      <c r="M43" s="8">
        <f t="shared" si="3"/>
        <v>4.9504440163716024E-2</v>
      </c>
      <c r="N43" s="8">
        <f t="shared" si="4"/>
        <v>0.54746672607269375</v>
      </c>
      <c r="O43" s="8">
        <f t="shared" si="5"/>
        <v>0</v>
      </c>
      <c r="P43" s="8">
        <f t="shared" si="6"/>
        <v>0.35069113520632383</v>
      </c>
      <c r="Q43" s="8">
        <f t="shared" si="7"/>
        <v>5.3844596963699129E-2</v>
      </c>
      <c r="R43" s="8">
        <f t="shared" si="8"/>
        <v>0.59546426782997708</v>
      </c>
      <c r="S43" s="8">
        <f t="shared" si="9"/>
        <v>0</v>
      </c>
    </row>
    <row r="44" spans="1:19" x14ac:dyDescent="0.25">
      <c r="A44" s="7" t="s">
        <v>95</v>
      </c>
      <c r="B44" s="10">
        <v>3631333</v>
      </c>
      <c r="C44" s="10">
        <v>536666</v>
      </c>
      <c r="D44" s="10">
        <v>6333</v>
      </c>
      <c r="E44" s="10">
        <v>108333</v>
      </c>
      <c r="F44" s="10">
        <v>0</v>
      </c>
      <c r="G44" s="10">
        <v>2905067</v>
      </c>
      <c r="H44" s="10">
        <v>536666</v>
      </c>
      <c r="I44" s="10">
        <v>6333</v>
      </c>
      <c r="J44" s="10">
        <v>10833</v>
      </c>
      <c r="K44" s="10">
        <v>0</v>
      </c>
      <c r="L44" s="8">
        <f t="shared" si="2"/>
        <v>0.84791432437512626</v>
      </c>
      <c r="M44" s="8">
        <f t="shared" si="3"/>
        <v>0.12531122560368368</v>
      </c>
      <c r="N44" s="8">
        <f t="shared" si="4"/>
        <v>1.478752132142019E-3</v>
      </c>
      <c r="O44" s="8">
        <f t="shared" si="5"/>
        <v>2.5295697889048056E-2</v>
      </c>
      <c r="P44" s="8">
        <f t="shared" si="6"/>
        <v>0.83988199713261358</v>
      </c>
      <c r="Q44" s="8">
        <f t="shared" si="7"/>
        <v>0.15515515197176905</v>
      </c>
      <c r="R44" s="8">
        <f t="shared" si="8"/>
        <v>1.8309294373729907E-3</v>
      </c>
      <c r="S44" s="8">
        <f t="shared" si="9"/>
        <v>3.1319214582443719E-3</v>
      </c>
    </row>
    <row r="45" spans="1:19" x14ac:dyDescent="0.25">
      <c r="A45" s="7" t="s">
        <v>97</v>
      </c>
      <c r="B45" s="10">
        <v>1237333</v>
      </c>
      <c r="C45" s="10">
        <v>0</v>
      </c>
      <c r="D45" s="10">
        <v>0</v>
      </c>
      <c r="E45" s="10">
        <v>0</v>
      </c>
      <c r="F45" s="10">
        <v>0</v>
      </c>
      <c r="G45" s="10">
        <v>989866</v>
      </c>
      <c r="H45" s="10">
        <v>0</v>
      </c>
      <c r="I45" s="10">
        <v>0</v>
      </c>
      <c r="J45" s="10">
        <v>0</v>
      </c>
      <c r="K45" s="10">
        <v>0</v>
      </c>
      <c r="L45" s="8">
        <f t="shared" si="2"/>
        <v>1</v>
      </c>
      <c r="M45" s="8">
        <f t="shared" si="3"/>
        <v>0</v>
      </c>
      <c r="N45" s="8">
        <f t="shared" si="4"/>
        <v>0</v>
      </c>
      <c r="O45" s="8">
        <f t="shared" si="5"/>
        <v>0</v>
      </c>
      <c r="P45" s="8">
        <f t="shared" si="6"/>
        <v>1</v>
      </c>
      <c r="Q45" s="8">
        <f t="shared" si="7"/>
        <v>0</v>
      </c>
      <c r="R45" s="8">
        <f t="shared" si="8"/>
        <v>0</v>
      </c>
      <c r="S45" s="8">
        <f t="shared" si="9"/>
        <v>0</v>
      </c>
    </row>
    <row r="46" spans="1:19" x14ac:dyDescent="0.25">
      <c r="A46" s="7" t="s">
        <v>99</v>
      </c>
      <c r="B46" s="10">
        <v>423000</v>
      </c>
      <c r="C46" s="10">
        <v>5000</v>
      </c>
      <c r="D46" s="10">
        <v>66000</v>
      </c>
      <c r="E46" s="10">
        <v>0</v>
      </c>
      <c r="F46" s="10">
        <v>0</v>
      </c>
      <c r="G46" s="10">
        <v>338400</v>
      </c>
      <c r="H46" s="10">
        <v>5000</v>
      </c>
      <c r="I46" s="10">
        <v>66000</v>
      </c>
      <c r="J46" s="10">
        <v>0</v>
      </c>
      <c r="K46" s="10">
        <v>0</v>
      </c>
      <c r="L46" s="8">
        <f t="shared" si="2"/>
        <v>0.85627530364372473</v>
      </c>
      <c r="M46" s="8">
        <f t="shared" si="3"/>
        <v>1.0121457489878543E-2</v>
      </c>
      <c r="N46" s="8">
        <f t="shared" si="4"/>
        <v>0.13360323886639677</v>
      </c>
      <c r="O46" s="8">
        <f t="shared" si="5"/>
        <v>0</v>
      </c>
      <c r="P46" s="8">
        <f t="shared" si="6"/>
        <v>0.8265754763067904</v>
      </c>
      <c r="Q46" s="8">
        <f t="shared" si="7"/>
        <v>1.2212994626282364E-2</v>
      </c>
      <c r="R46" s="8">
        <f t="shared" si="8"/>
        <v>0.16121152906692721</v>
      </c>
      <c r="S46" s="8">
        <f t="shared" si="9"/>
        <v>0</v>
      </c>
    </row>
    <row r="47" spans="1:19" x14ac:dyDescent="0.25">
      <c r="A47" s="7" t="s">
        <v>101</v>
      </c>
      <c r="B47" s="10">
        <v>374666</v>
      </c>
      <c r="C47" s="10">
        <v>0</v>
      </c>
      <c r="D47" s="10">
        <v>0</v>
      </c>
      <c r="E47" s="10">
        <v>0</v>
      </c>
      <c r="F47" s="10">
        <v>0</v>
      </c>
      <c r="G47" s="10">
        <v>299733</v>
      </c>
      <c r="H47" s="10">
        <v>0</v>
      </c>
      <c r="I47" s="10">
        <v>0</v>
      </c>
      <c r="J47" s="10">
        <v>0</v>
      </c>
      <c r="K47" s="10">
        <v>0</v>
      </c>
      <c r="L47" s="8">
        <f t="shared" si="2"/>
        <v>1</v>
      </c>
      <c r="M47" s="8">
        <f t="shared" si="3"/>
        <v>0</v>
      </c>
      <c r="N47" s="8">
        <f t="shared" si="4"/>
        <v>0</v>
      </c>
      <c r="O47" s="8">
        <f t="shared" si="5"/>
        <v>0</v>
      </c>
      <c r="P47" s="8">
        <f t="shared" si="6"/>
        <v>1</v>
      </c>
      <c r="Q47" s="8">
        <f t="shared" si="7"/>
        <v>0</v>
      </c>
      <c r="R47" s="8">
        <f t="shared" si="8"/>
        <v>0</v>
      </c>
      <c r="S47" s="8">
        <f t="shared" si="9"/>
        <v>0</v>
      </c>
    </row>
    <row r="48" spans="1:19" x14ac:dyDescent="0.25">
      <c r="A48" s="7" t="s">
        <v>103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8">
        <f t="shared" si="2"/>
        <v>0</v>
      </c>
      <c r="M48" s="8">
        <f t="shared" si="3"/>
        <v>0</v>
      </c>
      <c r="N48" s="8">
        <f t="shared" si="4"/>
        <v>0</v>
      </c>
      <c r="O48" s="8">
        <f t="shared" si="5"/>
        <v>0</v>
      </c>
      <c r="P48" s="8">
        <f t="shared" si="6"/>
        <v>0</v>
      </c>
      <c r="Q48" s="8">
        <f t="shared" si="7"/>
        <v>0</v>
      </c>
      <c r="R48" s="8">
        <f t="shared" si="8"/>
        <v>0</v>
      </c>
      <c r="S48" s="8">
        <f t="shared" si="9"/>
        <v>0</v>
      </c>
    </row>
    <row r="49" spans="1:19" x14ac:dyDescent="0.25">
      <c r="A49" s="7" t="s">
        <v>105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8">
        <f t="shared" si="2"/>
        <v>0</v>
      </c>
      <c r="M49" s="8">
        <f t="shared" si="3"/>
        <v>0</v>
      </c>
      <c r="N49" s="8">
        <f t="shared" si="4"/>
        <v>0</v>
      </c>
      <c r="O49" s="8">
        <f t="shared" si="5"/>
        <v>0</v>
      </c>
      <c r="P49" s="8">
        <f t="shared" si="6"/>
        <v>0</v>
      </c>
      <c r="Q49" s="8">
        <f t="shared" si="7"/>
        <v>0</v>
      </c>
      <c r="R49" s="8">
        <f t="shared" si="8"/>
        <v>0</v>
      </c>
      <c r="S49" s="8">
        <f t="shared" si="9"/>
        <v>0</v>
      </c>
    </row>
    <row r="50" spans="1:19" x14ac:dyDescent="0.25">
      <c r="A50" s="7" t="s">
        <v>107</v>
      </c>
      <c r="B50" s="10">
        <v>40333</v>
      </c>
      <c r="C50" s="10">
        <v>0</v>
      </c>
      <c r="D50" s="10">
        <v>0</v>
      </c>
      <c r="E50" s="10">
        <v>0</v>
      </c>
      <c r="F50" s="10">
        <v>0</v>
      </c>
      <c r="G50" s="10">
        <v>32267</v>
      </c>
      <c r="H50" s="10">
        <v>0</v>
      </c>
      <c r="I50" s="10">
        <v>0</v>
      </c>
      <c r="J50" s="10">
        <v>0</v>
      </c>
      <c r="K50" s="10">
        <v>0</v>
      </c>
      <c r="L50" s="8">
        <f t="shared" si="2"/>
        <v>1</v>
      </c>
      <c r="M50" s="8">
        <f t="shared" si="3"/>
        <v>0</v>
      </c>
      <c r="N50" s="8">
        <f t="shared" si="4"/>
        <v>0</v>
      </c>
      <c r="O50" s="8">
        <f t="shared" si="5"/>
        <v>0</v>
      </c>
      <c r="P50" s="8">
        <f t="shared" si="6"/>
        <v>1</v>
      </c>
      <c r="Q50" s="8">
        <f t="shared" si="7"/>
        <v>0</v>
      </c>
      <c r="R50" s="8">
        <f t="shared" si="8"/>
        <v>0</v>
      </c>
      <c r="S50" s="8">
        <f t="shared" si="9"/>
        <v>0</v>
      </c>
    </row>
    <row r="51" spans="1:19" x14ac:dyDescent="0.25">
      <c r="A51" s="7" t="s">
        <v>109</v>
      </c>
      <c r="B51" s="10">
        <v>1887333</v>
      </c>
      <c r="C51" s="10">
        <v>0</v>
      </c>
      <c r="D51" s="10">
        <v>0</v>
      </c>
      <c r="E51" s="10">
        <v>0</v>
      </c>
      <c r="F51" s="10">
        <v>0</v>
      </c>
      <c r="G51" s="10">
        <v>1509866</v>
      </c>
      <c r="H51" s="10">
        <v>0</v>
      </c>
      <c r="I51" s="10">
        <v>0</v>
      </c>
      <c r="J51" s="10">
        <v>0</v>
      </c>
      <c r="K51" s="10">
        <v>0</v>
      </c>
      <c r="L51" s="8">
        <f t="shared" si="2"/>
        <v>1</v>
      </c>
      <c r="M51" s="8">
        <f t="shared" si="3"/>
        <v>0</v>
      </c>
      <c r="N51" s="8">
        <f t="shared" si="4"/>
        <v>0</v>
      </c>
      <c r="O51" s="8">
        <f t="shared" si="5"/>
        <v>0</v>
      </c>
      <c r="P51" s="8">
        <f t="shared" si="6"/>
        <v>1</v>
      </c>
      <c r="Q51" s="8">
        <f t="shared" si="7"/>
        <v>0</v>
      </c>
      <c r="R51" s="8">
        <f t="shared" si="8"/>
        <v>0</v>
      </c>
      <c r="S51" s="8">
        <f t="shared" si="9"/>
        <v>0</v>
      </c>
    </row>
    <row r="52" spans="1:19" x14ac:dyDescent="0.25">
      <c r="A52" s="7" t="s">
        <v>111</v>
      </c>
      <c r="B52" s="10">
        <v>1737000</v>
      </c>
      <c r="C52" s="10">
        <v>233333</v>
      </c>
      <c r="D52" s="10">
        <v>1204500</v>
      </c>
      <c r="E52" s="10">
        <v>0</v>
      </c>
      <c r="F52" s="10">
        <v>0</v>
      </c>
      <c r="G52" s="10">
        <v>1389599</v>
      </c>
      <c r="H52" s="10">
        <v>233333</v>
      </c>
      <c r="I52" s="10">
        <v>46080</v>
      </c>
      <c r="J52" s="10">
        <v>0</v>
      </c>
      <c r="K52" s="10">
        <v>0</v>
      </c>
      <c r="L52" s="8">
        <f t="shared" si="2"/>
        <v>0.54711539158122646</v>
      </c>
      <c r="M52" s="8">
        <f t="shared" si="3"/>
        <v>7.349457436028918E-2</v>
      </c>
      <c r="N52" s="8">
        <f t="shared" si="4"/>
        <v>0.37939003405848432</v>
      </c>
      <c r="O52" s="8">
        <f t="shared" si="5"/>
        <v>0</v>
      </c>
      <c r="P52" s="8">
        <f t="shared" si="6"/>
        <v>0.83258778247250464</v>
      </c>
      <c r="Q52" s="8">
        <f t="shared" si="7"/>
        <v>0.13980306912113274</v>
      </c>
      <c r="R52" s="8">
        <f t="shared" si="8"/>
        <v>2.7609148406362565E-2</v>
      </c>
      <c r="S52" s="8">
        <f t="shared" si="9"/>
        <v>0</v>
      </c>
    </row>
    <row r="53" spans="1:19" x14ac:dyDescent="0.25">
      <c r="A53" s="7" t="s">
        <v>113</v>
      </c>
      <c r="B53" s="10">
        <v>9952000</v>
      </c>
      <c r="C53" s="10">
        <v>349000</v>
      </c>
      <c r="D53" s="10">
        <v>0</v>
      </c>
      <c r="E53" s="10">
        <v>0</v>
      </c>
      <c r="F53" s="10">
        <v>0</v>
      </c>
      <c r="G53" s="10">
        <v>7961598</v>
      </c>
      <c r="H53" s="10">
        <v>349000</v>
      </c>
      <c r="I53" s="10">
        <v>0</v>
      </c>
      <c r="J53" s="10">
        <v>0</v>
      </c>
      <c r="K53" s="10">
        <v>0</v>
      </c>
      <c r="L53" s="8">
        <f t="shared" si="2"/>
        <v>0.96611979419473837</v>
      </c>
      <c r="M53" s="8">
        <f t="shared" si="3"/>
        <v>3.3880205805261625E-2</v>
      </c>
      <c r="N53" s="8">
        <f t="shared" si="4"/>
        <v>0</v>
      </c>
      <c r="O53" s="8">
        <f t="shared" si="5"/>
        <v>0</v>
      </c>
      <c r="P53" s="8">
        <f t="shared" si="6"/>
        <v>0.95800542873088079</v>
      </c>
      <c r="Q53" s="8">
        <f t="shared" si="7"/>
        <v>4.1994571269119263E-2</v>
      </c>
      <c r="R53" s="8">
        <f t="shared" si="8"/>
        <v>0</v>
      </c>
      <c r="S53" s="8">
        <f t="shared" si="9"/>
        <v>0</v>
      </c>
    </row>
    <row r="54" spans="1:19" x14ac:dyDescent="0.25">
      <c r="A54" s="7" t="s">
        <v>115</v>
      </c>
      <c r="B54" s="10">
        <v>2020999</v>
      </c>
      <c r="C54" s="10">
        <v>1000</v>
      </c>
      <c r="D54" s="10">
        <v>0</v>
      </c>
      <c r="E54" s="10">
        <v>0</v>
      </c>
      <c r="F54" s="10">
        <v>0</v>
      </c>
      <c r="G54" s="10">
        <v>1616801</v>
      </c>
      <c r="H54" s="10">
        <v>1000</v>
      </c>
      <c r="I54" s="10">
        <v>0</v>
      </c>
      <c r="J54" s="10">
        <v>0</v>
      </c>
      <c r="K54" s="10">
        <v>0</v>
      </c>
      <c r="L54" s="8">
        <f t="shared" si="2"/>
        <v>0.99950543991366958</v>
      </c>
      <c r="M54" s="8">
        <f t="shared" si="3"/>
        <v>4.9456008633040865E-4</v>
      </c>
      <c r="N54" s="8">
        <f t="shared" si="4"/>
        <v>0</v>
      </c>
      <c r="O54" s="8">
        <f t="shared" si="5"/>
        <v>0</v>
      </c>
      <c r="P54" s="8">
        <f t="shared" si="6"/>
        <v>0.99938187700465009</v>
      </c>
      <c r="Q54" s="8">
        <f t="shared" si="7"/>
        <v>6.1812299534986072E-4</v>
      </c>
      <c r="R54" s="8">
        <f t="shared" si="8"/>
        <v>0</v>
      </c>
      <c r="S54" s="8">
        <f t="shared" si="9"/>
        <v>0</v>
      </c>
    </row>
    <row r="55" spans="1:19" x14ac:dyDescent="0.25">
      <c r="A55" s="7" t="s">
        <v>117</v>
      </c>
      <c r="B55" s="10">
        <v>3860833</v>
      </c>
      <c r="C55" s="10">
        <v>0</v>
      </c>
      <c r="D55" s="10">
        <v>59000</v>
      </c>
      <c r="E55" s="10">
        <v>0</v>
      </c>
      <c r="F55" s="10">
        <v>0</v>
      </c>
      <c r="G55" s="10">
        <v>3088667</v>
      </c>
      <c r="H55" s="10">
        <v>0</v>
      </c>
      <c r="I55" s="10">
        <v>59000</v>
      </c>
      <c r="J55" s="10">
        <v>0</v>
      </c>
      <c r="K55" s="10">
        <v>0</v>
      </c>
      <c r="L55" s="8">
        <f t="shared" si="2"/>
        <v>0.98494833836033324</v>
      </c>
      <c r="M55" s="8">
        <f t="shared" si="3"/>
        <v>0</v>
      </c>
      <c r="N55" s="8">
        <f t="shared" si="4"/>
        <v>1.5051661639666793E-2</v>
      </c>
      <c r="O55" s="8">
        <f t="shared" si="5"/>
        <v>0</v>
      </c>
      <c r="P55" s="8">
        <f t="shared" si="6"/>
        <v>0.98125595877835869</v>
      </c>
      <c r="Q55" s="8">
        <f t="shared" si="7"/>
        <v>0</v>
      </c>
      <c r="R55" s="8">
        <f t="shared" si="8"/>
        <v>1.8744041221641299E-2</v>
      </c>
      <c r="S55" s="8">
        <f t="shared" si="9"/>
        <v>0</v>
      </c>
    </row>
    <row r="56" spans="1:19" x14ac:dyDescent="0.25">
      <c r="A56" s="7" t="s">
        <v>119</v>
      </c>
      <c r="B56" s="10">
        <v>1178666</v>
      </c>
      <c r="C56" s="10">
        <v>0</v>
      </c>
      <c r="D56" s="10">
        <v>0</v>
      </c>
      <c r="E56" s="10">
        <v>0</v>
      </c>
      <c r="F56" s="10">
        <v>0</v>
      </c>
      <c r="G56" s="10">
        <v>942934</v>
      </c>
      <c r="H56" s="10">
        <v>0</v>
      </c>
      <c r="I56" s="10">
        <v>0</v>
      </c>
      <c r="J56" s="10">
        <v>0</v>
      </c>
      <c r="K56" s="10">
        <v>0</v>
      </c>
      <c r="L56" s="8">
        <f t="shared" si="2"/>
        <v>1</v>
      </c>
      <c r="M56" s="8">
        <f t="shared" si="3"/>
        <v>0</v>
      </c>
      <c r="N56" s="8">
        <f t="shared" si="4"/>
        <v>0</v>
      </c>
      <c r="O56" s="8">
        <f t="shared" si="5"/>
        <v>0</v>
      </c>
      <c r="P56" s="8">
        <f t="shared" si="6"/>
        <v>1</v>
      </c>
      <c r="Q56" s="8">
        <f t="shared" si="7"/>
        <v>0</v>
      </c>
      <c r="R56" s="8">
        <f t="shared" si="8"/>
        <v>0</v>
      </c>
      <c r="S56" s="8">
        <f t="shared" si="9"/>
        <v>0</v>
      </c>
    </row>
    <row r="57" spans="1:19" x14ac:dyDescent="0.25">
      <c r="A57" s="7" t="s">
        <v>121</v>
      </c>
      <c r="B57" s="10">
        <v>227666</v>
      </c>
      <c r="C57" s="10">
        <v>0</v>
      </c>
      <c r="D57" s="10">
        <v>0</v>
      </c>
      <c r="E57" s="10">
        <v>0</v>
      </c>
      <c r="F57" s="10">
        <v>0</v>
      </c>
      <c r="G57" s="10">
        <v>182133</v>
      </c>
      <c r="H57" s="10">
        <v>0</v>
      </c>
      <c r="I57" s="10">
        <v>0</v>
      </c>
      <c r="J57" s="10">
        <v>0</v>
      </c>
      <c r="K57" s="10">
        <v>0</v>
      </c>
      <c r="L57" s="8">
        <f t="shared" si="2"/>
        <v>1</v>
      </c>
      <c r="M57" s="8">
        <f t="shared" si="3"/>
        <v>0</v>
      </c>
      <c r="N57" s="8">
        <f t="shared" si="4"/>
        <v>0</v>
      </c>
      <c r="O57" s="8">
        <f t="shared" si="5"/>
        <v>0</v>
      </c>
      <c r="P57" s="8">
        <f t="shared" si="6"/>
        <v>1</v>
      </c>
      <c r="Q57" s="8">
        <f t="shared" si="7"/>
        <v>0</v>
      </c>
      <c r="R57" s="8">
        <f t="shared" si="8"/>
        <v>0</v>
      </c>
      <c r="S57" s="8">
        <f t="shared" si="9"/>
        <v>0</v>
      </c>
    </row>
    <row r="58" spans="1:19" x14ac:dyDescent="0.25">
      <c r="A58" s="7" t="s">
        <v>123</v>
      </c>
      <c r="B58" s="10">
        <v>260333</v>
      </c>
      <c r="C58" s="10">
        <v>0</v>
      </c>
      <c r="D58" s="10">
        <v>0</v>
      </c>
      <c r="E58" s="10">
        <v>0</v>
      </c>
      <c r="F58" s="10">
        <v>0</v>
      </c>
      <c r="G58" s="10">
        <v>208267</v>
      </c>
      <c r="H58" s="10">
        <v>0</v>
      </c>
      <c r="I58" s="10">
        <v>0</v>
      </c>
      <c r="J58" s="10">
        <v>0</v>
      </c>
      <c r="K58" s="10">
        <v>0</v>
      </c>
      <c r="L58" s="8">
        <f t="shared" si="2"/>
        <v>1</v>
      </c>
      <c r="M58" s="8">
        <f t="shared" si="3"/>
        <v>0</v>
      </c>
      <c r="N58" s="8">
        <f t="shared" si="4"/>
        <v>0</v>
      </c>
      <c r="O58" s="8">
        <f t="shared" si="5"/>
        <v>0</v>
      </c>
      <c r="P58" s="8">
        <f t="shared" si="6"/>
        <v>1</v>
      </c>
      <c r="Q58" s="8">
        <f t="shared" si="7"/>
        <v>0</v>
      </c>
      <c r="R58" s="8">
        <f t="shared" si="8"/>
        <v>0</v>
      </c>
      <c r="S58" s="8">
        <f t="shared" si="9"/>
        <v>0</v>
      </c>
    </row>
    <row r="59" spans="1:19" x14ac:dyDescent="0.25">
      <c r="A59" s="7" t="s">
        <v>125</v>
      </c>
      <c r="B59" s="10">
        <v>1579666</v>
      </c>
      <c r="C59" s="10">
        <v>0</v>
      </c>
      <c r="D59" s="10">
        <v>0</v>
      </c>
      <c r="E59" s="10">
        <v>0</v>
      </c>
      <c r="F59" s="10">
        <v>0</v>
      </c>
      <c r="G59" s="10">
        <v>1263733</v>
      </c>
      <c r="H59" s="10">
        <v>0</v>
      </c>
      <c r="I59" s="10">
        <v>0</v>
      </c>
      <c r="J59" s="10">
        <v>0</v>
      </c>
      <c r="K59" s="10">
        <v>0</v>
      </c>
      <c r="L59" s="8">
        <f t="shared" si="2"/>
        <v>1</v>
      </c>
      <c r="M59" s="8">
        <f t="shared" si="3"/>
        <v>0</v>
      </c>
      <c r="N59" s="8">
        <f t="shared" si="4"/>
        <v>0</v>
      </c>
      <c r="O59" s="8">
        <f t="shared" si="5"/>
        <v>0</v>
      </c>
      <c r="P59" s="8">
        <f t="shared" si="6"/>
        <v>1</v>
      </c>
      <c r="Q59" s="8">
        <f t="shared" si="7"/>
        <v>0</v>
      </c>
      <c r="R59" s="8">
        <f t="shared" si="8"/>
        <v>0</v>
      </c>
      <c r="S59" s="8">
        <f t="shared" si="9"/>
        <v>0</v>
      </c>
    </row>
    <row r="60" spans="1:19" x14ac:dyDescent="0.25">
      <c r="A60" s="7" t="s">
        <v>127</v>
      </c>
      <c r="B60" s="10">
        <v>758666</v>
      </c>
      <c r="C60" s="10">
        <v>22000</v>
      </c>
      <c r="D60" s="10">
        <v>113000</v>
      </c>
      <c r="E60" s="10">
        <v>0</v>
      </c>
      <c r="F60" s="10">
        <v>0</v>
      </c>
      <c r="G60" s="10">
        <v>606934</v>
      </c>
      <c r="H60" s="10">
        <v>22000</v>
      </c>
      <c r="I60" s="10">
        <v>113000</v>
      </c>
      <c r="J60" s="10">
        <v>0</v>
      </c>
      <c r="K60" s="10">
        <v>0</v>
      </c>
      <c r="L60" s="8">
        <f t="shared" si="2"/>
        <v>0.84893685112782624</v>
      </c>
      <c r="M60" s="8">
        <f t="shared" si="3"/>
        <v>2.4617698334724606E-2</v>
      </c>
      <c r="N60" s="8">
        <f t="shared" si="4"/>
        <v>0.12644545053744913</v>
      </c>
      <c r="O60" s="8">
        <f t="shared" si="5"/>
        <v>0</v>
      </c>
      <c r="P60" s="8">
        <f t="shared" si="6"/>
        <v>0.81804311434709831</v>
      </c>
      <c r="Q60" s="8">
        <f t="shared" si="7"/>
        <v>2.9652233217509913E-2</v>
      </c>
      <c r="R60" s="8">
        <f t="shared" si="8"/>
        <v>0.15230465243539182</v>
      </c>
      <c r="S60" s="8">
        <f t="shared" si="9"/>
        <v>0</v>
      </c>
    </row>
    <row r="61" spans="1:19" x14ac:dyDescent="0.25">
      <c r="A61" s="7" t="s">
        <v>129</v>
      </c>
      <c r="B61" s="10">
        <v>7384666</v>
      </c>
      <c r="C61" s="10">
        <v>807333</v>
      </c>
      <c r="D61" s="10">
        <v>1368047</v>
      </c>
      <c r="E61" s="10">
        <v>1666</v>
      </c>
      <c r="F61" s="10">
        <v>0</v>
      </c>
      <c r="G61" s="10">
        <v>5907733</v>
      </c>
      <c r="H61" s="10">
        <v>807333</v>
      </c>
      <c r="I61" s="10">
        <v>1368047</v>
      </c>
      <c r="J61" s="10">
        <v>167</v>
      </c>
      <c r="K61" s="10">
        <v>0</v>
      </c>
      <c r="L61" s="8">
        <f t="shared" si="2"/>
        <v>0.77231629649585765</v>
      </c>
      <c r="M61" s="8">
        <f t="shared" si="3"/>
        <v>8.4433938190148369E-2</v>
      </c>
      <c r="N61" s="8">
        <f t="shared" si="4"/>
        <v>0.1430755287337665</v>
      </c>
      <c r="O61" s="8">
        <f t="shared" si="5"/>
        <v>1.742365802274739E-4</v>
      </c>
      <c r="P61" s="8">
        <f t="shared" si="6"/>
        <v>0.73085838916875323</v>
      </c>
      <c r="Q61" s="8">
        <f t="shared" si="7"/>
        <v>9.9876906404330917E-2</v>
      </c>
      <c r="R61" s="8">
        <f t="shared" si="8"/>
        <v>0.16924404449678843</v>
      </c>
      <c r="S61" s="8">
        <f t="shared" si="9"/>
        <v>2.0659930127374037E-5</v>
      </c>
    </row>
    <row r="62" spans="1:19" x14ac:dyDescent="0.25">
      <c r="A62" s="7" t="s">
        <v>131</v>
      </c>
      <c r="B62" s="10">
        <v>488000</v>
      </c>
      <c r="C62" s="10">
        <v>21000</v>
      </c>
      <c r="D62" s="10">
        <v>0</v>
      </c>
      <c r="E62" s="10">
        <v>0</v>
      </c>
      <c r="F62" s="10">
        <v>0</v>
      </c>
      <c r="G62" s="10">
        <v>390401</v>
      </c>
      <c r="H62" s="10">
        <v>21000</v>
      </c>
      <c r="I62" s="10">
        <v>0</v>
      </c>
      <c r="J62" s="10">
        <v>0</v>
      </c>
      <c r="K62" s="10">
        <v>0</v>
      </c>
      <c r="L62" s="8">
        <f t="shared" si="2"/>
        <v>0.95874263261296655</v>
      </c>
      <c r="M62" s="8">
        <f t="shared" si="3"/>
        <v>4.1257367387033402E-2</v>
      </c>
      <c r="N62" s="8">
        <f t="shared" si="4"/>
        <v>0</v>
      </c>
      <c r="O62" s="8">
        <f t="shared" si="5"/>
        <v>0</v>
      </c>
      <c r="P62" s="8">
        <f t="shared" si="6"/>
        <v>0.94895491260351827</v>
      </c>
      <c r="Q62" s="8">
        <f t="shared" si="7"/>
        <v>5.1045087396481781E-2</v>
      </c>
      <c r="R62" s="8">
        <f t="shared" si="8"/>
        <v>0</v>
      </c>
      <c r="S62" s="8">
        <f t="shared" si="9"/>
        <v>0</v>
      </c>
    </row>
    <row r="63" spans="1:19" x14ac:dyDescent="0.25">
      <c r="A63" s="7" t="s">
        <v>133</v>
      </c>
      <c r="B63" s="10">
        <v>210666</v>
      </c>
      <c r="C63" s="10">
        <v>0</v>
      </c>
      <c r="D63" s="10">
        <v>0</v>
      </c>
      <c r="E63" s="10">
        <v>0</v>
      </c>
      <c r="F63" s="10">
        <v>0</v>
      </c>
      <c r="G63" s="10">
        <v>168533</v>
      </c>
      <c r="H63" s="10">
        <v>0</v>
      </c>
      <c r="I63" s="10">
        <v>0</v>
      </c>
      <c r="J63" s="10">
        <v>0</v>
      </c>
      <c r="K63" s="10">
        <v>0</v>
      </c>
      <c r="L63" s="8">
        <f t="shared" si="2"/>
        <v>1</v>
      </c>
      <c r="M63" s="8">
        <f t="shared" si="3"/>
        <v>0</v>
      </c>
      <c r="N63" s="8">
        <f t="shared" si="4"/>
        <v>0</v>
      </c>
      <c r="O63" s="8">
        <f t="shared" si="5"/>
        <v>0</v>
      </c>
      <c r="P63" s="8">
        <f t="shared" si="6"/>
        <v>1</v>
      </c>
      <c r="Q63" s="8">
        <f t="shared" si="7"/>
        <v>0</v>
      </c>
      <c r="R63" s="8">
        <f t="shared" si="8"/>
        <v>0</v>
      </c>
      <c r="S63" s="8">
        <f t="shared" si="9"/>
        <v>0</v>
      </c>
    </row>
    <row r="64" spans="1:19" x14ac:dyDescent="0.25">
      <c r="A64" s="7" t="s">
        <v>135</v>
      </c>
      <c r="B64" s="10">
        <v>339000</v>
      </c>
      <c r="C64" s="10">
        <v>0</v>
      </c>
      <c r="D64" s="10">
        <v>0</v>
      </c>
      <c r="E64" s="10">
        <v>0</v>
      </c>
      <c r="F64" s="10">
        <v>0</v>
      </c>
      <c r="G64" s="10">
        <v>271200</v>
      </c>
      <c r="H64" s="10">
        <v>0</v>
      </c>
      <c r="I64" s="10">
        <v>0</v>
      </c>
      <c r="J64" s="10">
        <v>0</v>
      </c>
      <c r="K64" s="10">
        <v>0</v>
      </c>
      <c r="L64" s="8">
        <f t="shared" si="2"/>
        <v>1</v>
      </c>
      <c r="M64" s="8">
        <f t="shared" si="3"/>
        <v>0</v>
      </c>
      <c r="N64" s="8">
        <f t="shared" si="4"/>
        <v>0</v>
      </c>
      <c r="O64" s="8">
        <f t="shared" si="5"/>
        <v>0</v>
      </c>
      <c r="P64" s="8">
        <f t="shared" si="6"/>
        <v>1</v>
      </c>
      <c r="Q64" s="8">
        <f t="shared" si="7"/>
        <v>0</v>
      </c>
      <c r="R64" s="8">
        <f t="shared" si="8"/>
        <v>0</v>
      </c>
      <c r="S64" s="8">
        <f t="shared" si="9"/>
        <v>0</v>
      </c>
    </row>
    <row r="65" spans="1:19" x14ac:dyDescent="0.25">
      <c r="A65" s="7" t="s">
        <v>137</v>
      </c>
      <c r="B65" s="10">
        <v>632666</v>
      </c>
      <c r="C65" s="10">
        <v>2666</v>
      </c>
      <c r="D65" s="10">
        <v>394666</v>
      </c>
      <c r="E65" s="10">
        <v>0</v>
      </c>
      <c r="F65" s="10">
        <v>0</v>
      </c>
      <c r="G65" s="10">
        <v>506133</v>
      </c>
      <c r="H65" s="10">
        <v>2666</v>
      </c>
      <c r="I65" s="10">
        <v>394666</v>
      </c>
      <c r="J65" s="10">
        <v>0</v>
      </c>
      <c r="K65" s="10">
        <v>0</v>
      </c>
      <c r="L65" s="8">
        <f t="shared" si="2"/>
        <v>0.61424002765053909</v>
      </c>
      <c r="M65" s="8">
        <f t="shared" si="3"/>
        <v>2.5883545404942533E-3</v>
      </c>
      <c r="N65" s="8">
        <f t="shared" si="4"/>
        <v>0.38317161780896664</v>
      </c>
      <c r="O65" s="8">
        <f t="shared" si="5"/>
        <v>0</v>
      </c>
      <c r="P65" s="8">
        <f t="shared" si="6"/>
        <v>0.56021317925984959</v>
      </c>
      <c r="Q65" s="8">
        <f t="shared" si="7"/>
        <v>2.9508614058098544E-3</v>
      </c>
      <c r="R65" s="8">
        <f t="shared" si="8"/>
        <v>0.43683595933434055</v>
      </c>
      <c r="S65" s="8">
        <f t="shared" si="9"/>
        <v>0</v>
      </c>
    </row>
    <row r="66" spans="1:19" x14ac:dyDescent="0.25">
      <c r="A66" s="7" t="s">
        <v>139</v>
      </c>
      <c r="B66" s="10">
        <v>1143000</v>
      </c>
      <c r="C66" s="10">
        <v>193666</v>
      </c>
      <c r="D66" s="10">
        <v>0</v>
      </c>
      <c r="E66" s="10">
        <v>0</v>
      </c>
      <c r="F66" s="10">
        <v>0</v>
      </c>
      <c r="G66" s="10">
        <v>914400</v>
      </c>
      <c r="H66" s="10">
        <v>193666</v>
      </c>
      <c r="I66" s="10">
        <v>0</v>
      </c>
      <c r="J66" s="10">
        <v>0</v>
      </c>
      <c r="K66" s="10">
        <v>0</v>
      </c>
      <c r="L66" s="8">
        <f t="shared" si="2"/>
        <v>0.8551126459414693</v>
      </c>
      <c r="M66" s="8">
        <f t="shared" si="3"/>
        <v>0.1448873540585307</v>
      </c>
      <c r="N66" s="8">
        <f t="shared" si="4"/>
        <v>0</v>
      </c>
      <c r="O66" s="8">
        <f t="shared" si="5"/>
        <v>0</v>
      </c>
      <c r="P66" s="8">
        <f t="shared" si="6"/>
        <v>0.82522160232332731</v>
      </c>
      <c r="Q66" s="8">
        <f t="shared" si="7"/>
        <v>0.17477839767667269</v>
      </c>
      <c r="R66" s="8">
        <f t="shared" si="8"/>
        <v>0</v>
      </c>
      <c r="S66" s="8">
        <f t="shared" si="9"/>
        <v>0</v>
      </c>
    </row>
    <row r="67" spans="1:19" x14ac:dyDescent="0.25">
      <c r="A67" s="7" t="s">
        <v>141</v>
      </c>
      <c r="B67" s="10">
        <v>2530666</v>
      </c>
      <c r="C67" s="10">
        <v>9333</v>
      </c>
      <c r="D67" s="10">
        <v>0</v>
      </c>
      <c r="E67" s="10">
        <v>0</v>
      </c>
      <c r="F67" s="10">
        <v>0</v>
      </c>
      <c r="G67" s="10">
        <v>2530666</v>
      </c>
      <c r="H67" s="10">
        <v>9333</v>
      </c>
      <c r="I67" s="10">
        <v>0</v>
      </c>
      <c r="J67" s="10">
        <v>0</v>
      </c>
      <c r="K67" s="10">
        <v>0</v>
      </c>
      <c r="L67" s="8">
        <f t="shared" si="2"/>
        <v>0.99632558910456259</v>
      </c>
      <c r="M67" s="8">
        <f t="shared" si="3"/>
        <v>3.6744108954373605E-3</v>
      </c>
      <c r="N67" s="8">
        <f t="shared" si="4"/>
        <v>0</v>
      </c>
      <c r="O67" s="8">
        <f t="shared" si="5"/>
        <v>0</v>
      </c>
      <c r="P67" s="8">
        <f t="shared" si="6"/>
        <v>0.99632558910456259</v>
      </c>
      <c r="Q67" s="8">
        <f t="shared" si="7"/>
        <v>3.6744108954373605E-3</v>
      </c>
      <c r="R67" s="8">
        <f t="shared" si="8"/>
        <v>0</v>
      </c>
      <c r="S67" s="8">
        <f t="shared" si="9"/>
        <v>0</v>
      </c>
    </row>
    <row r="68" spans="1:19" x14ac:dyDescent="0.25">
      <c r="A68" s="7" t="s">
        <v>143</v>
      </c>
      <c r="B68" s="10">
        <v>133000</v>
      </c>
      <c r="C68" s="10">
        <v>0</v>
      </c>
      <c r="D68" s="10">
        <v>0</v>
      </c>
      <c r="E68" s="10">
        <v>0</v>
      </c>
      <c r="F68" s="10">
        <v>0</v>
      </c>
      <c r="G68" s="10">
        <v>106400</v>
      </c>
      <c r="H68" s="10">
        <v>0</v>
      </c>
      <c r="I68" s="10">
        <v>0</v>
      </c>
      <c r="J68" s="10">
        <v>0</v>
      </c>
      <c r="K68" s="10">
        <v>0</v>
      </c>
      <c r="L68" s="8">
        <f t="shared" ref="L68:L131" si="10">IFERROR(B68/SUM($B68:$F68),0)</f>
        <v>1</v>
      </c>
      <c r="M68" s="8">
        <f t="shared" ref="M68:M131" si="11">IFERROR(C68/SUM($B68:$F68),0)</f>
        <v>0</v>
      </c>
      <c r="N68" s="8">
        <f t="shared" ref="N68:N131" si="12">IFERROR(D68/SUM($B68:$F68),0)</f>
        <v>0</v>
      </c>
      <c r="O68" s="8">
        <f t="shared" ref="O68:O131" si="13">IFERROR((E68+F68)/SUM($B68:$F68),0)</f>
        <v>0</v>
      </c>
      <c r="P68" s="8">
        <f t="shared" ref="P68:P131" si="14">IFERROR(G68/SUM($G68:$K68),0)</f>
        <v>1</v>
      </c>
      <c r="Q68" s="8">
        <f t="shared" ref="Q68:Q131" si="15">IFERROR(H68/SUM($G68:$K68),0)</f>
        <v>0</v>
      </c>
      <c r="R68" s="8">
        <f t="shared" ref="R68:R131" si="16">IFERROR(I68/SUM($G68:$K68),0)</f>
        <v>0</v>
      </c>
      <c r="S68" s="8">
        <f t="shared" ref="S68:S131" si="17">IFERROR((J68+K68)/SUM($G68:$K68),0)</f>
        <v>0</v>
      </c>
    </row>
    <row r="69" spans="1:19" x14ac:dyDescent="0.25">
      <c r="A69" s="7" t="s">
        <v>145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8">
        <f t="shared" si="10"/>
        <v>0</v>
      </c>
      <c r="M69" s="8">
        <f t="shared" si="11"/>
        <v>0</v>
      </c>
      <c r="N69" s="8">
        <f t="shared" si="12"/>
        <v>0</v>
      </c>
      <c r="O69" s="8">
        <f t="shared" si="13"/>
        <v>0</v>
      </c>
      <c r="P69" s="8">
        <f t="shared" si="14"/>
        <v>0</v>
      </c>
      <c r="Q69" s="8">
        <f t="shared" si="15"/>
        <v>0</v>
      </c>
      <c r="R69" s="8">
        <f t="shared" si="16"/>
        <v>0</v>
      </c>
      <c r="S69" s="8">
        <f t="shared" si="17"/>
        <v>0</v>
      </c>
    </row>
    <row r="70" spans="1:19" x14ac:dyDescent="0.25">
      <c r="A70" s="7" t="s">
        <v>147</v>
      </c>
      <c r="B70" s="10">
        <v>239000</v>
      </c>
      <c r="C70" s="10">
        <v>0</v>
      </c>
      <c r="D70" s="10">
        <v>59000</v>
      </c>
      <c r="E70" s="10">
        <v>0</v>
      </c>
      <c r="F70" s="10">
        <v>0</v>
      </c>
      <c r="G70" s="10">
        <v>191199</v>
      </c>
      <c r="H70" s="10">
        <v>0</v>
      </c>
      <c r="I70" s="10">
        <v>59000</v>
      </c>
      <c r="J70" s="10">
        <v>0</v>
      </c>
      <c r="K70" s="10">
        <v>0</v>
      </c>
      <c r="L70" s="8">
        <f t="shared" si="10"/>
        <v>0.80201342281879195</v>
      </c>
      <c r="M70" s="8">
        <f t="shared" si="11"/>
        <v>0</v>
      </c>
      <c r="N70" s="8">
        <f t="shared" si="12"/>
        <v>0.19798657718120805</v>
      </c>
      <c r="O70" s="8">
        <f t="shared" si="13"/>
        <v>0</v>
      </c>
      <c r="P70" s="8">
        <f t="shared" si="14"/>
        <v>0.7641877065855579</v>
      </c>
      <c r="Q70" s="8">
        <f t="shared" si="15"/>
        <v>0</v>
      </c>
      <c r="R70" s="8">
        <f t="shared" si="16"/>
        <v>0.2358122934144421</v>
      </c>
      <c r="S70" s="8">
        <f t="shared" si="17"/>
        <v>0</v>
      </c>
    </row>
    <row r="71" spans="1:19" x14ac:dyDescent="0.25">
      <c r="A71" s="7" t="s">
        <v>149</v>
      </c>
      <c r="B71" s="10">
        <v>100000</v>
      </c>
      <c r="C71" s="10">
        <v>170000</v>
      </c>
      <c r="D71" s="10">
        <v>0</v>
      </c>
      <c r="E71" s="10">
        <v>0</v>
      </c>
      <c r="F71" s="10">
        <v>0</v>
      </c>
      <c r="G71" s="10">
        <v>80000</v>
      </c>
      <c r="H71" s="10">
        <v>170000</v>
      </c>
      <c r="I71" s="10">
        <v>0</v>
      </c>
      <c r="J71" s="10">
        <v>0</v>
      </c>
      <c r="K71" s="10">
        <v>0</v>
      </c>
      <c r="L71" s="8">
        <f t="shared" si="10"/>
        <v>0.37037037037037035</v>
      </c>
      <c r="M71" s="8">
        <f t="shared" si="11"/>
        <v>0.62962962962962965</v>
      </c>
      <c r="N71" s="8">
        <f t="shared" si="12"/>
        <v>0</v>
      </c>
      <c r="O71" s="8">
        <f t="shared" si="13"/>
        <v>0</v>
      </c>
      <c r="P71" s="8">
        <f t="shared" si="14"/>
        <v>0.32</v>
      </c>
      <c r="Q71" s="8">
        <f t="shared" si="15"/>
        <v>0.68</v>
      </c>
      <c r="R71" s="8">
        <f t="shared" si="16"/>
        <v>0</v>
      </c>
      <c r="S71" s="8">
        <f t="shared" si="17"/>
        <v>0</v>
      </c>
    </row>
    <row r="72" spans="1:19" x14ac:dyDescent="0.25">
      <c r="A72" s="7" t="s">
        <v>151</v>
      </c>
      <c r="B72" s="10">
        <v>0</v>
      </c>
      <c r="C72" s="10">
        <v>2187000</v>
      </c>
      <c r="D72" s="10">
        <v>175666</v>
      </c>
      <c r="E72" s="10">
        <v>0</v>
      </c>
      <c r="F72" s="10">
        <v>0</v>
      </c>
      <c r="G72" s="10">
        <v>0</v>
      </c>
      <c r="H72" s="10">
        <v>2187000</v>
      </c>
      <c r="I72" s="10">
        <v>175666</v>
      </c>
      <c r="J72" s="10">
        <v>0</v>
      </c>
      <c r="K72" s="10">
        <v>0</v>
      </c>
      <c r="L72" s="8">
        <f t="shared" si="10"/>
        <v>0</v>
      </c>
      <c r="M72" s="8">
        <f t="shared" si="11"/>
        <v>0.92564924538635596</v>
      </c>
      <c r="N72" s="8">
        <f t="shared" si="12"/>
        <v>7.4350754613644085E-2</v>
      </c>
      <c r="O72" s="8">
        <f t="shared" si="13"/>
        <v>0</v>
      </c>
      <c r="P72" s="8">
        <f t="shared" si="14"/>
        <v>0</v>
      </c>
      <c r="Q72" s="8">
        <f t="shared" si="15"/>
        <v>0.92564924538635596</v>
      </c>
      <c r="R72" s="8">
        <f t="shared" si="16"/>
        <v>7.4350754613644085E-2</v>
      </c>
      <c r="S72" s="8">
        <f t="shared" si="17"/>
        <v>0</v>
      </c>
    </row>
    <row r="73" spans="1:19" x14ac:dyDescent="0.25">
      <c r="A73" s="7" t="s">
        <v>153</v>
      </c>
      <c r="B73" s="10">
        <v>2435000</v>
      </c>
      <c r="C73" s="10">
        <v>303666</v>
      </c>
      <c r="D73" s="10">
        <v>854666</v>
      </c>
      <c r="E73" s="10">
        <v>0</v>
      </c>
      <c r="F73" s="10">
        <v>0</v>
      </c>
      <c r="G73" s="10">
        <v>1948000</v>
      </c>
      <c r="H73" s="10">
        <v>303666</v>
      </c>
      <c r="I73" s="10">
        <v>781686</v>
      </c>
      <c r="J73" s="10">
        <v>0</v>
      </c>
      <c r="K73" s="10">
        <v>0</v>
      </c>
      <c r="L73" s="8">
        <f t="shared" si="10"/>
        <v>0.67764403623155334</v>
      </c>
      <c r="M73" s="8">
        <f t="shared" si="11"/>
        <v>8.4508194622706728E-2</v>
      </c>
      <c r="N73" s="8">
        <f t="shared" si="12"/>
        <v>0.23784776914573993</v>
      </c>
      <c r="O73" s="8">
        <f t="shared" si="13"/>
        <v>0</v>
      </c>
      <c r="P73" s="8">
        <f t="shared" si="14"/>
        <v>0.6421938502356469</v>
      </c>
      <c r="Q73" s="8">
        <f t="shared" si="15"/>
        <v>0.10010905427395173</v>
      </c>
      <c r="R73" s="8">
        <f t="shared" si="16"/>
        <v>0.25769709549040137</v>
      </c>
      <c r="S73" s="8">
        <f t="shared" si="17"/>
        <v>0</v>
      </c>
    </row>
    <row r="74" spans="1:19" x14ac:dyDescent="0.25">
      <c r="A74" s="7" t="s">
        <v>155</v>
      </c>
      <c r="B74" s="10">
        <v>615666</v>
      </c>
      <c r="C74" s="10">
        <v>131000</v>
      </c>
      <c r="D74" s="10">
        <v>0</v>
      </c>
      <c r="E74" s="10">
        <v>0</v>
      </c>
      <c r="F74" s="10">
        <v>0</v>
      </c>
      <c r="G74" s="10">
        <v>492533</v>
      </c>
      <c r="H74" s="10">
        <v>131000</v>
      </c>
      <c r="I74" s="10">
        <v>0</v>
      </c>
      <c r="J74" s="10">
        <v>0</v>
      </c>
      <c r="K74" s="10">
        <v>0</v>
      </c>
      <c r="L74" s="8">
        <f t="shared" si="10"/>
        <v>0.82455341477983457</v>
      </c>
      <c r="M74" s="8">
        <f t="shared" si="11"/>
        <v>0.17544658522016537</v>
      </c>
      <c r="N74" s="8">
        <f t="shared" si="12"/>
        <v>0</v>
      </c>
      <c r="O74" s="8">
        <f t="shared" si="13"/>
        <v>0</v>
      </c>
      <c r="P74" s="8">
        <f t="shared" si="14"/>
        <v>0.78990686940386479</v>
      </c>
      <c r="Q74" s="8">
        <f t="shared" si="15"/>
        <v>0.21009313059613524</v>
      </c>
      <c r="R74" s="8">
        <f t="shared" si="16"/>
        <v>0</v>
      </c>
      <c r="S74" s="8">
        <f t="shared" si="17"/>
        <v>0</v>
      </c>
    </row>
    <row r="75" spans="1:19" x14ac:dyDescent="0.25">
      <c r="A75" s="7" t="s">
        <v>157</v>
      </c>
      <c r="B75" s="10">
        <v>247500</v>
      </c>
      <c r="C75" s="10">
        <v>0</v>
      </c>
      <c r="D75" s="10">
        <v>0</v>
      </c>
      <c r="E75" s="10">
        <v>0</v>
      </c>
      <c r="F75" s="10">
        <v>0</v>
      </c>
      <c r="G75" s="10">
        <v>247500</v>
      </c>
      <c r="H75" s="10">
        <v>0</v>
      </c>
      <c r="I75" s="10">
        <v>0</v>
      </c>
      <c r="J75" s="10">
        <v>0</v>
      </c>
      <c r="K75" s="10">
        <v>0</v>
      </c>
      <c r="L75" s="8">
        <f t="shared" si="10"/>
        <v>1</v>
      </c>
      <c r="M75" s="8">
        <f t="shared" si="11"/>
        <v>0</v>
      </c>
      <c r="N75" s="8">
        <f t="shared" si="12"/>
        <v>0</v>
      </c>
      <c r="O75" s="8">
        <f t="shared" si="13"/>
        <v>0</v>
      </c>
      <c r="P75" s="8">
        <f t="shared" si="14"/>
        <v>1</v>
      </c>
      <c r="Q75" s="8">
        <f t="shared" si="15"/>
        <v>0</v>
      </c>
      <c r="R75" s="8">
        <f t="shared" si="16"/>
        <v>0</v>
      </c>
      <c r="S75" s="8">
        <f t="shared" si="17"/>
        <v>0</v>
      </c>
    </row>
    <row r="76" spans="1:19" x14ac:dyDescent="0.25">
      <c r="A76" s="7" t="s">
        <v>159</v>
      </c>
      <c r="B76" s="10">
        <v>304833</v>
      </c>
      <c r="C76" s="10">
        <v>104666</v>
      </c>
      <c r="D76" s="10">
        <v>0</v>
      </c>
      <c r="E76" s="10">
        <v>0</v>
      </c>
      <c r="F76" s="10">
        <v>0</v>
      </c>
      <c r="G76" s="10">
        <v>243867</v>
      </c>
      <c r="H76" s="10">
        <v>104666</v>
      </c>
      <c r="I76" s="10">
        <v>0</v>
      </c>
      <c r="J76" s="10">
        <v>0</v>
      </c>
      <c r="K76" s="10">
        <v>0</v>
      </c>
      <c r="L76" s="8">
        <f t="shared" si="10"/>
        <v>0.74440474824114344</v>
      </c>
      <c r="M76" s="8">
        <f t="shared" si="11"/>
        <v>0.25559525175885656</v>
      </c>
      <c r="N76" s="8">
        <f t="shared" si="12"/>
        <v>0</v>
      </c>
      <c r="O76" s="8">
        <f t="shared" si="13"/>
        <v>0</v>
      </c>
      <c r="P76" s="8">
        <f t="shared" si="14"/>
        <v>0.69969558119317254</v>
      </c>
      <c r="Q76" s="8">
        <f t="shared" si="15"/>
        <v>0.30030441880682746</v>
      </c>
      <c r="R76" s="8">
        <f t="shared" si="16"/>
        <v>0</v>
      </c>
      <c r="S76" s="8">
        <f t="shared" si="17"/>
        <v>0</v>
      </c>
    </row>
    <row r="77" spans="1:19" x14ac:dyDescent="0.25">
      <c r="A77" s="7" t="s">
        <v>161</v>
      </c>
      <c r="B77" s="10">
        <v>840333</v>
      </c>
      <c r="C77" s="10">
        <v>477333</v>
      </c>
      <c r="D77" s="10">
        <v>3056666</v>
      </c>
      <c r="E77" s="10">
        <v>0</v>
      </c>
      <c r="F77" s="10">
        <v>5400000</v>
      </c>
      <c r="G77" s="10">
        <v>672266</v>
      </c>
      <c r="H77" s="10">
        <v>477333</v>
      </c>
      <c r="I77" s="10">
        <v>3023866</v>
      </c>
      <c r="J77" s="10">
        <v>0</v>
      </c>
      <c r="K77" s="10">
        <v>5400000</v>
      </c>
      <c r="L77" s="8">
        <f t="shared" si="10"/>
        <v>8.5973445551061706E-2</v>
      </c>
      <c r="M77" s="8">
        <f t="shared" si="11"/>
        <v>4.8835357751302086E-2</v>
      </c>
      <c r="N77" s="8">
        <f t="shared" si="12"/>
        <v>0.31272377488303038</v>
      </c>
      <c r="O77" s="8">
        <f t="shared" si="13"/>
        <v>0.55246742181460584</v>
      </c>
      <c r="P77" s="8">
        <f t="shared" si="14"/>
        <v>7.0221805793409184E-2</v>
      </c>
      <c r="Q77" s="8">
        <f t="shared" si="15"/>
        <v>4.9860003666384115E-2</v>
      </c>
      <c r="R77" s="8">
        <f t="shared" si="16"/>
        <v>0.31585909594906336</v>
      </c>
      <c r="S77" s="8">
        <f t="shared" si="17"/>
        <v>0.56405909459114334</v>
      </c>
    </row>
    <row r="78" spans="1:19" x14ac:dyDescent="0.25">
      <c r="A78" s="7" t="s">
        <v>163</v>
      </c>
      <c r="B78" s="10">
        <v>1267000</v>
      </c>
      <c r="C78" s="10">
        <v>252500</v>
      </c>
      <c r="D78" s="10">
        <v>335333</v>
      </c>
      <c r="E78" s="10">
        <v>0</v>
      </c>
      <c r="F78" s="10">
        <v>0</v>
      </c>
      <c r="G78" s="10">
        <v>1013599</v>
      </c>
      <c r="H78" s="10">
        <v>252500</v>
      </c>
      <c r="I78" s="10">
        <v>335333</v>
      </c>
      <c r="J78" s="10">
        <v>0</v>
      </c>
      <c r="K78" s="10">
        <v>0</v>
      </c>
      <c r="L78" s="8">
        <f t="shared" si="10"/>
        <v>0.68308036356911916</v>
      </c>
      <c r="M78" s="8">
        <f t="shared" si="11"/>
        <v>0.13613085382888918</v>
      </c>
      <c r="N78" s="8">
        <f t="shared" si="12"/>
        <v>0.18078878260199166</v>
      </c>
      <c r="O78" s="8">
        <f t="shared" si="13"/>
        <v>0</v>
      </c>
      <c r="P78" s="8">
        <f t="shared" si="14"/>
        <v>0.63293290005445124</v>
      </c>
      <c r="Q78" s="8">
        <f t="shared" si="15"/>
        <v>0.15767138411122045</v>
      </c>
      <c r="R78" s="8">
        <f t="shared" si="16"/>
        <v>0.20939571583432828</v>
      </c>
      <c r="S78" s="8">
        <f t="shared" si="17"/>
        <v>0</v>
      </c>
    </row>
    <row r="79" spans="1:19" x14ac:dyDescent="0.25">
      <c r="A79" s="7" t="s">
        <v>165</v>
      </c>
      <c r="B79" s="10">
        <v>22666</v>
      </c>
      <c r="C79" s="10">
        <v>0</v>
      </c>
      <c r="D79" s="10">
        <v>18000</v>
      </c>
      <c r="E79" s="10">
        <v>0</v>
      </c>
      <c r="F79" s="10">
        <v>0</v>
      </c>
      <c r="G79" s="10">
        <v>18133</v>
      </c>
      <c r="H79" s="10">
        <v>0</v>
      </c>
      <c r="I79" s="10">
        <v>18000</v>
      </c>
      <c r="J79" s="10">
        <v>0</v>
      </c>
      <c r="K79" s="10">
        <v>0</v>
      </c>
      <c r="L79" s="8">
        <f t="shared" si="10"/>
        <v>0.55736979294742539</v>
      </c>
      <c r="M79" s="8">
        <f t="shared" si="11"/>
        <v>0</v>
      </c>
      <c r="N79" s="8">
        <f t="shared" si="12"/>
        <v>0.44263020705257461</v>
      </c>
      <c r="O79" s="8">
        <f t="shared" si="13"/>
        <v>0</v>
      </c>
      <c r="P79" s="8">
        <f t="shared" si="14"/>
        <v>0.50184042288212993</v>
      </c>
      <c r="Q79" s="8">
        <f t="shared" si="15"/>
        <v>0</v>
      </c>
      <c r="R79" s="8">
        <f t="shared" si="16"/>
        <v>0.49815957711787007</v>
      </c>
      <c r="S79" s="8">
        <f t="shared" si="17"/>
        <v>0</v>
      </c>
    </row>
    <row r="80" spans="1:19" x14ac:dyDescent="0.25">
      <c r="A80" s="7" t="s">
        <v>167</v>
      </c>
      <c r="B80" s="10">
        <v>3505000</v>
      </c>
      <c r="C80" s="10">
        <v>5333</v>
      </c>
      <c r="D80" s="10">
        <v>0</v>
      </c>
      <c r="E80" s="10">
        <v>0</v>
      </c>
      <c r="F80" s="10">
        <v>0</v>
      </c>
      <c r="G80" s="10">
        <v>2804001</v>
      </c>
      <c r="H80" s="10">
        <v>5333</v>
      </c>
      <c r="I80" s="10">
        <v>0</v>
      </c>
      <c r="J80" s="10">
        <v>0</v>
      </c>
      <c r="K80" s="10">
        <v>0</v>
      </c>
      <c r="L80" s="8">
        <f t="shared" si="10"/>
        <v>0.99848077091261711</v>
      </c>
      <c r="M80" s="8">
        <f t="shared" si="11"/>
        <v>1.5192290873828778E-3</v>
      </c>
      <c r="N80" s="8">
        <f t="shared" si="12"/>
        <v>0</v>
      </c>
      <c r="O80" s="8">
        <f t="shared" si="13"/>
        <v>0</v>
      </c>
      <c r="P80" s="8">
        <f t="shared" si="14"/>
        <v>0.99810168531046861</v>
      </c>
      <c r="Q80" s="8">
        <f t="shared" si="15"/>
        <v>1.8983146895313978E-3</v>
      </c>
      <c r="R80" s="8">
        <f t="shared" si="16"/>
        <v>0</v>
      </c>
      <c r="S80" s="8">
        <f t="shared" si="17"/>
        <v>0</v>
      </c>
    </row>
    <row r="81" spans="1:19" x14ac:dyDescent="0.25">
      <c r="A81" s="7" t="s">
        <v>169</v>
      </c>
      <c r="B81" s="10">
        <v>3145000</v>
      </c>
      <c r="C81" s="10">
        <v>124166</v>
      </c>
      <c r="D81" s="10">
        <v>429666</v>
      </c>
      <c r="E81" s="10">
        <v>0</v>
      </c>
      <c r="F81" s="10">
        <v>0</v>
      </c>
      <c r="G81" s="10">
        <v>3145000</v>
      </c>
      <c r="H81" s="10">
        <v>124166</v>
      </c>
      <c r="I81" s="10">
        <v>429666</v>
      </c>
      <c r="J81" s="10">
        <v>0</v>
      </c>
      <c r="K81" s="10">
        <v>0</v>
      </c>
      <c r="L81" s="8">
        <f t="shared" si="10"/>
        <v>0.85026840905453394</v>
      </c>
      <c r="M81" s="8">
        <f t="shared" si="11"/>
        <v>3.3568975287333949E-2</v>
      </c>
      <c r="N81" s="8">
        <f t="shared" si="12"/>
        <v>0.11616261565813209</v>
      </c>
      <c r="O81" s="8">
        <f t="shared" si="13"/>
        <v>0</v>
      </c>
      <c r="P81" s="8">
        <f t="shared" si="14"/>
        <v>0.85026840905453394</v>
      </c>
      <c r="Q81" s="8">
        <f t="shared" si="15"/>
        <v>3.3568975287333949E-2</v>
      </c>
      <c r="R81" s="8">
        <f t="shared" si="16"/>
        <v>0.11616261565813209</v>
      </c>
      <c r="S81" s="8">
        <f t="shared" si="17"/>
        <v>0</v>
      </c>
    </row>
    <row r="82" spans="1:19" x14ac:dyDescent="0.25">
      <c r="A82" s="7" t="s">
        <v>171</v>
      </c>
      <c r="B82" s="10">
        <v>560333</v>
      </c>
      <c r="C82" s="10">
        <v>491666</v>
      </c>
      <c r="D82" s="10">
        <v>205000</v>
      </c>
      <c r="E82" s="10">
        <v>0</v>
      </c>
      <c r="F82" s="10">
        <v>0</v>
      </c>
      <c r="G82" s="10">
        <v>448267</v>
      </c>
      <c r="H82" s="10">
        <v>491666</v>
      </c>
      <c r="I82" s="10">
        <v>205000</v>
      </c>
      <c r="J82" s="10">
        <v>0</v>
      </c>
      <c r="K82" s="10">
        <v>0</v>
      </c>
      <c r="L82" s="8">
        <f t="shared" si="10"/>
        <v>0.44577044214036765</v>
      </c>
      <c r="M82" s="8">
        <f t="shared" si="11"/>
        <v>0.39114271371735382</v>
      </c>
      <c r="N82" s="8">
        <f t="shared" si="12"/>
        <v>0.16308684414227856</v>
      </c>
      <c r="O82" s="8">
        <f t="shared" si="13"/>
        <v>0</v>
      </c>
      <c r="P82" s="8">
        <f t="shared" si="14"/>
        <v>0.39152247336743723</v>
      </c>
      <c r="Q82" s="8">
        <f t="shared" si="15"/>
        <v>0.42942774817391061</v>
      </c>
      <c r="R82" s="8">
        <f t="shared" si="16"/>
        <v>0.17904977845865216</v>
      </c>
      <c r="S82" s="8">
        <f t="shared" si="17"/>
        <v>0</v>
      </c>
    </row>
    <row r="83" spans="1:19" x14ac:dyDescent="0.25">
      <c r="A83" s="7" t="s">
        <v>173</v>
      </c>
      <c r="B83" s="10">
        <v>1054000</v>
      </c>
      <c r="C83" s="10">
        <v>0</v>
      </c>
      <c r="D83" s="10">
        <v>0</v>
      </c>
      <c r="E83" s="10">
        <v>0</v>
      </c>
      <c r="F83" s="10">
        <v>0</v>
      </c>
      <c r="G83" s="10">
        <v>843200</v>
      </c>
      <c r="H83" s="10">
        <v>0</v>
      </c>
      <c r="I83" s="10">
        <v>0</v>
      </c>
      <c r="J83" s="10">
        <v>0</v>
      </c>
      <c r="K83" s="10">
        <v>0</v>
      </c>
      <c r="L83" s="8">
        <f t="shared" si="10"/>
        <v>1</v>
      </c>
      <c r="M83" s="8">
        <f t="shared" si="11"/>
        <v>0</v>
      </c>
      <c r="N83" s="8">
        <f t="shared" si="12"/>
        <v>0</v>
      </c>
      <c r="O83" s="8">
        <f t="shared" si="13"/>
        <v>0</v>
      </c>
      <c r="P83" s="8">
        <f t="shared" si="14"/>
        <v>1</v>
      </c>
      <c r="Q83" s="8">
        <f t="shared" si="15"/>
        <v>0</v>
      </c>
      <c r="R83" s="8">
        <f t="shared" si="16"/>
        <v>0</v>
      </c>
      <c r="S83" s="8">
        <f t="shared" si="17"/>
        <v>0</v>
      </c>
    </row>
    <row r="84" spans="1:19" x14ac:dyDescent="0.25">
      <c r="A84" s="7" t="s">
        <v>175</v>
      </c>
      <c r="B84" s="10">
        <v>0</v>
      </c>
      <c r="C84" s="10">
        <v>0</v>
      </c>
      <c r="D84" s="10">
        <v>27333</v>
      </c>
      <c r="E84" s="10">
        <v>0</v>
      </c>
      <c r="F84" s="10">
        <v>0</v>
      </c>
      <c r="G84" s="10">
        <v>0</v>
      </c>
      <c r="H84" s="10">
        <v>0</v>
      </c>
      <c r="I84" s="10">
        <v>27333</v>
      </c>
      <c r="J84" s="10">
        <v>0</v>
      </c>
      <c r="K84" s="10">
        <v>0</v>
      </c>
      <c r="L84" s="8">
        <f t="shared" si="10"/>
        <v>0</v>
      </c>
      <c r="M84" s="8">
        <f t="shared" si="11"/>
        <v>0</v>
      </c>
      <c r="N84" s="8">
        <f t="shared" si="12"/>
        <v>1</v>
      </c>
      <c r="O84" s="8">
        <f t="shared" si="13"/>
        <v>0</v>
      </c>
      <c r="P84" s="8">
        <f t="shared" si="14"/>
        <v>0</v>
      </c>
      <c r="Q84" s="8">
        <f t="shared" si="15"/>
        <v>0</v>
      </c>
      <c r="R84" s="8">
        <f t="shared" si="16"/>
        <v>1</v>
      </c>
      <c r="S84" s="8">
        <f t="shared" si="17"/>
        <v>0</v>
      </c>
    </row>
    <row r="85" spans="1:19" x14ac:dyDescent="0.25">
      <c r="A85" s="7" t="s">
        <v>177</v>
      </c>
      <c r="B85" s="10">
        <v>31333</v>
      </c>
      <c r="C85" s="10">
        <v>0</v>
      </c>
      <c r="D85" s="10">
        <v>0</v>
      </c>
      <c r="E85" s="10">
        <v>0</v>
      </c>
      <c r="F85" s="10">
        <v>0</v>
      </c>
      <c r="G85" s="10">
        <v>31333</v>
      </c>
      <c r="H85" s="10">
        <v>0</v>
      </c>
      <c r="I85" s="10">
        <v>0</v>
      </c>
      <c r="J85" s="10">
        <v>0</v>
      </c>
      <c r="K85" s="10">
        <v>0</v>
      </c>
      <c r="L85" s="8">
        <f t="shared" si="10"/>
        <v>1</v>
      </c>
      <c r="M85" s="8">
        <f t="shared" si="11"/>
        <v>0</v>
      </c>
      <c r="N85" s="8">
        <f t="shared" si="12"/>
        <v>0</v>
      </c>
      <c r="O85" s="8">
        <f t="shared" si="13"/>
        <v>0</v>
      </c>
      <c r="P85" s="8">
        <f t="shared" si="14"/>
        <v>1</v>
      </c>
      <c r="Q85" s="8">
        <f t="shared" si="15"/>
        <v>0</v>
      </c>
      <c r="R85" s="8">
        <f t="shared" si="16"/>
        <v>0</v>
      </c>
      <c r="S85" s="8">
        <f t="shared" si="17"/>
        <v>0</v>
      </c>
    </row>
    <row r="86" spans="1:19" x14ac:dyDescent="0.25">
      <c r="A86" s="7" t="s">
        <v>179</v>
      </c>
      <c r="B86" s="10">
        <v>3818000</v>
      </c>
      <c r="C86" s="10">
        <v>40666</v>
      </c>
      <c r="D86" s="10">
        <v>0</v>
      </c>
      <c r="E86" s="10">
        <v>0</v>
      </c>
      <c r="F86" s="10">
        <v>0</v>
      </c>
      <c r="G86" s="10">
        <v>3818000</v>
      </c>
      <c r="H86" s="10">
        <v>40666</v>
      </c>
      <c r="I86" s="10">
        <v>0</v>
      </c>
      <c r="J86" s="10">
        <v>0</v>
      </c>
      <c r="K86" s="10">
        <v>0</v>
      </c>
      <c r="L86" s="8">
        <f t="shared" si="10"/>
        <v>0.98946112464774094</v>
      </c>
      <c r="M86" s="8">
        <f t="shared" si="11"/>
        <v>1.0538875352259044E-2</v>
      </c>
      <c r="N86" s="8">
        <f t="shared" si="12"/>
        <v>0</v>
      </c>
      <c r="O86" s="8">
        <f t="shared" si="13"/>
        <v>0</v>
      </c>
      <c r="P86" s="8">
        <f t="shared" si="14"/>
        <v>0.98946112464774094</v>
      </c>
      <c r="Q86" s="8">
        <f t="shared" si="15"/>
        <v>1.0538875352259044E-2</v>
      </c>
      <c r="R86" s="8">
        <f t="shared" si="16"/>
        <v>0</v>
      </c>
      <c r="S86" s="8">
        <f t="shared" si="17"/>
        <v>0</v>
      </c>
    </row>
    <row r="87" spans="1:19" x14ac:dyDescent="0.25">
      <c r="A87" s="7" t="s">
        <v>181</v>
      </c>
      <c r="B87" s="10">
        <v>394333</v>
      </c>
      <c r="C87" s="10">
        <v>42666</v>
      </c>
      <c r="D87" s="10">
        <v>0</v>
      </c>
      <c r="E87" s="10">
        <v>0</v>
      </c>
      <c r="F87" s="10">
        <v>0</v>
      </c>
      <c r="G87" s="10">
        <v>394333</v>
      </c>
      <c r="H87" s="10">
        <v>42666</v>
      </c>
      <c r="I87" s="10">
        <v>0</v>
      </c>
      <c r="J87" s="10">
        <v>0</v>
      </c>
      <c r="K87" s="10">
        <v>0</v>
      </c>
      <c r="L87" s="8">
        <f t="shared" si="10"/>
        <v>0.90236590930414029</v>
      </c>
      <c r="M87" s="8">
        <f t="shared" si="11"/>
        <v>9.763409069585971E-2</v>
      </c>
      <c r="N87" s="8">
        <f t="shared" si="12"/>
        <v>0</v>
      </c>
      <c r="O87" s="8">
        <f t="shared" si="13"/>
        <v>0</v>
      </c>
      <c r="P87" s="8">
        <f t="shared" si="14"/>
        <v>0.90236590930414029</v>
      </c>
      <c r="Q87" s="8">
        <f t="shared" si="15"/>
        <v>9.763409069585971E-2</v>
      </c>
      <c r="R87" s="8">
        <f t="shared" si="16"/>
        <v>0</v>
      </c>
      <c r="S87" s="8">
        <f t="shared" si="17"/>
        <v>0</v>
      </c>
    </row>
    <row r="88" spans="1:19" x14ac:dyDescent="0.25">
      <c r="A88" s="7" t="s">
        <v>183</v>
      </c>
      <c r="B88" s="10">
        <v>5306333</v>
      </c>
      <c r="C88" s="10">
        <v>658000</v>
      </c>
      <c r="D88" s="10">
        <v>0</v>
      </c>
      <c r="E88" s="10">
        <v>0</v>
      </c>
      <c r="F88" s="10">
        <v>0</v>
      </c>
      <c r="G88" s="10">
        <v>4245067</v>
      </c>
      <c r="H88" s="10">
        <v>658000</v>
      </c>
      <c r="I88" s="10">
        <v>0</v>
      </c>
      <c r="J88" s="10">
        <v>0</v>
      </c>
      <c r="K88" s="10">
        <v>0</v>
      </c>
      <c r="L88" s="8">
        <f t="shared" si="10"/>
        <v>0.8896775213590522</v>
      </c>
      <c r="M88" s="8">
        <f t="shared" si="11"/>
        <v>0.11032247864094778</v>
      </c>
      <c r="N88" s="8">
        <f t="shared" si="12"/>
        <v>0</v>
      </c>
      <c r="O88" s="8">
        <f t="shared" si="13"/>
        <v>0</v>
      </c>
      <c r="P88" s="8">
        <f t="shared" si="14"/>
        <v>0.86579828503261325</v>
      </c>
      <c r="Q88" s="8">
        <f t="shared" si="15"/>
        <v>0.13420171496738673</v>
      </c>
      <c r="R88" s="8">
        <f t="shared" si="16"/>
        <v>0</v>
      </c>
      <c r="S88" s="8">
        <f t="shared" si="17"/>
        <v>0</v>
      </c>
    </row>
    <row r="89" spans="1:19" x14ac:dyDescent="0.25">
      <c r="A89" s="7" t="s">
        <v>185</v>
      </c>
      <c r="B89" s="10">
        <v>2029000</v>
      </c>
      <c r="C89" s="10">
        <v>0</v>
      </c>
      <c r="D89" s="10">
        <v>0</v>
      </c>
      <c r="E89" s="10">
        <v>0</v>
      </c>
      <c r="F89" s="10">
        <v>0</v>
      </c>
      <c r="G89" s="10">
        <v>2029000</v>
      </c>
      <c r="H89" s="10">
        <v>0</v>
      </c>
      <c r="I89" s="10">
        <v>0</v>
      </c>
      <c r="J89" s="10">
        <v>0</v>
      </c>
      <c r="K89" s="10">
        <v>0</v>
      </c>
      <c r="L89" s="8">
        <f t="shared" si="10"/>
        <v>1</v>
      </c>
      <c r="M89" s="8">
        <f t="shared" si="11"/>
        <v>0</v>
      </c>
      <c r="N89" s="8">
        <f t="shared" si="12"/>
        <v>0</v>
      </c>
      <c r="O89" s="8">
        <f t="shared" si="13"/>
        <v>0</v>
      </c>
      <c r="P89" s="8">
        <f t="shared" si="14"/>
        <v>1</v>
      </c>
      <c r="Q89" s="8">
        <f t="shared" si="15"/>
        <v>0</v>
      </c>
      <c r="R89" s="8">
        <f t="shared" si="16"/>
        <v>0</v>
      </c>
      <c r="S89" s="8">
        <f t="shared" si="17"/>
        <v>0</v>
      </c>
    </row>
    <row r="90" spans="1:19" x14ac:dyDescent="0.25">
      <c r="A90" s="7" t="s">
        <v>187</v>
      </c>
      <c r="B90" s="10">
        <v>495333</v>
      </c>
      <c r="C90" s="10">
        <v>601666</v>
      </c>
      <c r="D90" s="10">
        <v>0</v>
      </c>
      <c r="E90" s="10">
        <v>0</v>
      </c>
      <c r="F90" s="10">
        <v>0</v>
      </c>
      <c r="G90" s="10">
        <v>495333</v>
      </c>
      <c r="H90" s="10">
        <v>601666</v>
      </c>
      <c r="I90" s="10">
        <v>0</v>
      </c>
      <c r="J90" s="10">
        <v>0</v>
      </c>
      <c r="K90" s="10">
        <v>0</v>
      </c>
      <c r="L90" s="8">
        <f t="shared" si="10"/>
        <v>0.45153459574712468</v>
      </c>
      <c r="M90" s="8">
        <f t="shared" si="11"/>
        <v>0.54846540425287538</v>
      </c>
      <c r="N90" s="8">
        <f t="shared" si="12"/>
        <v>0</v>
      </c>
      <c r="O90" s="8">
        <f t="shared" si="13"/>
        <v>0</v>
      </c>
      <c r="P90" s="8">
        <f t="shared" si="14"/>
        <v>0.45153459574712468</v>
      </c>
      <c r="Q90" s="8">
        <f t="shared" si="15"/>
        <v>0.54846540425287538</v>
      </c>
      <c r="R90" s="8">
        <f t="shared" si="16"/>
        <v>0</v>
      </c>
      <c r="S90" s="8">
        <f t="shared" si="17"/>
        <v>0</v>
      </c>
    </row>
    <row r="91" spans="1:19" x14ac:dyDescent="0.25">
      <c r="A91" s="7" t="s">
        <v>189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8">
        <f t="shared" si="10"/>
        <v>0</v>
      </c>
      <c r="M91" s="8">
        <f t="shared" si="11"/>
        <v>0</v>
      </c>
      <c r="N91" s="8">
        <f t="shared" si="12"/>
        <v>0</v>
      </c>
      <c r="O91" s="8">
        <f t="shared" si="13"/>
        <v>0</v>
      </c>
      <c r="P91" s="8">
        <f t="shared" si="14"/>
        <v>0</v>
      </c>
      <c r="Q91" s="8">
        <f t="shared" si="15"/>
        <v>0</v>
      </c>
      <c r="R91" s="8">
        <f t="shared" si="16"/>
        <v>0</v>
      </c>
      <c r="S91" s="8">
        <f t="shared" si="17"/>
        <v>0</v>
      </c>
    </row>
    <row r="92" spans="1:19" x14ac:dyDescent="0.25">
      <c r="A92" s="7" t="s">
        <v>191</v>
      </c>
      <c r="B92" s="10">
        <v>1898000</v>
      </c>
      <c r="C92" s="10">
        <v>165166</v>
      </c>
      <c r="D92" s="10">
        <v>9166</v>
      </c>
      <c r="E92" s="10">
        <v>0</v>
      </c>
      <c r="F92" s="10">
        <v>0</v>
      </c>
      <c r="G92" s="10">
        <v>1518399</v>
      </c>
      <c r="H92" s="10">
        <v>165166</v>
      </c>
      <c r="I92" s="10">
        <v>9166</v>
      </c>
      <c r="J92" s="10">
        <v>0</v>
      </c>
      <c r="K92" s="10">
        <v>0</v>
      </c>
      <c r="L92" s="8">
        <f t="shared" si="10"/>
        <v>0.91587641362484384</v>
      </c>
      <c r="M92" s="8">
        <f t="shared" si="11"/>
        <v>7.9700549911886701E-2</v>
      </c>
      <c r="N92" s="8">
        <f t="shared" si="12"/>
        <v>4.4230364632693985E-3</v>
      </c>
      <c r="O92" s="8">
        <f t="shared" si="13"/>
        <v>0</v>
      </c>
      <c r="P92" s="8">
        <f t="shared" si="14"/>
        <v>0.89701139755814718</v>
      </c>
      <c r="Q92" s="8">
        <f t="shared" si="15"/>
        <v>9.7573684182542891E-2</v>
      </c>
      <c r="R92" s="8">
        <f t="shared" si="16"/>
        <v>5.4149182593099549E-3</v>
      </c>
      <c r="S92" s="8">
        <f t="shared" si="17"/>
        <v>0</v>
      </c>
    </row>
    <row r="93" spans="1:19" x14ac:dyDescent="0.25">
      <c r="A93" s="7" t="s">
        <v>193</v>
      </c>
      <c r="B93" s="10">
        <v>126000</v>
      </c>
      <c r="C93" s="10">
        <v>697666</v>
      </c>
      <c r="D93" s="10">
        <v>220999</v>
      </c>
      <c r="E93" s="10">
        <v>0</v>
      </c>
      <c r="F93" s="10">
        <v>0</v>
      </c>
      <c r="G93" s="10">
        <v>126000</v>
      </c>
      <c r="H93" s="10">
        <v>697666</v>
      </c>
      <c r="I93" s="10">
        <v>220999</v>
      </c>
      <c r="J93" s="10">
        <v>0</v>
      </c>
      <c r="K93" s="10">
        <v>0</v>
      </c>
      <c r="L93" s="8">
        <f t="shared" si="10"/>
        <v>0.1206128280357818</v>
      </c>
      <c r="M93" s="8">
        <f t="shared" si="11"/>
        <v>0.66783705781279168</v>
      </c>
      <c r="N93" s="8">
        <f t="shared" si="12"/>
        <v>0.21155011415142652</v>
      </c>
      <c r="O93" s="8">
        <f t="shared" si="13"/>
        <v>0</v>
      </c>
      <c r="P93" s="8">
        <f t="shared" si="14"/>
        <v>0.1206128280357818</v>
      </c>
      <c r="Q93" s="8">
        <f t="shared" si="15"/>
        <v>0.66783705781279168</v>
      </c>
      <c r="R93" s="8">
        <f t="shared" si="16"/>
        <v>0.21155011415142652</v>
      </c>
      <c r="S93" s="8">
        <f t="shared" si="17"/>
        <v>0</v>
      </c>
    </row>
    <row r="94" spans="1:19" x14ac:dyDescent="0.25">
      <c r="A94" s="7" t="s">
        <v>195</v>
      </c>
      <c r="B94" s="10">
        <v>921333</v>
      </c>
      <c r="C94" s="10">
        <v>759666</v>
      </c>
      <c r="D94" s="10">
        <v>0</v>
      </c>
      <c r="E94" s="10">
        <v>0</v>
      </c>
      <c r="F94" s="10">
        <v>0</v>
      </c>
      <c r="G94" s="10">
        <v>737066</v>
      </c>
      <c r="H94" s="10">
        <v>759666</v>
      </c>
      <c r="I94" s="10">
        <v>0</v>
      </c>
      <c r="J94" s="10">
        <v>0</v>
      </c>
      <c r="K94" s="10">
        <v>0</v>
      </c>
      <c r="L94" s="8">
        <f t="shared" si="10"/>
        <v>0.54808658422759327</v>
      </c>
      <c r="M94" s="8">
        <f t="shared" si="11"/>
        <v>0.45191341577240679</v>
      </c>
      <c r="N94" s="8">
        <f t="shared" si="12"/>
        <v>0</v>
      </c>
      <c r="O94" s="8">
        <f t="shared" si="13"/>
        <v>0</v>
      </c>
      <c r="P94" s="8">
        <f t="shared" si="14"/>
        <v>0.49245021820873741</v>
      </c>
      <c r="Q94" s="8">
        <f t="shared" si="15"/>
        <v>0.50754978179126253</v>
      </c>
      <c r="R94" s="8">
        <f t="shared" si="16"/>
        <v>0</v>
      </c>
      <c r="S94" s="8">
        <f t="shared" si="17"/>
        <v>0</v>
      </c>
    </row>
    <row r="95" spans="1:19" x14ac:dyDescent="0.25">
      <c r="A95" s="7" t="s">
        <v>197</v>
      </c>
      <c r="B95" s="10">
        <v>2696166</v>
      </c>
      <c r="C95" s="10">
        <v>2814000</v>
      </c>
      <c r="D95" s="10">
        <v>0</v>
      </c>
      <c r="E95" s="10">
        <v>722000</v>
      </c>
      <c r="F95" s="10">
        <v>0</v>
      </c>
      <c r="G95" s="10">
        <v>2156934</v>
      </c>
      <c r="H95" s="10">
        <v>2814000</v>
      </c>
      <c r="I95" s="10">
        <v>0</v>
      </c>
      <c r="J95" s="10">
        <v>72200</v>
      </c>
      <c r="K95" s="10">
        <v>0</v>
      </c>
      <c r="L95" s="8">
        <f t="shared" si="10"/>
        <v>0.43262101811793846</v>
      </c>
      <c r="M95" s="8">
        <f t="shared" si="11"/>
        <v>0.45152840922401616</v>
      </c>
      <c r="N95" s="8">
        <f t="shared" si="12"/>
        <v>0</v>
      </c>
      <c r="O95" s="8">
        <f t="shared" si="13"/>
        <v>0.11585057265804537</v>
      </c>
      <c r="P95" s="8">
        <f t="shared" si="14"/>
        <v>0.42769714229286787</v>
      </c>
      <c r="Q95" s="8">
        <f t="shared" si="15"/>
        <v>0.55798636324158746</v>
      </c>
      <c r="R95" s="8">
        <f t="shared" si="16"/>
        <v>0</v>
      </c>
      <c r="S95" s="8">
        <f t="shared" si="17"/>
        <v>1.431649446554464E-2</v>
      </c>
    </row>
    <row r="96" spans="1:19" x14ac:dyDescent="0.25">
      <c r="A96" s="7" t="s">
        <v>199</v>
      </c>
      <c r="B96" s="10">
        <v>24073166</v>
      </c>
      <c r="C96" s="10">
        <v>505000</v>
      </c>
      <c r="D96" s="10">
        <v>1924666</v>
      </c>
      <c r="E96" s="10">
        <v>0</v>
      </c>
      <c r="F96" s="10">
        <v>0</v>
      </c>
      <c r="G96" s="10">
        <v>24073166</v>
      </c>
      <c r="H96" s="10">
        <v>505000</v>
      </c>
      <c r="I96" s="10">
        <v>1631926</v>
      </c>
      <c r="J96" s="10">
        <v>0</v>
      </c>
      <c r="K96" s="10">
        <v>0</v>
      </c>
      <c r="L96" s="8">
        <f t="shared" si="10"/>
        <v>0.90832428775913454</v>
      </c>
      <c r="M96" s="8">
        <f t="shared" si="11"/>
        <v>1.9054567451508578E-2</v>
      </c>
      <c r="N96" s="8">
        <f t="shared" si="12"/>
        <v>7.2621144789356856E-2</v>
      </c>
      <c r="O96" s="8">
        <f t="shared" si="13"/>
        <v>0</v>
      </c>
      <c r="P96" s="8">
        <f t="shared" si="14"/>
        <v>0.91846934379322287</v>
      </c>
      <c r="Q96" s="8">
        <f t="shared" si="15"/>
        <v>1.9267387539120426E-2</v>
      </c>
      <c r="R96" s="8">
        <f t="shared" si="16"/>
        <v>6.2263268667656718E-2</v>
      </c>
      <c r="S96" s="8">
        <f t="shared" si="17"/>
        <v>0</v>
      </c>
    </row>
    <row r="97" spans="1:19" x14ac:dyDescent="0.25">
      <c r="A97" s="7" t="s">
        <v>201</v>
      </c>
      <c r="B97" s="10">
        <v>0</v>
      </c>
      <c r="C97" s="10">
        <v>14000</v>
      </c>
      <c r="D97" s="10">
        <v>0</v>
      </c>
      <c r="E97" s="10">
        <v>0</v>
      </c>
      <c r="F97" s="10">
        <v>0</v>
      </c>
      <c r="G97" s="10">
        <v>0</v>
      </c>
      <c r="H97" s="10">
        <v>14000</v>
      </c>
      <c r="I97" s="10">
        <v>0</v>
      </c>
      <c r="J97" s="10">
        <v>0</v>
      </c>
      <c r="K97" s="10">
        <v>0</v>
      </c>
      <c r="L97" s="8">
        <f t="shared" si="10"/>
        <v>0</v>
      </c>
      <c r="M97" s="8">
        <f t="shared" si="11"/>
        <v>1</v>
      </c>
      <c r="N97" s="8">
        <f t="shared" si="12"/>
        <v>0</v>
      </c>
      <c r="O97" s="8">
        <f t="shared" si="13"/>
        <v>0</v>
      </c>
      <c r="P97" s="8">
        <f t="shared" si="14"/>
        <v>0</v>
      </c>
      <c r="Q97" s="8">
        <f t="shared" si="15"/>
        <v>1</v>
      </c>
      <c r="R97" s="8">
        <f t="shared" si="16"/>
        <v>0</v>
      </c>
      <c r="S97" s="8">
        <f t="shared" si="17"/>
        <v>0</v>
      </c>
    </row>
    <row r="98" spans="1:19" x14ac:dyDescent="0.25">
      <c r="A98" s="7" t="s">
        <v>203</v>
      </c>
      <c r="B98" s="10">
        <v>303000</v>
      </c>
      <c r="C98" s="10">
        <v>0</v>
      </c>
      <c r="D98" s="10">
        <v>26333</v>
      </c>
      <c r="E98" s="10">
        <v>0</v>
      </c>
      <c r="F98" s="10">
        <v>0</v>
      </c>
      <c r="G98" s="10">
        <v>242399</v>
      </c>
      <c r="H98" s="10">
        <v>0</v>
      </c>
      <c r="I98" s="10">
        <v>26333</v>
      </c>
      <c r="J98" s="10">
        <v>0</v>
      </c>
      <c r="K98" s="10">
        <v>0</v>
      </c>
      <c r="L98" s="8">
        <f t="shared" si="10"/>
        <v>0.92004141704596865</v>
      </c>
      <c r="M98" s="8">
        <f t="shared" si="11"/>
        <v>0</v>
      </c>
      <c r="N98" s="8">
        <f t="shared" si="12"/>
        <v>7.9958582954031326E-2</v>
      </c>
      <c r="O98" s="8">
        <f t="shared" si="13"/>
        <v>0</v>
      </c>
      <c r="P98" s="8">
        <f t="shared" si="14"/>
        <v>0.90201018114701637</v>
      </c>
      <c r="Q98" s="8">
        <f t="shared" si="15"/>
        <v>0</v>
      </c>
      <c r="R98" s="8">
        <f t="shared" si="16"/>
        <v>9.7989818852983648E-2</v>
      </c>
      <c r="S98" s="8">
        <f t="shared" si="17"/>
        <v>0</v>
      </c>
    </row>
    <row r="99" spans="1:19" x14ac:dyDescent="0.25">
      <c r="A99" s="7" t="s">
        <v>205</v>
      </c>
      <c r="B99" s="10">
        <v>1666666</v>
      </c>
      <c r="C99" s="10">
        <v>255333</v>
      </c>
      <c r="D99" s="10">
        <v>799583</v>
      </c>
      <c r="E99" s="10">
        <v>0</v>
      </c>
      <c r="F99" s="10">
        <v>0</v>
      </c>
      <c r="G99" s="10">
        <v>1333333</v>
      </c>
      <c r="H99" s="10">
        <v>255333</v>
      </c>
      <c r="I99" s="10">
        <v>555223</v>
      </c>
      <c r="J99" s="10">
        <v>0</v>
      </c>
      <c r="K99" s="10">
        <v>0</v>
      </c>
      <c r="L99" s="8">
        <f t="shared" si="10"/>
        <v>0.61238867687984411</v>
      </c>
      <c r="M99" s="8">
        <f t="shared" si="11"/>
        <v>9.3817860347400889E-2</v>
      </c>
      <c r="N99" s="8">
        <f t="shared" si="12"/>
        <v>0.29379346277275498</v>
      </c>
      <c r="O99" s="8">
        <f t="shared" si="13"/>
        <v>0</v>
      </c>
      <c r="P99" s="8">
        <f t="shared" si="14"/>
        <v>0.6219225902087282</v>
      </c>
      <c r="Q99" s="8">
        <f t="shared" si="15"/>
        <v>0.11909805031883647</v>
      </c>
      <c r="R99" s="8">
        <f t="shared" si="16"/>
        <v>0.25897935947243539</v>
      </c>
      <c r="S99" s="8">
        <f t="shared" si="17"/>
        <v>0</v>
      </c>
    </row>
    <row r="100" spans="1:19" x14ac:dyDescent="0.25">
      <c r="A100" s="7" t="s">
        <v>462</v>
      </c>
      <c r="B100" s="10">
        <v>1791333</v>
      </c>
      <c r="C100" s="10">
        <v>124666</v>
      </c>
      <c r="D100" s="10">
        <v>9500</v>
      </c>
      <c r="E100" s="10">
        <v>0</v>
      </c>
      <c r="F100" s="10">
        <v>82000</v>
      </c>
      <c r="G100" s="10">
        <v>1433066</v>
      </c>
      <c r="H100" s="10">
        <v>124666</v>
      </c>
      <c r="I100" s="10">
        <v>9500</v>
      </c>
      <c r="J100" s="10">
        <v>0</v>
      </c>
      <c r="K100" s="10">
        <v>82000</v>
      </c>
      <c r="L100" s="8">
        <f t="shared" si="10"/>
        <v>0.89232074337272393</v>
      </c>
      <c r="M100" s="8">
        <f t="shared" si="11"/>
        <v>6.2100155467076201E-2</v>
      </c>
      <c r="N100" s="8">
        <f t="shared" si="12"/>
        <v>4.7322564046109114E-3</v>
      </c>
      <c r="O100" s="8">
        <f t="shared" si="13"/>
        <v>4.0846844755588918E-2</v>
      </c>
      <c r="P100" s="8">
        <f t="shared" si="14"/>
        <v>0.86892929557515253</v>
      </c>
      <c r="Q100" s="8">
        <f t="shared" si="15"/>
        <v>7.5590335380346735E-2</v>
      </c>
      <c r="R100" s="8">
        <f t="shared" si="16"/>
        <v>5.7602568953306751E-3</v>
      </c>
      <c r="S100" s="8">
        <f t="shared" si="17"/>
        <v>4.9720112149170041E-2</v>
      </c>
    </row>
    <row r="101" spans="1:19" x14ac:dyDescent="0.25">
      <c r="A101" s="7" t="s">
        <v>207</v>
      </c>
      <c r="B101" s="10">
        <v>1211000</v>
      </c>
      <c r="C101" s="10">
        <v>25000</v>
      </c>
      <c r="D101" s="10">
        <v>180666</v>
      </c>
      <c r="E101" s="10">
        <v>0</v>
      </c>
      <c r="F101" s="10">
        <v>0</v>
      </c>
      <c r="G101" s="10">
        <v>968800</v>
      </c>
      <c r="H101" s="10">
        <v>25000</v>
      </c>
      <c r="I101" s="10">
        <v>180666</v>
      </c>
      <c r="J101" s="10">
        <v>0</v>
      </c>
      <c r="K101" s="10">
        <v>0</v>
      </c>
      <c r="L101" s="8">
        <f t="shared" si="10"/>
        <v>0.85482393168185022</v>
      </c>
      <c r="M101" s="8">
        <f t="shared" si="11"/>
        <v>1.7647067128031591E-2</v>
      </c>
      <c r="N101" s="8">
        <f t="shared" si="12"/>
        <v>0.1275290011901182</v>
      </c>
      <c r="O101" s="8">
        <f t="shared" si="13"/>
        <v>0</v>
      </c>
      <c r="P101" s="8">
        <f t="shared" si="14"/>
        <v>0.82488552244168845</v>
      </c>
      <c r="Q101" s="8">
        <f t="shared" si="15"/>
        <v>2.128626967489906E-2</v>
      </c>
      <c r="R101" s="8">
        <f t="shared" si="16"/>
        <v>0.15382820788341256</v>
      </c>
      <c r="S101" s="8">
        <f t="shared" si="17"/>
        <v>0</v>
      </c>
    </row>
    <row r="102" spans="1:19" x14ac:dyDescent="0.25">
      <c r="A102" s="7" t="s">
        <v>209</v>
      </c>
      <c r="B102" s="10">
        <v>7866083</v>
      </c>
      <c r="C102" s="10">
        <v>733666</v>
      </c>
      <c r="D102" s="10">
        <v>7375833</v>
      </c>
      <c r="E102" s="10">
        <v>0</v>
      </c>
      <c r="F102" s="10">
        <v>0</v>
      </c>
      <c r="G102" s="10">
        <v>6292865</v>
      </c>
      <c r="H102" s="10">
        <v>733666</v>
      </c>
      <c r="I102" s="10">
        <v>7375833</v>
      </c>
      <c r="J102" s="10">
        <v>0</v>
      </c>
      <c r="K102" s="10">
        <v>0</v>
      </c>
      <c r="L102" s="8">
        <f t="shared" si="10"/>
        <v>0.49238162340501901</v>
      </c>
      <c r="M102" s="8">
        <f t="shared" si="11"/>
        <v>4.5924211086644608E-2</v>
      </c>
      <c r="N102" s="8">
        <f t="shared" si="12"/>
        <v>0.46169416550833642</v>
      </c>
      <c r="O102" s="8">
        <f t="shared" si="13"/>
        <v>0</v>
      </c>
      <c r="P102" s="8">
        <f t="shared" si="14"/>
        <v>0.43693278409016739</v>
      </c>
      <c r="Q102" s="8">
        <f t="shared" si="15"/>
        <v>5.0940665018603892E-2</v>
      </c>
      <c r="R102" s="8">
        <f t="shared" si="16"/>
        <v>0.51212655089122872</v>
      </c>
      <c r="S102" s="8">
        <f t="shared" si="17"/>
        <v>0</v>
      </c>
    </row>
    <row r="103" spans="1:19" x14ac:dyDescent="0.25">
      <c r="A103" s="7" t="s">
        <v>412</v>
      </c>
      <c r="B103" s="10">
        <v>4917000</v>
      </c>
      <c r="C103" s="10">
        <v>611666</v>
      </c>
      <c r="D103" s="10">
        <v>94000</v>
      </c>
      <c r="E103" s="10">
        <v>0</v>
      </c>
      <c r="F103" s="10">
        <v>0</v>
      </c>
      <c r="G103" s="10">
        <v>3933601</v>
      </c>
      <c r="H103" s="10">
        <v>611666</v>
      </c>
      <c r="I103" s="10">
        <v>94000</v>
      </c>
      <c r="J103" s="10">
        <v>0</v>
      </c>
      <c r="K103" s="10">
        <v>0</v>
      </c>
      <c r="L103" s="8">
        <f t="shared" si="10"/>
        <v>0.87449619095283271</v>
      </c>
      <c r="M103" s="8">
        <f t="shared" si="11"/>
        <v>0.10878576106067833</v>
      </c>
      <c r="N103" s="8">
        <f t="shared" si="12"/>
        <v>1.671804798648897E-2</v>
      </c>
      <c r="O103" s="8">
        <f t="shared" si="13"/>
        <v>0</v>
      </c>
      <c r="P103" s="8">
        <f t="shared" si="14"/>
        <v>0.84789278133808643</v>
      </c>
      <c r="Q103" s="8">
        <f t="shared" si="15"/>
        <v>0.13184539712846879</v>
      </c>
      <c r="R103" s="8">
        <f t="shared" si="16"/>
        <v>2.0261821533444829E-2</v>
      </c>
      <c r="S103" s="8">
        <f t="shared" si="17"/>
        <v>0</v>
      </c>
    </row>
    <row r="104" spans="1:19" x14ac:dyDescent="0.25">
      <c r="A104" s="7" t="s">
        <v>211</v>
      </c>
      <c r="B104" s="10">
        <v>5282333</v>
      </c>
      <c r="C104" s="10">
        <v>1948333</v>
      </c>
      <c r="D104" s="10">
        <v>13380000</v>
      </c>
      <c r="E104" s="10">
        <v>4328000</v>
      </c>
      <c r="F104" s="10">
        <v>0</v>
      </c>
      <c r="G104" s="10">
        <v>4225870</v>
      </c>
      <c r="H104" s="10">
        <v>1948333</v>
      </c>
      <c r="I104" s="10">
        <v>13380000</v>
      </c>
      <c r="J104" s="10">
        <v>432800</v>
      </c>
      <c r="K104" s="10">
        <v>0</v>
      </c>
      <c r="L104" s="8">
        <f t="shared" si="10"/>
        <v>0.21181297347660857</v>
      </c>
      <c r="M104" s="8">
        <f t="shared" si="11"/>
        <v>7.8124988722331826E-2</v>
      </c>
      <c r="N104" s="8">
        <f t="shared" si="12"/>
        <v>0.5365162675501568</v>
      </c>
      <c r="O104" s="8">
        <f t="shared" si="13"/>
        <v>0.17354577025090276</v>
      </c>
      <c r="P104" s="8">
        <f t="shared" si="14"/>
        <v>0.21143089836930529</v>
      </c>
      <c r="Q104" s="8">
        <f t="shared" si="15"/>
        <v>9.747999737629498E-2</v>
      </c>
      <c r="R104" s="8">
        <f t="shared" si="16"/>
        <v>0.66943503235577639</v>
      </c>
      <c r="S104" s="8">
        <f t="shared" si="17"/>
        <v>2.1654071898623322E-2</v>
      </c>
    </row>
    <row r="105" spans="1:19" x14ac:dyDescent="0.25">
      <c r="A105" s="7" t="s">
        <v>213</v>
      </c>
      <c r="B105" s="10">
        <v>2628333</v>
      </c>
      <c r="C105" s="10">
        <v>696866</v>
      </c>
      <c r="D105" s="10">
        <v>0</v>
      </c>
      <c r="E105" s="10">
        <v>34933</v>
      </c>
      <c r="F105" s="10">
        <v>0</v>
      </c>
      <c r="G105" s="10">
        <v>2102666</v>
      </c>
      <c r="H105" s="10">
        <v>696866</v>
      </c>
      <c r="I105" s="10">
        <v>0</v>
      </c>
      <c r="J105" s="10">
        <v>3493</v>
      </c>
      <c r="K105" s="10">
        <v>0</v>
      </c>
      <c r="L105" s="8">
        <f t="shared" si="10"/>
        <v>0.78221123455864239</v>
      </c>
      <c r="M105" s="8">
        <f t="shared" si="11"/>
        <v>0.20739244767765075</v>
      </c>
      <c r="N105" s="8">
        <f t="shared" si="12"/>
        <v>0</v>
      </c>
      <c r="O105" s="8">
        <f t="shared" si="13"/>
        <v>1.0396317763706902E-2</v>
      </c>
      <c r="P105" s="8">
        <f t="shared" si="14"/>
        <v>0.75014172188974415</v>
      </c>
      <c r="Q105" s="8">
        <f t="shared" si="15"/>
        <v>0.24861212440131644</v>
      </c>
      <c r="R105" s="8">
        <f t="shared" si="16"/>
        <v>0</v>
      </c>
      <c r="S105" s="8">
        <f t="shared" si="17"/>
        <v>1.2461537089394493E-3</v>
      </c>
    </row>
    <row r="106" spans="1:19" x14ac:dyDescent="0.25">
      <c r="A106" s="7" t="s">
        <v>216</v>
      </c>
      <c r="B106" s="10">
        <v>2111331</v>
      </c>
      <c r="C106" s="10">
        <v>531366</v>
      </c>
      <c r="D106" s="10">
        <v>14133</v>
      </c>
      <c r="E106" s="10">
        <v>0</v>
      </c>
      <c r="F106" s="10">
        <v>0</v>
      </c>
      <c r="G106" s="10">
        <v>1689063</v>
      </c>
      <c r="H106" s="10">
        <v>531366</v>
      </c>
      <c r="I106" s="10">
        <v>14133</v>
      </c>
      <c r="J106" s="10">
        <v>0</v>
      </c>
      <c r="K106" s="10">
        <v>0</v>
      </c>
      <c r="L106" s="8">
        <f t="shared" si="10"/>
        <v>0.79468050270435064</v>
      </c>
      <c r="M106" s="8">
        <f t="shared" si="11"/>
        <v>0.2</v>
      </c>
      <c r="N106" s="8">
        <f t="shared" si="12"/>
        <v>5.3194972956493265E-3</v>
      </c>
      <c r="O106" s="8">
        <f t="shared" si="13"/>
        <v>0</v>
      </c>
      <c r="P106" s="8">
        <f t="shared" si="14"/>
        <v>0.75588101829351795</v>
      </c>
      <c r="Q106" s="8">
        <f t="shared" si="15"/>
        <v>0.2377942522964232</v>
      </c>
      <c r="R106" s="8">
        <f t="shared" si="16"/>
        <v>6.3247294100588838E-3</v>
      </c>
      <c r="S106" s="8">
        <f t="shared" si="17"/>
        <v>0</v>
      </c>
    </row>
    <row r="107" spans="1:19" x14ac:dyDescent="0.25">
      <c r="A107" s="7" t="s">
        <v>218</v>
      </c>
      <c r="B107" s="10">
        <v>148999</v>
      </c>
      <c r="C107" s="10">
        <v>1268400</v>
      </c>
      <c r="D107" s="10">
        <v>0</v>
      </c>
      <c r="E107" s="10">
        <v>404800</v>
      </c>
      <c r="F107" s="10">
        <v>0</v>
      </c>
      <c r="G107" s="10">
        <v>119199</v>
      </c>
      <c r="H107" s="10">
        <v>1268400</v>
      </c>
      <c r="I107" s="10">
        <v>0</v>
      </c>
      <c r="J107" s="10">
        <v>40480</v>
      </c>
      <c r="K107" s="10">
        <v>0</v>
      </c>
      <c r="L107" s="8">
        <f t="shared" si="10"/>
        <v>8.1768785955869797E-2</v>
      </c>
      <c r="M107" s="8">
        <f t="shared" si="11"/>
        <v>0.69608204153333419</v>
      </c>
      <c r="N107" s="8">
        <f t="shared" si="12"/>
        <v>0</v>
      </c>
      <c r="O107" s="8">
        <f t="shared" si="13"/>
        <v>0.22214917251079602</v>
      </c>
      <c r="P107" s="8">
        <f t="shared" si="14"/>
        <v>8.3468071444226827E-2</v>
      </c>
      <c r="Q107" s="8">
        <f t="shared" si="15"/>
        <v>0.88818615776858278</v>
      </c>
      <c r="R107" s="8">
        <f t="shared" si="16"/>
        <v>0</v>
      </c>
      <c r="S107" s="8">
        <f t="shared" si="17"/>
        <v>2.8345770787190343E-2</v>
      </c>
    </row>
    <row r="108" spans="1:19" x14ac:dyDescent="0.25">
      <c r="A108" s="7" t="s">
        <v>220</v>
      </c>
      <c r="B108" s="10">
        <v>19600966</v>
      </c>
      <c r="C108" s="10">
        <v>19200</v>
      </c>
      <c r="D108" s="10">
        <v>103134</v>
      </c>
      <c r="E108" s="10">
        <v>0</v>
      </c>
      <c r="F108" s="10">
        <v>0</v>
      </c>
      <c r="G108" s="10">
        <v>15680773</v>
      </c>
      <c r="H108" s="10">
        <v>19200</v>
      </c>
      <c r="I108" s="10">
        <v>103134</v>
      </c>
      <c r="J108" s="10">
        <v>0</v>
      </c>
      <c r="K108" s="10">
        <v>0</v>
      </c>
      <c r="L108" s="8">
        <f t="shared" si="10"/>
        <v>0.99379748824993785</v>
      </c>
      <c r="M108" s="8">
        <f t="shared" si="11"/>
        <v>9.7346792879487716E-4</v>
      </c>
      <c r="N108" s="8">
        <f t="shared" si="12"/>
        <v>5.2290438212672322E-3</v>
      </c>
      <c r="O108" s="8">
        <f t="shared" si="13"/>
        <v>0</v>
      </c>
      <c r="P108" s="8">
        <f t="shared" si="14"/>
        <v>0.99225886403224384</v>
      </c>
      <c r="Q108" s="8">
        <f t="shared" si="15"/>
        <v>1.2149509586943884E-3</v>
      </c>
      <c r="R108" s="8">
        <f t="shared" si="16"/>
        <v>6.5261850090618254E-3</v>
      </c>
      <c r="S108" s="8">
        <f t="shared" si="17"/>
        <v>0</v>
      </c>
    </row>
    <row r="109" spans="1:19" x14ac:dyDescent="0.25">
      <c r="A109" s="7" t="s">
        <v>222</v>
      </c>
      <c r="B109" s="10">
        <v>33800</v>
      </c>
      <c r="C109" s="10">
        <v>241334</v>
      </c>
      <c r="D109" s="10">
        <v>174565</v>
      </c>
      <c r="E109" s="10">
        <v>183900</v>
      </c>
      <c r="F109" s="10">
        <v>0</v>
      </c>
      <c r="G109" s="10">
        <v>27040</v>
      </c>
      <c r="H109" s="10">
        <v>241334</v>
      </c>
      <c r="I109" s="10">
        <v>174565</v>
      </c>
      <c r="J109" s="10">
        <v>18390</v>
      </c>
      <c r="K109" s="10">
        <v>0</v>
      </c>
      <c r="L109" s="8">
        <f t="shared" si="10"/>
        <v>5.3346043791104469E-2</v>
      </c>
      <c r="M109" s="8">
        <f t="shared" si="11"/>
        <v>0.38089390923912442</v>
      </c>
      <c r="N109" s="8">
        <f t="shared" si="12"/>
        <v>0.27551337675722343</v>
      </c>
      <c r="O109" s="8">
        <f t="shared" si="13"/>
        <v>0.29024667021254769</v>
      </c>
      <c r="P109" s="8">
        <f t="shared" si="14"/>
        <v>5.861326732115258E-2</v>
      </c>
      <c r="Q109" s="8">
        <f t="shared" si="15"/>
        <v>0.52312774614212421</v>
      </c>
      <c r="R109" s="8">
        <f t="shared" si="16"/>
        <v>0.37839589533716717</v>
      </c>
      <c r="S109" s="8">
        <f t="shared" si="17"/>
        <v>3.9863091199556062E-2</v>
      </c>
    </row>
    <row r="110" spans="1:19" x14ac:dyDescent="0.25">
      <c r="A110" s="7" t="s">
        <v>224</v>
      </c>
      <c r="B110" s="10">
        <v>2718000</v>
      </c>
      <c r="C110" s="10">
        <v>639999</v>
      </c>
      <c r="D110" s="10">
        <v>73934</v>
      </c>
      <c r="E110" s="10">
        <v>562133</v>
      </c>
      <c r="F110" s="10">
        <v>0</v>
      </c>
      <c r="G110" s="10">
        <v>2174401</v>
      </c>
      <c r="H110" s="10">
        <v>639999</v>
      </c>
      <c r="I110" s="10">
        <v>73934</v>
      </c>
      <c r="J110" s="10">
        <v>56214</v>
      </c>
      <c r="K110" s="10">
        <v>0</v>
      </c>
      <c r="L110" s="8">
        <f t="shared" si="10"/>
        <v>0.68050953589650243</v>
      </c>
      <c r="M110" s="8">
        <f t="shared" si="11"/>
        <v>0.16023746227528538</v>
      </c>
      <c r="N110" s="8">
        <f t="shared" si="12"/>
        <v>1.8510961010659313E-2</v>
      </c>
      <c r="O110" s="8">
        <f t="shared" si="13"/>
        <v>0.14074204081755284</v>
      </c>
      <c r="P110" s="8">
        <f t="shared" si="14"/>
        <v>0.73844984017920579</v>
      </c>
      <c r="Q110" s="8">
        <f t="shared" si="15"/>
        <v>0.21735050676708276</v>
      </c>
      <c r="R110" s="8">
        <f t="shared" si="16"/>
        <v>2.5108777306398131E-2</v>
      </c>
      <c r="S110" s="8">
        <f t="shared" si="17"/>
        <v>1.909087574731334E-2</v>
      </c>
    </row>
    <row r="111" spans="1:19" x14ac:dyDescent="0.25">
      <c r="A111" s="7" t="s">
        <v>226</v>
      </c>
      <c r="B111" s="10">
        <v>1234001</v>
      </c>
      <c r="C111" s="10">
        <v>217267</v>
      </c>
      <c r="D111" s="10">
        <v>0</v>
      </c>
      <c r="E111" s="10">
        <v>0</v>
      </c>
      <c r="F111" s="10">
        <v>0</v>
      </c>
      <c r="G111" s="10">
        <v>987202</v>
      </c>
      <c r="H111" s="10">
        <v>217267</v>
      </c>
      <c r="I111" s="10">
        <v>0</v>
      </c>
      <c r="J111" s="10">
        <v>0</v>
      </c>
      <c r="K111" s="10">
        <v>0</v>
      </c>
      <c r="L111" s="8">
        <f t="shared" si="10"/>
        <v>0.85029160706361606</v>
      </c>
      <c r="M111" s="8">
        <f t="shared" si="11"/>
        <v>0.14970839293638391</v>
      </c>
      <c r="N111" s="8">
        <f t="shared" si="12"/>
        <v>0</v>
      </c>
      <c r="O111" s="8">
        <f t="shared" si="13"/>
        <v>0</v>
      </c>
      <c r="P111" s="8">
        <f t="shared" si="14"/>
        <v>0.8196159469442551</v>
      </c>
      <c r="Q111" s="8">
        <f t="shared" si="15"/>
        <v>0.1803840530557449</v>
      </c>
      <c r="R111" s="8">
        <f t="shared" si="16"/>
        <v>0</v>
      </c>
      <c r="S111" s="8">
        <f t="shared" si="17"/>
        <v>0</v>
      </c>
    </row>
    <row r="112" spans="1:19" x14ac:dyDescent="0.25">
      <c r="A112" s="7" t="s">
        <v>228</v>
      </c>
      <c r="B112" s="10">
        <v>2368167</v>
      </c>
      <c r="C112" s="10">
        <v>71567</v>
      </c>
      <c r="D112" s="10">
        <v>409400</v>
      </c>
      <c r="E112" s="10">
        <v>0</v>
      </c>
      <c r="F112" s="10">
        <v>0</v>
      </c>
      <c r="G112" s="10">
        <v>1894534</v>
      </c>
      <c r="H112" s="10">
        <v>71567</v>
      </c>
      <c r="I112" s="10">
        <v>409400</v>
      </c>
      <c r="J112" s="10">
        <v>0</v>
      </c>
      <c r="K112" s="10">
        <v>0</v>
      </c>
      <c r="L112" s="8">
        <f t="shared" si="10"/>
        <v>0.83118835407530844</v>
      </c>
      <c r="M112" s="8">
        <f t="shared" si="11"/>
        <v>2.5118860678367532E-2</v>
      </c>
      <c r="N112" s="8">
        <f t="shared" si="12"/>
        <v>0.14369278524632398</v>
      </c>
      <c r="O112" s="8">
        <f t="shared" si="13"/>
        <v>0</v>
      </c>
      <c r="P112" s="8">
        <f t="shared" si="14"/>
        <v>0.79753028940000448</v>
      </c>
      <c r="Q112" s="8">
        <f t="shared" si="15"/>
        <v>3.0127118447855841E-2</v>
      </c>
      <c r="R112" s="8">
        <f t="shared" si="16"/>
        <v>0.17234259215213971</v>
      </c>
      <c r="S112" s="8">
        <f t="shared" si="17"/>
        <v>0</v>
      </c>
    </row>
    <row r="113" spans="1:19" x14ac:dyDescent="0.25">
      <c r="A113" s="7" t="s">
        <v>230</v>
      </c>
      <c r="B113" s="10">
        <v>3685666</v>
      </c>
      <c r="C113" s="10">
        <v>1003000</v>
      </c>
      <c r="D113" s="10">
        <v>728000</v>
      </c>
      <c r="E113" s="10">
        <v>0</v>
      </c>
      <c r="F113" s="10">
        <v>0</v>
      </c>
      <c r="G113" s="10">
        <v>2948533</v>
      </c>
      <c r="H113" s="10">
        <v>1003000</v>
      </c>
      <c r="I113" s="10">
        <v>728000</v>
      </c>
      <c r="J113" s="10">
        <v>0</v>
      </c>
      <c r="K113" s="10">
        <v>0</v>
      </c>
      <c r="L113" s="8">
        <f t="shared" si="10"/>
        <v>0.68043072989916675</v>
      </c>
      <c r="M113" s="8">
        <f t="shared" si="11"/>
        <v>0.18516925355929276</v>
      </c>
      <c r="N113" s="8">
        <f t="shared" si="12"/>
        <v>0.13440001654154049</v>
      </c>
      <c r="O113" s="8">
        <f t="shared" si="13"/>
        <v>0</v>
      </c>
      <c r="P113" s="8">
        <f t="shared" si="14"/>
        <v>0.63009129329785685</v>
      </c>
      <c r="Q113" s="8">
        <f t="shared" si="15"/>
        <v>0.21433762728032904</v>
      </c>
      <c r="R113" s="8">
        <f t="shared" si="16"/>
        <v>0.15557107942181411</v>
      </c>
      <c r="S113" s="8">
        <f t="shared" si="17"/>
        <v>0</v>
      </c>
    </row>
    <row r="114" spans="1:19" x14ac:dyDescent="0.25">
      <c r="A114" s="7" t="s">
        <v>232</v>
      </c>
      <c r="B114" s="10">
        <v>37934</v>
      </c>
      <c r="C114" s="10">
        <v>0</v>
      </c>
      <c r="D114" s="10">
        <v>0</v>
      </c>
      <c r="E114" s="10">
        <v>0</v>
      </c>
      <c r="F114" s="10">
        <v>0</v>
      </c>
      <c r="G114" s="10">
        <v>30348</v>
      </c>
      <c r="H114" s="10">
        <v>0</v>
      </c>
      <c r="I114" s="10">
        <v>0</v>
      </c>
      <c r="J114" s="10">
        <v>0</v>
      </c>
      <c r="K114" s="10">
        <v>0</v>
      </c>
      <c r="L114" s="8">
        <f t="shared" si="10"/>
        <v>1</v>
      </c>
      <c r="M114" s="8">
        <f t="shared" si="11"/>
        <v>0</v>
      </c>
      <c r="N114" s="8">
        <f t="shared" si="12"/>
        <v>0</v>
      </c>
      <c r="O114" s="8">
        <f t="shared" si="13"/>
        <v>0</v>
      </c>
      <c r="P114" s="8">
        <f t="shared" si="14"/>
        <v>1</v>
      </c>
      <c r="Q114" s="8">
        <f t="shared" si="15"/>
        <v>0</v>
      </c>
      <c r="R114" s="8">
        <f t="shared" si="16"/>
        <v>0</v>
      </c>
      <c r="S114" s="8">
        <f t="shared" si="17"/>
        <v>0</v>
      </c>
    </row>
    <row r="115" spans="1:19" x14ac:dyDescent="0.25">
      <c r="A115" s="7" t="s">
        <v>234</v>
      </c>
      <c r="B115" s="10">
        <v>3730467</v>
      </c>
      <c r="C115" s="10">
        <v>12633</v>
      </c>
      <c r="D115" s="10">
        <v>69733</v>
      </c>
      <c r="E115" s="10">
        <v>0</v>
      </c>
      <c r="F115" s="10">
        <v>0</v>
      </c>
      <c r="G115" s="10">
        <v>2984375</v>
      </c>
      <c r="H115" s="10">
        <v>12633</v>
      </c>
      <c r="I115" s="10">
        <v>69733</v>
      </c>
      <c r="J115" s="10">
        <v>0</v>
      </c>
      <c r="K115" s="10">
        <v>0</v>
      </c>
      <c r="L115" s="8">
        <f t="shared" si="10"/>
        <v>0.97839769011650912</v>
      </c>
      <c r="M115" s="8">
        <f t="shared" si="11"/>
        <v>3.3132843741123727E-3</v>
      </c>
      <c r="N115" s="8">
        <f t="shared" si="12"/>
        <v>1.828902550937846E-2</v>
      </c>
      <c r="O115" s="8">
        <f t="shared" si="13"/>
        <v>0</v>
      </c>
      <c r="P115" s="8">
        <f t="shared" si="14"/>
        <v>0.97314217274950832</v>
      </c>
      <c r="Q115" s="8">
        <f t="shared" si="15"/>
        <v>4.1193566721154477E-3</v>
      </c>
      <c r="R115" s="8">
        <f t="shared" si="16"/>
        <v>2.2738470578376198E-2</v>
      </c>
      <c r="S115" s="8">
        <f t="shared" si="17"/>
        <v>0</v>
      </c>
    </row>
    <row r="116" spans="1:19" x14ac:dyDescent="0.25">
      <c r="A116" s="7" t="s">
        <v>237</v>
      </c>
      <c r="B116" s="10">
        <v>5143232</v>
      </c>
      <c r="C116" s="10">
        <v>1750067</v>
      </c>
      <c r="D116" s="10">
        <v>2144334</v>
      </c>
      <c r="E116" s="10">
        <v>0</v>
      </c>
      <c r="F116" s="10">
        <v>0</v>
      </c>
      <c r="G116" s="10">
        <v>4114586</v>
      </c>
      <c r="H116" s="10">
        <v>1750067</v>
      </c>
      <c r="I116" s="10">
        <v>1051520</v>
      </c>
      <c r="J116" s="10">
        <v>0</v>
      </c>
      <c r="K116" s="10">
        <v>0</v>
      </c>
      <c r="L116" s="8">
        <f t="shared" si="10"/>
        <v>0.56909060148824364</v>
      </c>
      <c r="M116" s="8">
        <f t="shared" si="11"/>
        <v>0.19364218485083429</v>
      </c>
      <c r="N116" s="8">
        <f t="shared" si="12"/>
        <v>0.23726721366092207</v>
      </c>
      <c r="O116" s="8">
        <f t="shared" si="13"/>
        <v>0</v>
      </c>
      <c r="P116" s="8">
        <f t="shared" si="14"/>
        <v>0.5949223653023139</v>
      </c>
      <c r="Q116" s="8">
        <f t="shared" si="15"/>
        <v>0.25303979527406267</v>
      </c>
      <c r="R116" s="8">
        <f t="shared" si="16"/>
        <v>0.15203783942362345</v>
      </c>
      <c r="S116" s="8">
        <f t="shared" si="17"/>
        <v>0</v>
      </c>
    </row>
    <row r="117" spans="1:19" x14ac:dyDescent="0.25">
      <c r="A117" s="7" t="s">
        <v>240</v>
      </c>
      <c r="B117" s="10">
        <v>490666</v>
      </c>
      <c r="C117" s="10">
        <v>125333</v>
      </c>
      <c r="D117" s="10">
        <v>203166</v>
      </c>
      <c r="E117" s="10">
        <v>0</v>
      </c>
      <c r="F117" s="10">
        <v>0</v>
      </c>
      <c r="G117" s="10">
        <v>392533</v>
      </c>
      <c r="H117" s="10">
        <v>125333</v>
      </c>
      <c r="I117" s="10">
        <v>203166</v>
      </c>
      <c r="J117" s="10">
        <v>0</v>
      </c>
      <c r="K117" s="10">
        <v>0</v>
      </c>
      <c r="L117" s="8">
        <f t="shared" si="10"/>
        <v>0.59898311085068334</v>
      </c>
      <c r="M117" s="8">
        <f t="shared" si="11"/>
        <v>0.15300092167023738</v>
      </c>
      <c r="N117" s="8">
        <f t="shared" si="12"/>
        <v>0.24801596747907931</v>
      </c>
      <c r="O117" s="8">
        <f t="shared" si="13"/>
        <v>0</v>
      </c>
      <c r="P117" s="8">
        <f t="shared" si="14"/>
        <v>0.54440440923565114</v>
      </c>
      <c r="Q117" s="8">
        <f t="shared" si="15"/>
        <v>0.1738244627145536</v>
      </c>
      <c r="R117" s="8">
        <f t="shared" si="16"/>
        <v>0.28177112804979532</v>
      </c>
      <c r="S117" s="8">
        <f t="shared" si="17"/>
        <v>0</v>
      </c>
    </row>
    <row r="118" spans="1:19" x14ac:dyDescent="0.25">
      <c r="A118" s="7" t="s">
        <v>242</v>
      </c>
      <c r="B118" s="10">
        <v>174534</v>
      </c>
      <c r="C118" s="10">
        <v>3473799</v>
      </c>
      <c r="D118" s="10">
        <v>39801</v>
      </c>
      <c r="E118" s="10">
        <v>0</v>
      </c>
      <c r="F118" s="10">
        <v>0</v>
      </c>
      <c r="G118" s="10">
        <v>139629</v>
      </c>
      <c r="H118" s="10">
        <v>3473799</v>
      </c>
      <c r="I118" s="10">
        <v>39801</v>
      </c>
      <c r="J118" s="10">
        <v>0</v>
      </c>
      <c r="K118" s="10">
        <v>0</v>
      </c>
      <c r="L118" s="8">
        <f t="shared" si="10"/>
        <v>4.7323117869361581E-2</v>
      </c>
      <c r="M118" s="8">
        <f t="shared" si="11"/>
        <v>0.9418852460349868</v>
      </c>
      <c r="N118" s="8">
        <f t="shared" si="12"/>
        <v>1.0791636095651622E-2</v>
      </c>
      <c r="O118" s="8">
        <f t="shared" si="13"/>
        <v>0</v>
      </c>
      <c r="P118" s="8">
        <f t="shared" si="14"/>
        <v>3.8220708310374191E-2</v>
      </c>
      <c r="Q118" s="8">
        <f t="shared" si="15"/>
        <v>0.95088454624662178</v>
      </c>
      <c r="R118" s="8">
        <f t="shared" si="16"/>
        <v>1.0894745443003983E-2</v>
      </c>
      <c r="S118" s="8">
        <f t="shared" si="17"/>
        <v>0</v>
      </c>
    </row>
    <row r="119" spans="1:19" x14ac:dyDescent="0.25">
      <c r="A119" s="7" t="s">
        <v>244</v>
      </c>
      <c r="B119" s="10">
        <v>285000</v>
      </c>
      <c r="C119" s="10">
        <v>0</v>
      </c>
      <c r="D119" s="10">
        <v>0</v>
      </c>
      <c r="E119" s="10">
        <v>0</v>
      </c>
      <c r="F119" s="10">
        <v>0</v>
      </c>
      <c r="G119" s="10">
        <v>228001</v>
      </c>
      <c r="H119" s="10">
        <v>0</v>
      </c>
      <c r="I119" s="10">
        <v>0</v>
      </c>
      <c r="J119" s="10">
        <v>0</v>
      </c>
      <c r="K119" s="10">
        <v>0</v>
      </c>
      <c r="L119" s="8">
        <f t="shared" si="10"/>
        <v>1</v>
      </c>
      <c r="M119" s="8">
        <f t="shared" si="11"/>
        <v>0</v>
      </c>
      <c r="N119" s="8">
        <f t="shared" si="12"/>
        <v>0</v>
      </c>
      <c r="O119" s="8">
        <f t="shared" si="13"/>
        <v>0</v>
      </c>
      <c r="P119" s="8">
        <f t="shared" si="14"/>
        <v>1</v>
      </c>
      <c r="Q119" s="8">
        <f t="shared" si="15"/>
        <v>0</v>
      </c>
      <c r="R119" s="8">
        <f t="shared" si="16"/>
        <v>0</v>
      </c>
      <c r="S119" s="8">
        <f t="shared" si="17"/>
        <v>0</v>
      </c>
    </row>
    <row r="120" spans="1:19" x14ac:dyDescent="0.25">
      <c r="A120" s="7" t="s">
        <v>544</v>
      </c>
      <c r="B120" s="10">
        <v>1339933</v>
      </c>
      <c r="C120" s="10">
        <v>11266</v>
      </c>
      <c r="D120" s="10">
        <v>0</v>
      </c>
      <c r="E120" s="10">
        <v>0</v>
      </c>
      <c r="F120" s="10">
        <v>0</v>
      </c>
      <c r="G120" s="10">
        <v>1071946</v>
      </c>
      <c r="H120" s="10">
        <v>11266</v>
      </c>
      <c r="I120" s="10">
        <v>0</v>
      </c>
      <c r="J120" s="10">
        <v>0</v>
      </c>
      <c r="K120" s="10">
        <v>0</v>
      </c>
      <c r="L120" s="8">
        <f t="shared" si="10"/>
        <v>0.99166221999868265</v>
      </c>
      <c r="M120" s="8">
        <f t="shared" si="11"/>
        <v>8.3377800013173485E-3</v>
      </c>
      <c r="N120" s="8">
        <f t="shared" si="12"/>
        <v>0</v>
      </c>
      <c r="O120" s="8">
        <f t="shared" si="13"/>
        <v>0</v>
      </c>
      <c r="P120" s="8">
        <f t="shared" si="14"/>
        <v>0.98959945052307396</v>
      </c>
      <c r="Q120" s="8">
        <f t="shared" si="15"/>
        <v>1.0400549476926032E-2</v>
      </c>
      <c r="R120" s="8">
        <f t="shared" si="16"/>
        <v>0</v>
      </c>
      <c r="S120" s="8">
        <f t="shared" si="17"/>
        <v>0</v>
      </c>
    </row>
    <row r="121" spans="1:19" x14ac:dyDescent="0.25">
      <c r="A121" s="7" t="s">
        <v>246</v>
      </c>
      <c r="B121" s="10">
        <v>4112166</v>
      </c>
      <c r="C121" s="10">
        <v>2982499</v>
      </c>
      <c r="D121" s="10">
        <v>5461666</v>
      </c>
      <c r="E121" s="10">
        <v>334999</v>
      </c>
      <c r="F121" s="10">
        <v>800000</v>
      </c>
      <c r="G121" s="10">
        <v>3289734</v>
      </c>
      <c r="H121" s="10">
        <v>2982499</v>
      </c>
      <c r="I121" s="10">
        <v>5461666</v>
      </c>
      <c r="J121" s="10">
        <v>33500</v>
      </c>
      <c r="K121" s="10">
        <v>800000</v>
      </c>
      <c r="L121" s="8">
        <f t="shared" si="10"/>
        <v>0.30034817654676355</v>
      </c>
      <c r="M121" s="8">
        <f t="shared" si="11"/>
        <v>0.21783851532320089</v>
      </c>
      <c r="N121" s="8">
        <f t="shared" si="12"/>
        <v>0.39891420336811689</v>
      </c>
      <c r="O121" s="8">
        <f t="shared" si="13"/>
        <v>8.2899104761918668E-2</v>
      </c>
      <c r="P121" s="8">
        <f t="shared" si="14"/>
        <v>0.26176729170451263</v>
      </c>
      <c r="Q121" s="8">
        <f t="shared" si="15"/>
        <v>0.23732030788550598</v>
      </c>
      <c r="R121" s="8">
        <f t="shared" si="16"/>
        <v>0.43459000545777215</v>
      </c>
      <c r="S121" s="8">
        <f t="shared" si="17"/>
        <v>6.632239495220929E-2</v>
      </c>
    </row>
    <row r="122" spans="1:19" x14ac:dyDescent="0.25">
      <c r="A122" s="7" t="s">
        <v>546</v>
      </c>
      <c r="B122" s="10">
        <v>1495467</v>
      </c>
      <c r="C122" s="10">
        <v>158000</v>
      </c>
      <c r="D122" s="10">
        <v>0</v>
      </c>
      <c r="E122" s="10">
        <v>0</v>
      </c>
      <c r="F122" s="10">
        <v>0</v>
      </c>
      <c r="G122" s="10">
        <v>1196374</v>
      </c>
      <c r="H122" s="10">
        <v>158000</v>
      </c>
      <c r="I122" s="10">
        <v>0</v>
      </c>
      <c r="J122" s="10">
        <v>0</v>
      </c>
      <c r="K122" s="10">
        <v>0</v>
      </c>
      <c r="L122" s="8">
        <f t="shared" si="10"/>
        <v>0.90444320932924571</v>
      </c>
      <c r="M122" s="8">
        <f t="shared" si="11"/>
        <v>9.5556790670754232E-2</v>
      </c>
      <c r="N122" s="8">
        <f t="shared" si="12"/>
        <v>0</v>
      </c>
      <c r="O122" s="8">
        <f t="shared" si="13"/>
        <v>0</v>
      </c>
      <c r="P122" s="8">
        <f t="shared" si="14"/>
        <v>0.88334093832279714</v>
      </c>
      <c r="Q122" s="8">
        <f t="shared" si="15"/>
        <v>0.1166590616772029</v>
      </c>
      <c r="R122" s="8">
        <f t="shared" si="16"/>
        <v>0</v>
      </c>
      <c r="S122" s="8">
        <f t="shared" si="17"/>
        <v>0</v>
      </c>
    </row>
    <row r="123" spans="1:19" x14ac:dyDescent="0.25">
      <c r="A123" s="7" t="s">
        <v>548</v>
      </c>
      <c r="B123" s="10">
        <v>93533</v>
      </c>
      <c r="C123" s="10">
        <v>236799</v>
      </c>
      <c r="D123" s="10">
        <v>0</v>
      </c>
      <c r="E123" s="10">
        <v>0</v>
      </c>
      <c r="F123" s="10">
        <v>0</v>
      </c>
      <c r="G123" s="10">
        <v>74826</v>
      </c>
      <c r="H123" s="10">
        <v>236799</v>
      </c>
      <c r="I123" s="10">
        <v>0</v>
      </c>
      <c r="J123" s="10">
        <v>0</v>
      </c>
      <c r="K123" s="10">
        <v>0</v>
      </c>
      <c r="L123" s="8">
        <f t="shared" si="10"/>
        <v>0.283148468813194</v>
      </c>
      <c r="M123" s="8">
        <f t="shared" si="11"/>
        <v>0.716851531186806</v>
      </c>
      <c r="N123" s="8">
        <f t="shared" si="12"/>
        <v>0</v>
      </c>
      <c r="O123" s="8">
        <f t="shared" si="13"/>
        <v>0</v>
      </c>
      <c r="P123" s="8">
        <f t="shared" si="14"/>
        <v>0.24011552346570397</v>
      </c>
      <c r="Q123" s="8">
        <f t="shared" si="15"/>
        <v>0.75988447653429603</v>
      </c>
      <c r="R123" s="8">
        <f t="shared" si="16"/>
        <v>0</v>
      </c>
      <c r="S123" s="8">
        <f t="shared" si="17"/>
        <v>0</v>
      </c>
    </row>
    <row r="124" spans="1:19" x14ac:dyDescent="0.25">
      <c r="A124" s="7" t="s">
        <v>248</v>
      </c>
      <c r="B124" s="10">
        <v>854000</v>
      </c>
      <c r="C124" s="10">
        <v>112699</v>
      </c>
      <c r="D124" s="10">
        <v>1255130</v>
      </c>
      <c r="E124" s="10">
        <v>0</v>
      </c>
      <c r="F124" s="10">
        <v>0</v>
      </c>
      <c r="G124" s="10">
        <v>683201</v>
      </c>
      <c r="H124" s="10">
        <v>112699</v>
      </c>
      <c r="I124" s="10">
        <v>1255130</v>
      </c>
      <c r="J124" s="10">
        <v>0</v>
      </c>
      <c r="K124" s="10">
        <v>0</v>
      </c>
      <c r="L124" s="8">
        <f t="shared" si="10"/>
        <v>0.38436801392006315</v>
      </c>
      <c r="M124" s="8">
        <f t="shared" si="11"/>
        <v>5.072352552784215E-2</v>
      </c>
      <c r="N124" s="8">
        <f t="shared" si="12"/>
        <v>0.56490846055209465</v>
      </c>
      <c r="O124" s="8">
        <f t="shared" si="13"/>
        <v>0</v>
      </c>
      <c r="P124" s="8">
        <f t="shared" si="14"/>
        <v>0.33310141733665521</v>
      </c>
      <c r="Q124" s="8">
        <f t="shared" si="15"/>
        <v>5.4947514175804353E-2</v>
      </c>
      <c r="R124" s="8">
        <f t="shared" si="16"/>
        <v>0.61195106848754044</v>
      </c>
      <c r="S124" s="8">
        <f t="shared" si="17"/>
        <v>0</v>
      </c>
    </row>
    <row r="125" spans="1:19" x14ac:dyDescent="0.25">
      <c r="A125" s="7" t="s">
        <v>250</v>
      </c>
      <c r="B125" s="10">
        <v>17929333</v>
      </c>
      <c r="C125" s="10">
        <v>100866</v>
      </c>
      <c r="D125" s="10">
        <v>151533</v>
      </c>
      <c r="E125" s="10">
        <v>10200</v>
      </c>
      <c r="F125" s="10">
        <v>0</v>
      </c>
      <c r="G125" s="10">
        <v>14343467</v>
      </c>
      <c r="H125" s="10">
        <v>100866</v>
      </c>
      <c r="I125" s="10">
        <v>151533</v>
      </c>
      <c r="J125" s="10">
        <v>1020</v>
      </c>
      <c r="K125" s="10">
        <v>0</v>
      </c>
      <c r="L125" s="8">
        <f t="shared" si="10"/>
        <v>0.98556508456605929</v>
      </c>
      <c r="M125" s="8">
        <f t="shared" si="11"/>
        <v>5.5445457909583211E-3</v>
      </c>
      <c r="N125" s="8">
        <f t="shared" si="12"/>
        <v>8.3296815313513711E-3</v>
      </c>
      <c r="O125" s="8">
        <f t="shared" si="13"/>
        <v>5.6068811163102414E-4</v>
      </c>
      <c r="P125" s="8">
        <f t="shared" si="14"/>
        <v>0.9826388313233384</v>
      </c>
      <c r="Q125" s="8">
        <f t="shared" si="15"/>
        <v>6.910103976971527E-3</v>
      </c>
      <c r="R125" s="8">
        <f t="shared" si="16"/>
        <v>1.038118678189307E-2</v>
      </c>
      <c r="S125" s="8">
        <f t="shared" si="17"/>
        <v>6.9877917796987656E-5</v>
      </c>
    </row>
    <row r="126" spans="1:19" x14ac:dyDescent="0.25">
      <c r="A126" s="7" t="s">
        <v>252</v>
      </c>
      <c r="B126" s="10">
        <v>3015865</v>
      </c>
      <c r="C126" s="10">
        <v>508399</v>
      </c>
      <c r="D126" s="10">
        <v>1675037</v>
      </c>
      <c r="E126" s="10">
        <v>13067</v>
      </c>
      <c r="F126" s="10">
        <v>0</v>
      </c>
      <c r="G126" s="10">
        <v>2412691</v>
      </c>
      <c r="H126" s="10">
        <v>508399</v>
      </c>
      <c r="I126" s="10">
        <v>1675037</v>
      </c>
      <c r="J126" s="10">
        <v>1307</v>
      </c>
      <c r="K126" s="10">
        <v>0</v>
      </c>
      <c r="L126" s="8">
        <f t="shared" si="10"/>
        <v>0.57859786569175464</v>
      </c>
      <c r="M126" s="8">
        <f t="shared" si="11"/>
        <v>9.7537050338732792E-2</v>
      </c>
      <c r="N126" s="8">
        <f t="shared" si="12"/>
        <v>0.32135816197167966</v>
      </c>
      <c r="O126" s="8">
        <f t="shared" si="13"/>
        <v>2.5069219978328468E-3</v>
      </c>
      <c r="P126" s="8">
        <f t="shared" si="14"/>
        <v>0.5247907854685897</v>
      </c>
      <c r="Q126" s="8">
        <f t="shared" si="15"/>
        <v>0.1105832079372972</v>
      </c>
      <c r="R126" s="8">
        <f t="shared" si="16"/>
        <v>0.36434171757549971</v>
      </c>
      <c r="S126" s="8">
        <f t="shared" si="17"/>
        <v>2.8428901861342652E-4</v>
      </c>
    </row>
    <row r="127" spans="1:19" x14ac:dyDescent="0.25">
      <c r="A127" s="7" t="s">
        <v>254</v>
      </c>
      <c r="B127" s="10">
        <v>561533</v>
      </c>
      <c r="C127" s="10">
        <v>20866</v>
      </c>
      <c r="D127" s="10">
        <v>0</v>
      </c>
      <c r="E127" s="10">
        <v>0</v>
      </c>
      <c r="F127" s="10">
        <v>0</v>
      </c>
      <c r="G127" s="10">
        <v>449226</v>
      </c>
      <c r="H127" s="10">
        <v>20866</v>
      </c>
      <c r="I127" s="10">
        <v>0</v>
      </c>
      <c r="J127" s="10">
        <v>0</v>
      </c>
      <c r="K127" s="10">
        <v>0</v>
      </c>
      <c r="L127" s="8">
        <f t="shared" si="10"/>
        <v>0.96417232859259716</v>
      </c>
      <c r="M127" s="8">
        <f t="shared" si="11"/>
        <v>3.5827671407402825E-2</v>
      </c>
      <c r="N127" s="8">
        <f t="shared" si="12"/>
        <v>0</v>
      </c>
      <c r="O127" s="8">
        <f t="shared" si="13"/>
        <v>0</v>
      </c>
      <c r="P127" s="8">
        <f t="shared" si="14"/>
        <v>0.95561294384928908</v>
      </c>
      <c r="Q127" s="8">
        <f t="shared" si="15"/>
        <v>4.4387056150710924E-2</v>
      </c>
      <c r="R127" s="8">
        <f t="shared" si="16"/>
        <v>0</v>
      </c>
      <c r="S127" s="8">
        <f t="shared" si="17"/>
        <v>0</v>
      </c>
    </row>
    <row r="128" spans="1:19" x14ac:dyDescent="0.25">
      <c r="A128" s="7" t="s">
        <v>256</v>
      </c>
      <c r="B128" s="10">
        <v>0</v>
      </c>
      <c r="C128" s="10">
        <v>306000</v>
      </c>
      <c r="D128" s="10">
        <v>127333</v>
      </c>
      <c r="E128" s="10">
        <v>0</v>
      </c>
      <c r="F128" s="10">
        <v>0</v>
      </c>
      <c r="G128" s="10">
        <v>0</v>
      </c>
      <c r="H128" s="10">
        <v>306000</v>
      </c>
      <c r="I128" s="10">
        <v>127333</v>
      </c>
      <c r="J128" s="10">
        <v>0</v>
      </c>
      <c r="K128" s="10">
        <v>0</v>
      </c>
      <c r="L128" s="8">
        <f t="shared" si="10"/>
        <v>0</v>
      </c>
      <c r="M128" s="8">
        <f t="shared" si="11"/>
        <v>0.70615438934953023</v>
      </c>
      <c r="N128" s="8">
        <f t="shared" si="12"/>
        <v>0.29384561065046971</v>
      </c>
      <c r="O128" s="8">
        <f t="shared" si="13"/>
        <v>0</v>
      </c>
      <c r="P128" s="8">
        <f t="shared" si="14"/>
        <v>0</v>
      </c>
      <c r="Q128" s="8">
        <f t="shared" si="15"/>
        <v>0.70615438934953023</v>
      </c>
      <c r="R128" s="8">
        <f t="shared" si="16"/>
        <v>0.29384561065046971</v>
      </c>
      <c r="S128" s="8">
        <f t="shared" si="17"/>
        <v>0</v>
      </c>
    </row>
    <row r="129" spans="1:19" x14ac:dyDescent="0.25">
      <c r="A129" s="7" t="s">
        <v>258</v>
      </c>
      <c r="B129" s="10">
        <v>2762533</v>
      </c>
      <c r="C129" s="10">
        <v>0</v>
      </c>
      <c r="D129" s="10">
        <v>0</v>
      </c>
      <c r="E129" s="10">
        <v>0</v>
      </c>
      <c r="F129" s="10">
        <v>0</v>
      </c>
      <c r="G129" s="10">
        <v>2210027</v>
      </c>
      <c r="H129" s="10">
        <v>0</v>
      </c>
      <c r="I129" s="10">
        <v>0</v>
      </c>
      <c r="J129" s="10">
        <v>0</v>
      </c>
      <c r="K129" s="10">
        <v>0</v>
      </c>
      <c r="L129" s="8">
        <f t="shared" si="10"/>
        <v>1</v>
      </c>
      <c r="M129" s="8">
        <f t="shared" si="11"/>
        <v>0</v>
      </c>
      <c r="N129" s="8">
        <f t="shared" si="12"/>
        <v>0</v>
      </c>
      <c r="O129" s="8">
        <f t="shared" si="13"/>
        <v>0</v>
      </c>
      <c r="P129" s="8">
        <f t="shared" si="14"/>
        <v>1</v>
      </c>
      <c r="Q129" s="8">
        <f t="shared" si="15"/>
        <v>0</v>
      </c>
      <c r="R129" s="8">
        <f t="shared" si="16"/>
        <v>0</v>
      </c>
      <c r="S129" s="8">
        <f t="shared" si="17"/>
        <v>0</v>
      </c>
    </row>
    <row r="130" spans="1:19" x14ac:dyDescent="0.25">
      <c r="A130" s="7" t="s">
        <v>260</v>
      </c>
      <c r="B130" s="10">
        <v>290467</v>
      </c>
      <c r="C130" s="10">
        <v>11400</v>
      </c>
      <c r="D130" s="10">
        <v>1600</v>
      </c>
      <c r="E130" s="10">
        <v>0</v>
      </c>
      <c r="F130" s="10">
        <v>0</v>
      </c>
      <c r="G130" s="10">
        <v>232374</v>
      </c>
      <c r="H130" s="10">
        <v>11400</v>
      </c>
      <c r="I130" s="10">
        <v>1600</v>
      </c>
      <c r="J130" s="10">
        <v>0</v>
      </c>
      <c r="K130" s="10">
        <v>0</v>
      </c>
      <c r="L130" s="8">
        <f t="shared" si="10"/>
        <v>0.95716173422480866</v>
      </c>
      <c r="M130" s="8">
        <f t="shared" si="11"/>
        <v>3.7565863833629358E-2</v>
      </c>
      <c r="N130" s="8">
        <f t="shared" si="12"/>
        <v>5.2724019415620153E-3</v>
      </c>
      <c r="O130" s="8">
        <f t="shared" si="13"/>
        <v>0</v>
      </c>
      <c r="P130" s="8">
        <f t="shared" si="14"/>
        <v>0.94701965163383239</v>
      </c>
      <c r="Q130" s="8">
        <f t="shared" si="15"/>
        <v>4.645969010571617E-2</v>
      </c>
      <c r="R130" s="8">
        <f t="shared" si="16"/>
        <v>6.5206582604513926E-3</v>
      </c>
      <c r="S130" s="8">
        <f t="shared" si="17"/>
        <v>0</v>
      </c>
    </row>
    <row r="131" spans="1:19" x14ac:dyDescent="0.25">
      <c r="A131" s="7" t="s">
        <v>262</v>
      </c>
      <c r="B131" s="10">
        <v>1762334</v>
      </c>
      <c r="C131" s="10">
        <v>545333</v>
      </c>
      <c r="D131" s="10">
        <v>0</v>
      </c>
      <c r="E131" s="10">
        <v>0</v>
      </c>
      <c r="F131" s="10">
        <v>0</v>
      </c>
      <c r="G131" s="10">
        <v>1409868</v>
      </c>
      <c r="H131" s="10">
        <v>545333</v>
      </c>
      <c r="I131" s="10">
        <v>0</v>
      </c>
      <c r="J131" s="10">
        <v>0</v>
      </c>
      <c r="K131" s="10">
        <v>0</v>
      </c>
      <c r="L131" s="8">
        <f t="shared" si="10"/>
        <v>0.76368644176131129</v>
      </c>
      <c r="M131" s="8">
        <f t="shared" si="11"/>
        <v>0.23631355823868869</v>
      </c>
      <c r="N131" s="8">
        <f t="shared" si="12"/>
        <v>0</v>
      </c>
      <c r="O131" s="8">
        <f t="shared" si="13"/>
        <v>0</v>
      </c>
      <c r="P131" s="8">
        <f t="shared" si="14"/>
        <v>0.72108596507469058</v>
      </c>
      <c r="Q131" s="8">
        <f t="shared" si="15"/>
        <v>0.27891403492530947</v>
      </c>
      <c r="R131" s="8">
        <f t="shared" si="16"/>
        <v>0</v>
      </c>
      <c r="S131" s="8">
        <f t="shared" si="17"/>
        <v>0</v>
      </c>
    </row>
    <row r="132" spans="1:19" x14ac:dyDescent="0.25">
      <c r="A132" s="7" t="s">
        <v>264</v>
      </c>
      <c r="B132" s="10">
        <v>827465</v>
      </c>
      <c r="C132" s="10">
        <v>54266</v>
      </c>
      <c r="D132" s="10">
        <v>0</v>
      </c>
      <c r="E132" s="10">
        <v>0</v>
      </c>
      <c r="F132" s="10">
        <v>0</v>
      </c>
      <c r="G132" s="10">
        <v>661971</v>
      </c>
      <c r="H132" s="10">
        <v>54266</v>
      </c>
      <c r="I132" s="10">
        <v>0</v>
      </c>
      <c r="J132" s="10">
        <v>0</v>
      </c>
      <c r="K132" s="10">
        <v>0</v>
      </c>
      <c r="L132" s="8">
        <f t="shared" ref="L132:L195" si="18">IFERROR(B132/SUM($B132:$F132),0)</f>
        <v>0.93845515242177036</v>
      </c>
      <c r="M132" s="8">
        <f t="shared" ref="M132:M195" si="19">IFERROR(C132/SUM($B132:$F132),0)</f>
        <v>6.1544847578229644E-2</v>
      </c>
      <c r="N132" s="8">
        <f t="shared" ref="N132:N195" si="20">IFERROR(D132/SUM($B132:$F132),0)</f>
        <v>0</v>
      </c>
      <c r="O132" s="8">
        <f t="shared" ref="O132:O195" si="21">IFERROR((E132+F132)/SUM($B132:$F132),0)</f>
        <v>0</v>
      </c>
      <c r="P132" s="8">
        <f t="shared" ref="P132:P195" si="22">IFERROR(G132/SUM($G132:$K132),0)</f>
        <v>0.92423457598532333</v>
      </c>
      <c r="Q132" s="8">
        <f t="shared" ref="Q132:Q195" si="23">IFERROR(H132/SUM($G132:$K132),0)</f>
        <v>7.5765424014676702E-2</v>
      </c>
      <c r="R132" s="8">
        <f t="shared" ref="R132:R195" si="24">IFERROR(I132/SUM($G132:$K132),0)</f>
        <v>0</v>
      </c>
      <c r="S132" s="8">
        <f t="shared" ref="S132:S195" si="25">IFERROR((J132+K132)/SUM($G132:$K132),0)</f>
        <v>0</v>
      </c>
    </row>
    <row r="133" spans="1:19" x14ac:dyDescent="0.25">
      <c r="A133" s="7" t="s">
        <v>266</v>
      </c>
      <c r="B133" s="10">
        <v>451666</v>
      </c>
      <c r="C133" s="10">
        <v>0</v>
      </c>
      <c r="D133" s="10">
        <v>0</v>
      </c>
      <c r="E133" s="10">
        <v>0</v>
      </c>
      <c r="F133" s="10">
        <v>0</v>
      </c>
      <c r="G133" s="10">
        <v>361333</v>
      </c>
      <c r="H133" s="10">
        <v>0</v>
      </c>
      <c r="I133" s="10">
        <v>0</v>
      </c>
      <c r="J133" s="10">
        <v>0</v>
      </c>
      <c r="K133" s="10">
        <v>0</v>
      </c>
      <c r="L133" s="8">
        <f t="shared" si="18"/>
        <v>1</v>
      </c>
      <c r="M133" s="8">
        <f t="shared" si="19"/>
        <v>0</v>
      </c>
      <c r="N133" s="8">
        <f t="shared" si="20"/>
        <v>0</v>
      </c>
      <c r="O133" s="8">
        <f t="shared" si="21"/>
        <v>0</v>
      </c>
      <c r="P133" s="8">
        <f t="shared" si="22"/>
        <v>1</v>
      </c>
      <c r="Q133" s="8">
        <f t="shared" si="23"/>
        <v>0</v>
      </c>
      <c r="R133" s="8">
        <f t="shared" si="24"/>
        <v>0</v>
      </c>
      <c r="S133" s="8">
        <f t="shared" si="25"/>
        <v>0</v>
      </c>
    </row>
    <row r="134" spans="1:19" x14ac:dyDescent="0.25">
      <c r="A134" s="7" t="s">
        <v>268</v>
      </c>
      <c r="B134" s="10">
        <v>7987601</v>
      </c>
      <c r="C134" s="10">
        <v>277866</v>
      </c>
      <c r="D134" s="10">
        <v>1132798</v>
      </c>
      <c r="E134" s="10">
        <v>0</v>
      </c>
      <c r="F134" s="10">
        <v>0</v>
      </c>
      <c r="G134" s="10">
        <v>6390080</v>
      </c>
      <c r="H134" s="10">
        <v>277866</v>
      </c>
      <c r="I134" s="10">
        <v>1132798</v>
      </c>
      <c r="J134" s="10">
        <v>0</v>
      </c>
      <c r="K134" s="10">
        <v>0</v>
      </c>
      <c r="L134" s="8">
        <f t="shared" si="18"/>
        <v>0.84990165738037815</v>
      </c>
      <c r="M134" s="8">
        <f t="shared" si="19"/>
        <v>2.956566983374059E-2</v>
      </c>
      <c r="N134" s="8">
        <f t="shared" si="20"/>
        <v>0.12053267278588123</v>
      </c>
      <c r="O134" s="8">
        <f t="shared" si="21"/>
        <v>0</v>
      </c>
      <c r="P134" s="8">
        <f t="shared" si="22"/>
        <v>0.81916289010381571</v>
      </c>
      <c r="Q134" s="8">
        <f t="shared" si="23"/>
        <v>3.5620448511065099E-2</v>
      </c>
      <c r="R134" s="8">
        <f t="shared" si="24"/>
        <v>0.14521666138511916</v>
      </c>
      <c r="S134" s="8">
        <f t="shared" si="25"/>
        <v>0</v>
      </c>
    </row>
    <row r="135" spans="1:19" x14ac:dyDescent="0.25">
      <c r="A135" s="7" t="s">
        <v>270</v>
      </c>
      <c r="B135" s="10">
        <v>7100867</v>
      </c>
      <c r="C135" s="10">
        <v>117300</v>
      </c>
      <c r="D135" s="10">
        <v>7316184</v>
      </c>
      <c r="E135" s="10">
        <v>0</v>
      </c>
      <c r="F135" s="10">
        <v>1400000</v>
      </c>
      <c r="G135" s="10">
        <v>5680695</v>
      </c>
      <c r="H135" s="10">
        <v>117300</v>
      </c>
      <c r="I135" s="10">
        <v>4546141</v>
      </c>
      <c r="J135" s="10">
        <v>0</v>
      </c>
      <c r="K135" s="10">
        <v>1400000</v>
      </c>
      <c r="L135" s="8">
        <f t="shared" si="18"/>
        <v>0.44563264609898451</v>
      </c>
      <c r="M135" s="8">
        <f t="shared" si="19"/>
        <v>7.3614545079369719E-3</v>
      </c>
      <c r="N135" s="8">
        <f t="shared" si="20"/>
        <v>0.45914540228215128</v>
      </c>
      <c r="O135" s="8">
        <f t="shared" si="21"/>
        <v>8.7860497110927208E-2</v>
      </c>
      <c r="P135" s="8">
        <f t="shared" si="22"/>
        <v>0.48370480382720366</v>
      </c>
      <c r="Q135" s="8">
        <f t="shared" si="23"/>
        <v>9.9879633546477997E-3</v>
      </c>
      <c r="R135" s="8">
        <f t="shared" si="24"/>
        <v>0.38709880403292335</v>
      </c>
      <c r="S135" s="8">
        <f t="shared" si="25"/>
        <v>0.11920842878522524</v>
      </c>
    </row>
    <row r="136" spans="1:19" x14ac:dyDescent="0.25">
      <c r="A136" s="7" t="s">
        <v>272</v>
      </c>
      <c r="B136" s="10">
        <v>1172201</v>
      </c>
      <c r="C136" s="10">
        <v>905533</v>
      </c>
      <c r="D136" s="10">
        <v>2736317</v>
      </c>
      <c r="E136" s="10">
        <v>0</v>
      </c>
      <c r="F136" s="10">
        <v>0</v>
      </c>
      <c r="G136" s="10">
        <v>937763</v>
      </c>
      <c r="H136" s="10">
        <v>905533</v>
      </c>
      <c r="I136" s="10">
        <v>1950733</v>
      </c>
      <c r="J136" s="10">
        <v>0</v>
      </c>
      <c r="K136" s="10">
        <v>0</v>
      </c>
      <c r="L136" s="8">
        <f t="shared" si="18"/>
        <v>0.24349575856176014</v>
      </c>
      <c r="M136" s="8">
        <f t="shared" si="19"/>
        <v>0.18810207868591339</v>
      </c>
      <c r="N136" s="8">
        <f t="shared" si="20"/>
        <v>0.56840216275232647</v>
      </c>
      <c r="O136" s="8">
        <f t="shared" si="21"/>
        <v>0</v>
      </c>
      <c r="P136" s="8">
        <f t="shared" si="22"/>
        <v>0.24716811600543906</v>
      </c>
      <c r="Q136" s="8">
        <f t="shared" si="23"/>
        <v>0.23867318884489286</v>
      </c>
      <c r="R136" s="8">
        <f t="shared" si="24"/>
        <v>0.51415869514966805</v>
      </c>
      <c r="S136" s="8">
        <f t="shared" si="25"/>
        <v>0</v>
      </c>
    </row>
    <row r="137" spans="1:19" x14ac:dyDescent="0.25">
      <c r="A137" s="7" t="s">
        <v>274</v>
      </c>
      <c r="B137" s="10">
        <v>1282899</v>
      </c>
      <c r="C137" s="10">
        <v>78466</v>
      </c>
      <c r="D137" s="10">
        <v>138933</v>
      </c>
      <c r="E137" s="10">
        <v>500933</v>
      </c>
      <c r="F137" s="10">
        <v>0</v>
      </c>
      <c r="G137" s="10">
        <v>1026319</v>
      </c>
      <c r="H137" s="10">
        <v>78466</v>
      </c>
      <c r="I137" s="10">
        <v>134013</v>
      </c>
      <c r="J137" s="10">
        <v>50094</v>
      </c>
      <c r="K137" s="10">
        <v>0</v>
      </c>
      <c r="L137" s="8">
        <f t="shared" si="18"/>
        <v>0.64105493069016017</v>
      </c>
      <c r="M137" s="8">
        <f t="shared" si="19"/>
        <v>3.9208866942396954E-2</v>
      </c>
      <c r="N137" s="8">
        <f t="shared" si="20"/>
        <v>6.9423769669768251E-2</v>
      </c>
      <c r="O137" s="8">
        <f t="shared" si="21"/>
        <v>0.25031243269767456</v>
      </c>
      <c r="P137" s="8">
        <f t="shared" si="22"/>
        <v>0.79628006070330171</v>
      </c>
      <c r="Q137" s="8">
        <f t="shared" si="23"/>
        <v>6.0878646154992042E-2</v>
      </c>
      <c r="R137" s="8">
        <f t="shared" si="24"/>
        <v>0.10397535247328714</v>
      </c>
      <c r="S137" s="8">
        <f t="shared" si="25"/>
        <v>3.8865940668419079E-2</v>
      </c>
    </row>
    <row r="138" spans="1:19" x14ac:dyDescent="0.25">
      <c r="A138" s="7" t="s">
        <v>276</v>
      </c>
      <c r="B138" s="10">
        <v>302500</v>
      </c>
      <c r="C138" s="10">
        <v>453933</v>
      </c>
      <c r="D138" s="10">
        <v>2093183</v>
      </c>
      <c r="E138" s="10">
        <v>500</v>
      </c>
      <c r="F138" s="10">
        <v>0</v>
      </c>
      <c r="G138" s="10">
        <v>242000</v>
      </c>
      <c r="H138" s="10">
        <v>453933</v>
      </c>
      <c r="I138" s="10">
        <v>1889577</v>
      </c>
      <c r="J138" s="10">
        <v>50</v>
      </c>
      <c r="K138" s="10">
        <v>0</v>
      </c>
      <c r="L138" s="8">
        <f t="shared" si="18"/>
        <v>0.10613603095452957</v>
      </c>
      <c r="M138" s="8">
        <f t="shared" si="19"/>
        <v>0.15926825434473543</v>
      </c>
      <c r="N138" s="8">
        <f t="shared" si="20"/>
        <v>0.73442028324461184</v>
      </c>
      <c r="O138" s="8">
        <f t="shared" si="21"/>
        <v>1.7543145612318938E-4</v>
      </c>
      <c r="P138" s="8">
        <f t="shared" si="22"/>
        <v>9.359674499914912E-2</v>
      </c>
      <c r="Q138" s="8">
        <f t="shared" si="23"/>
        <v>0.1755646745772676</v>
      </c>
      <c r="R138" s="8">
        <f t="shared" si="24"/>
        <v>0.73081924225312889</v>
      </c>
      <c r="S138" s="8">
        <f t="shared" si="25"/>
        <v>1.9338170454369654E-5</v>
      </c>
    </row>
    <row r="139" spans="1:19" x14ac:dyDescent="0.25">
      <c r="A139" s="7" t="s">
        <v>278</v>
      </c>
      <c r="B139" s="10">
        <v>437000</v>
      </c>
      <c r="C139" s="10">
        <v>0</v>
      </c>
      <c r="D139" s="10">
        <v>2400</v>
      </c>
      <c r="E139" s="10">
        <v>0</v>
      </c>
      <c r="F139" s="10">
        <v>0</v>
      </c>
      <c r="G139" s="10">
        <v>349600</v>
      </c>
      <c r="H139" s="10">
        <v>0</v>
      </c>
      <c r="I139" s="10">
        <v>2400</v>
      </c>
      <c r="J139" s="10">
        <v>0</v>
      </c>
      <c r="K139" s="10">
        <v>0</v>
      </c>
      <c r="L139" s="8">
        <f t="shared" si="18"/>
        <v>0.99453800637232592</v>
      </c>
      <c r="M139" s="8">
        <f t="shared" si="19"/>
        <v>0</v>
      </c>
      <c r="N139" s="8">
        <f t="shared" si="20"/>
        <v>5.4619936276741011E-3</v>
      </c>
      <c r="O139" s="8">
        <f t="shared" si="21"/>
        <v>0</v>
      </c>
      <c r="P139" s="8">
        <f t="shared" si="22"/>
        <v>0.99318181818181817</v>
      </c>
      <c r="Q139" s="8">
        <f t="shared" si="23"/>
        <v>0</v>
      </c>
      <c r="R139" s="8">
        <f t="shared" si="24"/>
        <v>6.8181818181818179E-3</v>
      </c>
      <c r="S139" s="8">
        <f t="shared" si="25"/>
        <v>0</v>
      </c>
    </row>
    <row r="140" spans="1:19" x14ac:dyDescent="0.25">
      <c r="A140" s="7" t="s">
        <v>280</v>
      </c>
      <c r="B140" s="10">
        <v>21200</v>
      </c>
      <c r="C140" s="10">
        <v>0</v>
      </c>
      <c r="D140" s="10">
        <v>99999</v>
      </c>
      <c r="E140" s="10">
        <v>0</v>
      </c>
      <c r="F140" s="10">
        <v>0</v>
      </c>
      <c r="G140" s="10">
        <v>17840</v>
      </c>
      <c r="H140" s="10">
        <v>0</v>
      </c>
      <c r="I140" s="10">
        <v>99999</v>
      </c>
      <c r="J140" s="10">
        <v>0</v>
      </c>
      <c r="K140" s="10">
        <v>0</v>
      </c>
      <c r="L140" s="8">
        <f t="shared" si="18"/>
        <v>0.174918934974711</v>
      </c>
      <c r="M140" s="8">
        <f t="shared" si="19"/>
        <v>0</v>
      </c>
      <c r="N140" s="8">
        <f t="shared" si="20"/>
        <v>0.825081065025289</v>
      </c>
      <c r="O140" s="8">
        <f t="shared" si="21"/>
        <v>0</v>
      </c>
      <c r="P140" s="8">
        <f t="shared" si="22"/>
        <v>0.15139300231672026</v>
      </c>
      <c r="Q140" s="8">
        <f t="shared" si="23"/>
        <v>0</v>
      </c>
      <c r="R140" s="8">
        <f t="shared" si="24"/>
        <v>0.84860699768327974</v>
      </c>
      <c r="S140" s="8">
        <f t="shared" si="25"/>
        <v>0</v>
      </c>
    </row>
    <row r="141" spans="1:19" x14ac:dyDescent="0.25">
      <c r="A141" s="7" t="s">
        <v>282</v>
      </c>
      <c r="B141" s="10">
        <v>1274066</v>
      </c>
      <c r="C141" s="10">
        <v>291933</v>
      </c>
      <c r="D141" s="10">
        <v>134434</v>
      </c>
      <c r="E141" s="10">
        <v>0</v>
      </c>
      <c r="F141" s="10">
        <v>0</v>
      </c>
      <c r="G141" s="10">
        <v>1019252</v>
      </c>
      <c r="H141" s="10">
        <v>291933</v>
      </c>
      <c r="I141" s="10">
        <v>134434</v>
      </c>
      <c r="J141" s="10">
        <v>0</v>
      </c>
      <c r="K141" s="10">
        <v>0</v>
      </c>
      <c r="L141" s="8">
        <f t="shared" si="18"/>
        <v>0.7492597473702286</v>
      </c>
      <c r="M141" s="8">
        <f t="shared" si="19"/>
        <v>0.17168156581294294</v>
      </c>
      <c r="N141" s="8">
        <f t="shared" si="20"/>
        <v>7.9058686816828413E-2</v>
      </c>
      <c r="O141" s="8">
        <f t="shared" si="21"/>
        <v>0</v>
      </c>
      <c r="P141" s="8">
        <f t="shared" si="22"/>
        <v>0.70506267557357782</v>
      </c>
      <c r="Q141" s="8">
        <f t="shared" si="23"/>
        <v>0.20194325060752522</v>
      </c>
      <c r="R141" s="8">
        <f t="shared" si="24"/>
        <v>9.2994073818896961E-2</v>
      </c>
      <c r="S141" s="8">
        <f t="shared" si="25"/>
        <v>0</v>
      </c>
    </row>
    <row r="142" spans="1:19" x14ac:dyDescent="0.25">
      <c r="A142" s="7" t="s">
        <v>284</v>
      </c>
      <c r="B142" s="10">
        <v>27483</v>
      </c>
      <c r="C142" s="10">
        <v>339100</v>
      </c>
      <c r="D142" s="10">
        <v>0</v>
      </c>
      <c r="E142" s="10">
        <v>131100</v>
      </c>
      <c r="F142" s="10">
        <v>0</v>
      </c>
      <c r="G142" s="10">
        <v>21986</v>
      </c>
      <c r="H142" s="10">
        <v>339100</v>
      </c>
      <c r="I142" s="10">
        <v>0</v>
      </c>
      <c r="J142" s="10">
        <v>13110</v>
      </c>
      <c r="K142" s="10">
        <v>0</v>
      </c>
      <c r="L142" s="8">
        <f t="shared" si="18"/>
        <v>5.5221898276613827E-2</v>
      </c>
      <c r="M142" s="8">
        <f t="shared" si="19"/>
        <v>0.68135741023904772</v>
      </c>
      <c r="N142" s="8">
        <f t="shared" si="20"/>
        <v>0</v>
      </c>
      <c r="O142" s="8">
        <f t="shared" si="21"/>
        <v>0.26342069148433844</v>
      </c>
      <c r="P142" s="8">
        <f t="shared" si="22"/>
        <v>5.8755304706624337E-2</v>
      </c>
      <c r="Q142" s="8">
        <f t="shared" si="23"/>
        <v>0.9062095800062</v>
      </c>
      <c r="R142" s="8">
        <f t="shared" si="24"/>
        <v>0</v>
      </c>
      <c r="S142" s="8">
        <f t="shared" si="25"/>
        <v>3.5035115287175705E-2</v>
      </c>
    </row>
    <row r="143" spans="1:19" x14ac:dyDescent="0.25">
      <c r="A143" s="7" t="s">
        <v>286</v>
      </c>
      <c r="B143" s="10">
        <v>10160799</v>
      </c>
      <c r="C143" s="10">
        <v>690599</v>
      </c>
      <c r="D143" s="10">
        <v>4427818</v>
      </c>
      <c r="E143" s="10">
        <v>467</v>
      </c>
      <c r="F143" s="10">
        <v>0</v>
      </c>
      <c r="G143" s="10">
        <v>8128639</v>
      </c>
      <c r="H143" s="10">
        <v>690599</v>
      </c>
      <c r="I143" s="10">
        <v>3199048</v>
      </c>
      <c r="J143" s="10">
        <v>47</v>
      </c>
      <c r="K143" s="10">
        <v>0</v>
      </c>
      <c r="L143" s="8">
        <f t="shared" si="18"/>
        <v>0.66498755242500773</v>
      </c>
      <c r="M143" s="8">
        <f t="shared" si="19"/>
        <v>4.5197207298083346E-2</v>
      </c>
      <c r="N143" s="8">
        <f t="shared" si="20"/>
        <v>0.28978467681561193</v>
      </c>
      <c r="O143" s="8">
        <f t="shared" si="21"/>
        <v>3.056346129693921E-5</v>
      </c>
      <c r="P143" s="8">
        <f t="shared" si="22"/>
        <v>0.67635328460278143</v>
      </c>
      <c r="Q143" s="8">
        <f t="shared" si="23"/>
        <v>5.746212889924085E-2</v>
      </c>
      <c r="R143" s="8">
        <f t="shared" si="24"/>
        <v>0.2661806758058709</v>
      </c>
      <c r="S143" s="8">
        <f t="shared" si="25"/>
        <v>3.9106921068005025E-6</v>
      </c>
    </row>
    <row r="144" spans="1:19" x14ac:dyDescent="0.25">
      <c r="A144" s="7" t="s">
        <v>288</v>
      </c>
      <c r="B144" s="10">
        <v>1914734</v>
      </c>
      <c r="C144" s="10">
        <v>28999</v>
      </c>
      <c r="D144" s="10">
        <v>6667</v>
      </c>
      <c r="E144" s="10">
        <v>0</v>
      </c>
      <c r="F144" s="10">
        <v>0</v>
      </c>
      <c r="G144" s="10">
        <v>1531788</v>
      </c>
      <c r="H144" s="10">
        <v>28999</v>
      </c>
      <c r="I144" s="10">
        <v>6667</v>
      </c>
      <c r="J144" s="10">
        <v>0</v>
      </c>
      <c r="K144" s="10">
        <v>0</v>
      </c>
      <c r="L144" s="8">
        <f t="shared" si="18"/>
        <v>0.98171349466776048</v>
      </c>
      <c r="M144" s="8">
        <f t="shared" si="19"/>
        <v>1.4868232157506153E-2</v>
      </c>
      <c r="N144" s="8">
        <f t="shared" si="20"/>
        <v>3.4182731747333882E-3</v>
      </c>
      <c r="O144" s="8">
        <f t="shared" si="21"/>
        <v>0</v>
      </c>
      <c r="P144" s="8">
        <f t="shared" si="22"/>
        <v>0.97724590322905813</v>
      </c>
      <c r="Q144" s="8">
        <f t="shared" si="23"/>
        <v>1.8500702412957572E-2</v>
      </c>
      <c r="R144" s="8">
        <f t="shared" si="24"/>
        <v>4.2533943579843494E-3</v>
      </c>
      <c r="S144" s="8">
        <f t="shared" si="25"/>
        <v>0</v>
      </c>
    </row>
    <row r="145" spans="1:19" x14ac:dyDescent="0.25">
      <c r="A145" s="7" t="s">
        <v>290</v>
      </c>
      <c r="B145" s="10">
        <v>6338600</v>
      </c>
      <c r="C145" s="10">
        <v>322333</v>
      </c>
      <c r="D145" s="10">
        <v>150132</v>
      </c>
      <c r="E145" s="10">
        <v>107933</v>
      </c>
      <c r="F145" s="10">
        <v>0</v>
      </c>
      <c r="G145" s="10">
        <v>5070881</v>
      </c>
      <c r="H145" s="10">
        <v>322333</v>
      </c>
      <c r="I145" s="10">
        <v>150132</v>
      </c>
      <c r="J145" s="10">
        <v>10793</v>
      </c>
      <c r="K145" s="10">
        <v>0</v>
      </c>
      <c r="L145" s="8">
        <f t="shared" si="18"/>
        <v>0.91611531033828886</v>
      </c>
      <c r="M145" s="8">
        <f t="shared" si="19"/>
        <v>4.6586658935296697E-2</v>
      </c>
      <c r="N145" s="8">
        <f t="shared" si="20"/>
        <v>2.1698517617724417E-2</v>
      </c>
      <c r="O145" s="8">
        <f t="shared" si="21"/>
        <v>1.5599513108690016E-2</v>
      </c>
      <c r="P145" s="8">
        <f t="shared" si="22"/>
        <v>0.91299137454068036</v>
      </c>
      <c r="Q145" s="8">
        <f t="shared" si="23"/>
        <v>5.8034737697418085E-2</v>
      </c>
      <c r="R145" s="8">
        <f t="shared" si="24"/>
        <v>2.7030652275717264E-2</v>
      </c>
      <c r="S145" s="8">
        <f t="shared" si="25"/>
        <v>1.9432354861842673E-3</v>
      </c>
    </row>
    <row r="146" spans="1:19" x14ac:dyDescent="0.25">
      <c r="A146" s="7" t="s">
        <v>292</v>
      </c>
      <c r="B146" s="10">
        <v>1020800</v>
      </c>
      <c r="C146" s="10">
        <v>0</v>
      </c>
      <c r="D146" s="10">
        <v>0</v>
      </c>
      <c r="E146" s="10">
        <v>0</v>
      </c>
      <c r="F146" s="10">
        <v>0</v>
      </c>
      <c r="G146" s="10">
        <v>816640</v>
      </c>
      <c r="H146" s="10">
        <v>0</v>
      </c>
      <c r="I146" s="10">
        <v>0</v>
      </c>
      <c r="J146" s="10">
        <v>0</v>
      </c>
      <c r="K146" s="10">
        <v>0</v>
      </c>
      <c r="L146" s="8">
        <f t="shared" si="18"/>
        <v>1</v>
      </c>
      <c r="M146" s="8">
        <f t="shared" si="19"/>
        <v>0</v>
      </c>
      <c r="N146" s="8">
        <f t="shared" si="20"/>
        <v>0</v>
      </c>
      <c r="O146" s="8">
        <f t="shared" si="21"/>
        <v>0</v>
      </c>
      <c r="P146" s="8">
        <f t="shared" si="22"/>
        <v>1</v>
      </c>
      <c r="Q146" s="8">
        <f t="shared" si="23"/>
        <v>0</v>
      </c>
      <c r="R146" s="8">
        <f t="shared" si="24"/>
        <v>0</v>
      </c>
      <c r="S146" s="8">
        <f t="shared" si="25"/>
        <v>0</v>
      </c>
    </row>
    <row r="147" spans="1:19" x14ac:dyDescent="0.25">
      <c r="A147" s="7" t="s">
        <v>294</v>
      </c>
      <c r="B147" s="10">
        <v>405333</v>
      </c>
      <c r="C147" s="10">
        <v>61733</v>
      </c>
      <c r="D147" s="10">
        <v>0</v>
      </c>
      <c r="E147" s="10">
        <v>0</v>
      </c>
      <c r="F147" s="10">
        <v>0</v>
      </c>
      <c r="G147" s="10">
        <v>324267</v>
      </c>
      <c r="H147" s="10">
        <v>61733</v>
      </c>
      <c r="I147" s="10">
        <v>0</v>
      </c>
      <c r="J147" s="10">
        <v>0</v>
      </c>
      <c r="K147" s="10">
        <v>0</v>
      </c>
      <c r="L147" s="8">
        <f t="shared" si="18"/>
        <v>0.86782810138181754</v>
      </c>
      <c r="M147" s="8">
        <f t="shared" si="19"/>
        <v>0.13217189861818243</v>
      </c>
      <c r="N147" s="8">
        <f t="shared" si="20"/>
        <v>0</v>
      </c>
      <c r="O147" s="8">
        <f t="shared" si="21"/>
        <v>0</v>
      </c>
      <c r="P147" s="8">
        <f t="shared" si="22"/>
        <v>0.84006994818652847</v>
      </c>
      <c r="Q147" s="8">
        <f t="shared" si="23"/>
        <v>0.1599300518134715</v>
      </c>
      <c r="R147" s="8">
        <f t="shared" si="24"/>
        <v>0</v>
      </c>
      <c r="S147" s="8">
        <f t="shared" si="25"/>
        <v>0</v>
      </c>
    </row>
    <row r="148" spans="1:19" x14ac:dyDescent="0.25">
      <c r="A148" s="7" t="s">
        <v>296</v>
      </c>
      <c r="B148" s="10">
        <v>6751333</v>
      </c>
      <c r="C148" s="10">
        <v>268666</v>
      </c>
      <c r="D148" s="10">
        <v>0</v>
      </c>
      <c r="E148" s="10">
        <v>0</v>
      </c>
      <c r="F148" s="10">
        <v>0</v>
      </c>
      <c r="G148" s="10">
        <v>5401067</v>
      </c>
      <c r="H148" s="10">
        <v>268666</v>
      </c>
      <c r="I148" s="10">
        <v>0</v>
      </c>
      <c r="J148" s="10">
        <v>0</v>
      </c>
      <c r="K148" s="10">
        <v>0</v>
      </c>
      <c r="L148" s="8">
        <f t="shared" si="18"/>
        <v>0.96172848457670723</v>
      </c>
      <c r="M148" s="8">
        <f t="shared" si="19"/>
        <v>3.8271515423292796E-2</v>
      </c>
      <c r="N148" s="8">
        <f t="shared" si="20"/>
        <v>0</v>
      </c>
      <c r="O148" s="8">
        <f t="shared" si="21"/>
        <v>0</v>
      </c>
      <c r="P148" s="8">
        <f t="shared" si="22"/>
        <v>0.95261399434506</v>
      </c>
      <c r="Q148" s="8">
        <f t="shared" si="23"/>
        <v>4.7386005654940014E-2</v>
      </c>
      <c r="R148" s="8">
        <f t="shared" si="24"/>
        <v>0</v>
      </c>
      <c r="S148" s="8">
        <f t="shared" si="25"/>
        <v>0</v>
      </c>
    </row>
    <row r="149" spans="1:19" x14ac:dyDescent="0.25">
      <c r="A149" s="7" t="s">
        <v>298</v>
      </c>
      <c r="B149" s="10">
        <v>0</v>
      </c>
      <c r="C149" s="10">
        <v>20800</v>
      </c>
      <c r="D149" s="10">
        <v>0</v>
      </c>
      <c r="E149" s="10">
        <v>0</v>
      </c>
      <c r="F149" s="10">
        <v>0</v>
      </c>
      <c r="G149" s="10">
        <v>0</v>
      </c>
      <c r="H149" s="10">
        <v>20800</v>
      </c>
      <c r="I149" s="10">
        <v>0</v>
      </c>
      <c r="J149" s="10">
        <v>0</v>
      </c>
      <c r="K149" s="10">
        <v>0</v>
      </c>
      <c r="L149" s="8">
        <f t="shared" si="18"/>
        <v>0</v>
      </c>
      <c r="M149" s="8">
        <f t="shared" si="19"/>
        <v>1</v>
      </c>
      <c r="N149" s="8">
        <f t="shared" si="20"/>
        <v>0</v>
      </c>
      <c r="O149" s="8">
        <f t="shared" si="21"/>
        <v>0</v>
      </c>
      <c r="P149" s="8">
        <f t="shared" si="22"/>
        <v>0</v>
      </c>
      <c r="Q149" s="8">
        <f t="shared" si="23"/>
        <v>1</v>
      </c>
      <c r="R149" s="8">
        <f t="shared" si="24"/>
        <v>0</v>
      </c>
      <c r="S149" s="8">
        <f t="shared" si="25"/>
        <v>0</v>
      </c>
    </row>
    <row r="150" spans="1:19" x14ac:dyDescent="0.25">
      <c r="A150" s="7" t="s">
        <v>300</v>
      </c>
      <c r="B150" s="10">
        <v>96667</v>
      </c>
      <c r="C150" s="10">
        <v>52067</v>
      </c>
      <c r="D150" s="10">
        <v>0</v>
      </c>
      <c r="E150" s="10">
        <v>0</v>
      </c>
      <c r="F150" s="10">
        <v>0</v>
      </c>
      <c r="G150" s="10">
        <v>77334</v>
      </c>
      <c r="H150" s="10">
        <v>52067</v>
      </c>
      <c r="I150" s="10">
        <v>0</v>
      </c>
      <c r="J150" s="10">
        <v>0</v>
      </c>
      <c r="K150" s="10">
        <v>0</v>
      </c>
      <c r="L150" s="8">
        <f t="shared" si="18"/>
        <v>0.64993209353611148</v>
      </c>
      <c r="M150" s="8">
        <f t="shared" si="19"/>
        <v>0.35006790646388858</v>
      </c>
      <c r="N150" s="8">
        <f t="shared" si="20"/>
        <v>0</v>
      </c>
      <c r="O150" s="8">
        <f t="shared" si="21"/>
        <v>0</v>
      </c>
      <c r="P150" s="8">
        <f t="shared" si="22"/>
        <v>0.5976306210925727</v>
      </c>
      <c r="Q150" s="8">
        <f t="shared" si="23"/>
        <v>0.4023693789074273</v>
      </c>
      <c r="R150" s="8">
        <f t="shared" si="24"/>
        <v>0</v>
      </c>
      <c r="S150" s="8">
        <f t="shared" si="25"/>
        <v>0</v>
      </c>
    </row>
    <row r="151" spans="1:19" x14ac:dyDescent="0.25">
      <c r="A151" s="7" t="s">
        <v>302</v>
      </c>
      <c r="B151" s="10">
        <v>1022534</v>
      </c>
      <c r="C151" s="10">
        <v>40666</v>
      </c>
      <c r="D151" s="10">
        <v>251799</v>
      </c>
      <c r="E151" s="10">
        <v>0</v>
      </c>
      <c r="F151" s="10">
        <v>0</v>
      </c>
      <c r="G151" s="10">
        <v>833869</v>
      </c>
      <c r="H151" s="10">
        <v>40666</v>
      </c>
      <c r="I151" s="10">
        <v>251799</v>
      </c>
      <c r="J151" s="10">
        <v>0</v>
      </c>
      <c r="K151" s="10">
        <v>0</v>
      </c>
      <c r="L151" s="8">
        <f t="shared" si="18"/>
        <v>0.77759298676272759</v>
      </c>
      <c r="M151" s="8">
        <f t="shared" si="19"/>
        <v>3.0924738345808628E-2</v>
      </c>
      <c r="N151" s="8">
        <f t="shared" si="20"/>
        <v>0.1914822748914638</v>
      </c>
      <c r="O151" s="8">
        <f t="shared" si="21"/>
        <v>0</v>
      </c>
      <c r="P151" s="8">
        <f t="shared" si="22"/>
        <v>0.74033901134121849</v>
      </c>
      <c r="Q151" s="8">
        <f t="shared" si="23"/>
        <v>3.6104743353214945E-2</v>
      </c>
      <c r="R151" s="8">
        <f t="shared" si="24"/>
        <v>0.22355624530556656</v>
      </c>
      <c r="S151" s="8">
        <f t="shared" si="25"/>
        <v>0</v>
      </c>
    </row>
    <row r="152" spans="1:19" x14ac:dyDescent="0.25">
      <c r="A152" s="7" t="s">
        <v>304</v>
      </c>
      <c r="B152" s="10">
        <v>1265999</v>
      </c>
      <c r="C152" s="10">
        <v>36800</v>
      </c>
      <c r="D152" s="10">
        <v>87866</v>
      </c>
      <c r="E152" s="10">
        <v>0</v>
      </c>
      <c r="F152" s="10">
        <v>0</v>
      </c>
      <c r="G152" s="10">
        <v>1012798</v>
      </c>
      <c r="H152" s="10">
        <v>36800</v>
      </c>
      <c r="I152" s="10">
        <v>87866</v>
      </c>
      <c r="J152" s="10">
        <v>0</v>
      </c>
      <c r="K152" s="10">
        <v>0</v>
      </c>
      <c r="L152" s="8">
        <f t="shared" si="18"/>
        <v>0.91035511787526113</v>
      </c>
      <c r="M152" s="8">
        <f t="shared" si="19"/>
        <v>2.6462160189549604E-2</v>
      </c>
      <c r="N152" s="8">
        <f t="shared" si="20"/>
        <v>6.3182721935189284E-2</v>
      </c>
      <c r="O152" s="8">
        <f t="shared" si="21"/>
        <v>0</v>
      </c>
      <c r="P152" s="8">
        <f t="shared" si="22"/>
        <v>0.89040004782568938</v>
      </c>
      <c r="Q152" s="8">
        <f t="shared" si="23"/>
        <v>3.2352672260396814E-2</v>
      </c>
      <c r="R152" s="8">
        <f t="shared" si="24"/>
        <v>7.7247279913913752E-2</v>
      </c>
      <c r="S152" s="8">
        <f t="shared" si="25"/>
        <v>0</v>
      </c>
    </row>
    <row r="153" spans="1:19" x14ac:dyDescent="0.25">
      <c r="A153" s="7" t="s">
        <v>306</v>
      </c>
      <c r="B153" s="10">
        <v>368067</v>
      </c>
      <c r="C153" s="10">
        <v>291400</v>
      </c>
      <c r="D153" s="10">
        <v>0</v>
      </c>
      <c r="E153" s="10">
        <v>0</v>
      </c>
      <c r="F153" s="10">
        <v>0</v>
      </c>
      <c r="G153" s="10">
        <v>294454</v>
      </c>
      <c r="H153" s="10">
        <v>291400</v>
      </c>
      <c r="I153" s="10">
        <v>0</v>
      </c>
      <c r="J153" s="10">
        <v>0</v>
      </c>
      <c r="K153" s="10">
        <v>0</v>
      </c>
      <c r="L153" s="8">
        <f t="shared" si="18"/>
        <v>0.55812800337242041</v>
      </c>
      <c r="M153" s="8">
        <f t="shared" si="19"/>
        <v>0.44187199662757953</v>
      </c>
      <c r="N153" s="8">
        <f t="shared" si="20"/>
        <v>0</v>
      </c>
      <c r="O153" s="8">
        <f t="shared" si="21"/>
        <v>0</v>
      </c>
      <c r="P153" s="8">
        <f t="shared" si="22"/>
        <v>0.50260645143670613</v>
      </c>
      <c r="Q153" s="8">
        <f t="shared" si="23"/>
        <v>0.49739354856329393</v>
      </c>
      <c r="R153" s="8">
        <f t="shared" si="24"/>
        <v>0</v>
      </c>
      <c r="S153" s="8">
        <f t="shared" si="25"/>
        <v>0</v>
      </c>
    </row>
    <row r="154" spans="1:19" x14ac:dyDescent="0.25">
      <c r="A154" s="7" t="s">
        <v>308</v>
      </c>
      <c r="B154" s="10">
        <v>0</v>
      </c>
      <c r="C154" s="10">
        <v>0</v>
      </c>
      <c r="D154" s="10">
        <v>29199</v>
      </c>
      <c r="E154" s="10">
        <v>0</v>
      </c>
      <c r="F154" s="10">
        <v>0</v>
      </c>
      <c r="G154" s="10">
        <v>0</v>
      </c>
      <c r="H154" s="10">
        <v>0</v>
      </c>
      <c r="I154" s="10">
        <v>29199</v>
      </c>
      <c r="J154" s="10">
        <v>0</v>
      </c>
      <c r="K154" s="10">
        <v>0</v>
      </c>
      <c r="L154" s="8">
        <f t="shared" si="18"/>
        <v>0</v>
      </c>
      <c r="M154" s="8">
        <f t="shared" si="19"/>
        <v>0</v>
      </c>
      <c r="N154" s="8">
        <f t="shared" si="20"/>
        <v>1</v>
      </c>
      <c r="O154" s="8">
        <f t="shared" si="21"/>
        <v>0</v>
      </c>
      <c r="P154" s="8">
        <f t="shared" si="22"/>
        <v>0</v>
      </c>
      <c r="Q154" s="8">
        <f t="shared" si="23"/>
        <v>0</v>
      </c>
      <c r="R154" s="8">
        <f t="shared" si="24"/>
        <v>1</v>
      </c>
      <c r="S154" s="8">
        <f t="shared" si="25"/>
        <v>0</v>
      </c>
    </row>
    <row r="155" spans="1:19" x14ac:dyDescent="0.25">
      <c r="A155" s="7" t="s">
        <v>310</v>
      </c>
      <c r="B155" s="10">
        <v>2979067</v>
      </c>
      <c r="C155" s="10">
        <v>0</v>
      </c>
      <c r="D155" s="10">
        <v>200</v>
      </c>
      <c r="E155" s="10">
        <v>0</v>
      </c>
      <c r="F155" s="10">
        <v>0</v>
      </c>
      <c r="G155" s="10">
        <v>2383254</v>
      </c>
      <c r="H155" s="10">
        <v>0</v>
      </c>
      <c r="I155" s="10">
        <v>200</v>
      </c>
      <c r="J155" s="10">
        <v>0</v>
      </c>
      <c r="K155" s="10">
        <v>0</v>
      </c>
      <c r="L155" s="8">
        <f t="shared" si="18"/>
        <v>0.99993286939371329</v>
      </c>
      <c r="M155" s="8">
        <f t="shared" si="19"/>
        <v>0</v>
      </c>
      <c r="N155" s="8">
        <f t="shared" si="20"/>
        <v>6.7130606286714155E-5</v>
      </c>
      <c r="O155" s="8">
        <f t="shared" si="21"/>
        <v>0</v>
      </c>
      <c r="P155" s="8">
        <f t="shared" si="22"/>
        <v>0.99991608816448729</v>
      </c>
      <c r="Q155" s="8">
        <f t="shared" si="23"/>
        <v>0</v>
      </c>
      <c r="R155" s="8">
        <f t="shared" si="24"/>
        <v>8.3911835512663548E-5</v>
      </c>
      <c r="S155" s="8">
        <f t="shared" si="25"/>
        <v>0</v>
      </c>
    </row>
    <row r="156" spans="1:19" x14ac:dyDescent="0.25">
      <c r="A156" s="7" t="s">
        <v>312</v>
      </c>
      <c r="B156" s="10">
        <v>0</v>
      </c>
      <c r="C156" s="10">
        <v>10798634</v>
      </c>
      <c r="D156" s="10">
        <v>0</v>
      </c>
      <c r="E156" s="10">
        <v>1231999</v>
      </c>
      <c r="F156" s="10">
        <v>0</v>
      </c>
      <c r="G156" s="10">
        <v>0</v>
      </c>
      <c r="H156" s="10">
        <v>10798634</v>
      </c>
      <c r="I156" s="10">
        <v>0</v>
      </c>
      <c r="J156" s="10">
        <v>123199</v>
      </c>
      <c r="K156" s="10">
        <v>0</v>
      </c>
      <c r="L156" s="8">
        <f t="shared" si="18"/>
        <v>0</v>
      </c>
      <c r="M156" s="8">
        <f t="shared" si="19"/>
        <v>0.89759483146065544</v>
      </c>
      <c r="N156" s="8">
        <f t="shared" si="20"/>
        <v>0</v>
      </c>
      <c r="O156" s="8">
        <f t="shared" si="21"/>
        <v>0.10240516853934452</v>
      </c>
      <c r="P156" s="8">
        <f t="shared" si="22"/>
        <v>0</v>
      </c>
      <c r="Q156" s="8">
        <f t="shared" si="23"/>
        <v>0.98871993373273515</v>
      </c>
      <c r="R156" s="8">
        <f t="shared" si="24"/>
        <v>0</v>
      </c>
      <c r="S156" s="8">
        <f t="shared" si="25"/>
        <v>1.1280066267264844E-2</v>
      </c>
    </row>
    <row r="157" spans="1:19" x14ac:dyDescent="0.25">
      <c r="A157" s="7" t="s">
        <v>314</v>
      </c>
      <c r="B157" s="10">
        <v>3102200</v>
      </c>
      <c r="C157" s="10">
        <v>351467</v>
      </c>
      <c r="D157" s="10">
        <v>0</v>
      </c>
      <c r="E157" s="10">
        <v>0</v>
      </c>
      <c r="F157" s="10">
        <v>0</v>
      </c>
      <c r="G157" s="10">
        <v>2481760</v>
      </c>
      <c r="H157" s="10">
        <v>351467</v>
      </c>
      <c r="I157" s="10">
        <v>0</v>
      </c>
      <c r="J157" s="10">
        <v>0</v>
      </c>
      <c r="K157" s="10">
        <v>0</v>
      </c>
      <c r="L157" s="8">
        <f t="shared" si="18"/>
        <v>0.89823367452623548</v>
      </c>
      <c r="M157" s="8">
        <f t="shared" si="19"/>
        <v>0.10176632547376455</v>
      </c>
      <c r="N157" s="8">
        <f t="shared" si="20"/>
        <v>0</v>
      </c>
      <c r="O157" s="8">
        <f t="shared" si="21"/>
        <v>0</v>
      </c>
      <c r="P157" s="8">
        <f t="shared" si="22"/>
        <v>0.87594816793712615</v>
      </c>
      <c r="Q157" s="8">
        <f t="shared" si="23"/>
        <v>0.12405183206287389</v>
      </c>
      <c r="R157" s="8">
        <f t="shared" si="24"/>
        <v>0</v>
      </c>
      <c r="S157" s="8">
        <f t="shared" si="25"/>
        <v>0</v>
      </c>
    </row>
    <row r="158" spans="1:19" x14ac:dyDescent="0.25">
      <c r="A158" s="7" t="s">
        <v>316</v>
      </c>
      <c r="B158" s="10">
        <v>276500</v>
      </c>
      <c r="C158" s="10">
        <v>0</v>
      </c>
      <c r="D158" s="10">
        <v>0</v>
      </c>
      <c r="E158" s="10">
        <v>0</v>
      </c>
      <c r="F158" s="10">
        <v>0</v>
      </c>
      <c r="G158" s="10">
        <v>221200</v>
      </c>
      <c r="H158" s="10">
        <v>0</v>
      </c>
      <c r="I158" s="10">
        <v>0</v>
      </c>
      <c r="J158" s="10">
        <v>0</v>
      </c>
      <c r="K158" s="10">
        <v>0</v>
      </c>
      <c r="L158" s="8">
        <f t="shared" si="18"/>
        <v>1</v>
      </c>
      <c r="M158" s="8">
        <f t="shared" si="19"/>
        <v>0</v>
      </c>
      <c r="N158" s="8">
        <f t="shared" si="20"/>
        <v>0</v>
      </c>
      <c r="O158" s="8">
        <f t="shared" si="21"/>
        <v>0</v>
      </c>
      <c r="P158" s="8">
        <f t="shared" si="22"/>
        <v>1</v>
      </c>
      <c r="Q158" s="8">
        <f t="shared" si="23"/>
        <v>0</v>
      </c>
      <c r="R158" s="8">
        <f t="shared" si="24"/>
        <v>0</v>
      </c>
      <c r="S158" s="8">
        <f t="shared" si="25"/>
        <v>0</v>
      </c>
    </row>
    <row r="159" spans="1:19" x14ac:dyDescent="0.25">
      <c r="A159" s="7" t="s">
        <v>318</v>
      </c>
      <c r="B159" s="10">
        <v>1185666</v>
      </c>
      <c r="C159" s="10">
        <v>0</v>
      </c>
      <c r="D159" s="10">
        <v>0</v>
      </c>
      <c r="E159" s="10">
        <v>0</v>
      </c>
      <c r="F159" s="10">
        <v>0</v>
      </c>
      <c r="G159" s="10">
        <v>948532</v>
      </c>
      <c r="H159" s="10">
        <v>0</v>
      </c>
      <c r="I159" s="10">
        <v>0</v>
      </c>
      <c r="J159" s="10">
        <v>0</v>
      </c>
      <c r="K159" s="10">
        <v>0</v>
      </c>
      <c r="L159" s="8">
        <f t="shared" si="18"/>
        <v>1</v>
      </c>
      <c r="M159" s="8">
        <f t="shared" si="19"/>
        <v>0</v>
      </c>
      <c r="N159" s="8">
        <f t="shared" si="20"/>
        <v>0</v>
      </c>
      <c r="O159" s="8">
        <f t="shared" si="21"/>
        <v>0</v>
      </c>
      <c r="P159" s="8">
        <f t="shared" si="22"/>
        <v>1</v>
      </c>
      <c r="Q159" s="8">
        <f t="shared" si="23"/>
        <v>0</v>
      </c>
      <c r="R159" s="8">
        <f t="shared" si="24"/>
        <v>0</v>
      </c>
      <c r="S159" s="8">
        <f t="shared" si="25"/>
        <v>0</v>
      </c>
    </row>
    <row r="160" spans="1:19" x14ac:dyDescent="0.25">
      <c r="A160" s="7" t="s">
        <v>320</v>
      </c>
      <c r="B160" s="10">
        <v>1300334</v>
      </c>
      <c r="C160" s="10">
        <v>236333</v>
      </c>
      <c r="D160" s="10">
        <v>211134</v>
      </c>
      <c r="E160" s="10">
        <v>0</v>
      </c>
      <c r="F160" s="10">
        <v>0</v>
      </c>
      <c r="G160" s="10">
        <v>1040269</v>
      </c>
      <c r="H160" s="10">
        <v>236333</v>
      </c>
      <c r="I160" s="10">
        <v>211134</v>
      </c>
      <c r="J160" s="10">
        <v>0</v>
      </c>
      <c r="K160" s="10">
        <v>0</v>
      </c>
      <c r="L160" s="8">
        <f t="shared" si="18"/>
        <v>0.74398286761479138</v>
      </c>
      <c r="M160" s="8">
        <f t="shared" si="19"/>
        <v>0.13521733881603226</v>
      </c>
      <c r="N160" s="8">
        <f t="shared" si="20"/>
        <v>0.12079979356917635</v>
      </c>
      <c r="O160" s="8">
        <f t="shared" si="21"/>
        <v>0</v>
      </c>
      <c r="P160" s="8">
        <f t="shared" si="22"/>
        <v>0.69922956761145794</v>
      </c>
      <c r="Q160" s="8">
        <f t="shared" si="23"/>
        <v>0.15885412465652507</v>
      </c>
      <c r="R160" s="8">
        <f t="shared" si="24"/>
        <v>0.14191630773201697</v>
      </c>
      <c r="S160" s="8">
        <f t="shared" si="25"/>
        <v>0</v>
      </c>
    </row>
    <row r="161" spans="1:19" x14ac:dyDescent="0.25">
      <c r="A161" s="7" t="s">
        <v>322</v>
      </c>
      <c r="B161" s="10">
        <v>415865</v>
      </c>
      <c r="C161" s="10">
        <v>4933</v>
      </c>
      <c r="D161" s="10">
        <v>91867</v>
      </c>
      <c r="E161" s="10">
        <v>0</v>
      </c>
      <c r="F161" s="10">
        <v>0</v>
      </c>
      <c r="G161" s="10">
        <v>332691</v>
      </c>
      <c r="H161" s="10">
        <v>4933</v>
      </c>
      <c r="I161" s="10">
        <v>91867</v>
      </c>
      <c r="J161" s="10">
        <v>0</v>
      </c>
      <c r="K161" s="10">
        <v>0</v>
      </c>
      <c r="L161" s="8">
        <f t="shared" si="18"/>
        <v>0.81118274116625866</v>
      </c>
      <c r="M161" s="8">
        <f t="shared" si="19"/>
        <v>9.6222679527566742E-3</v>
      </c>
      <c r="N161" s="8">
        <f t="shared" si="20"/>
        <v>0.17919499088098464</v>
      </c>
      <c r="O161" s="8">
        <f t="shared" si="21"/>
        <v>0</v>
      </c>
      <c r="P161" s="8">
        <f t="shared" si="22"/>
        <v>0.77461693027327694</v>
      </c>
      <c r="Q161" s="8">
        <f t="shared" si="23"/>
        <v>1.1485688873573601E-2</v>
      </c>
      <c r="R161" s="8">
        <f t="shared" si="24"/>
        <v>0.21389738085314944</v>
      </c>
      <c r="S161" s="8">
        <f t="shared" si="25"/>
        <v>0</v>
      </c>
    </row>
    <row r="162" spans="1:19" x14ac:dyDescent="0.25">
      <c r="A162" s="7" t="s">
        <v>324</v>
      </c>
      <c r="B162" s="10">
        <v>755065</v>
      </c>
      <c r="C162" s="10">
        <v>249999</v>
      </c>
      <c r="D162" s="10">
        <v>552798</v>
      </c>
      <c r="E162" s="10">
        <v>0</v>
      </c>
      <c r="F162" s="10">
        <v>0</v>
      </c>
      <c r="G162" s="10">
        <v>604051</v>
      </c>
      <c r="H162" s="10">
        <v>249999</v>
      </c>
      <c r="I162" s="10">
        <v>552798</v>
      </c>
      <c r="J162" s="10">
        <v>0</v>
      </c>
      <c r="K162" s="10">
        <v>0</v>
      </c>
      <c r="L162" s="8">
        <f t="shared" si="18"/>
        <v>0.48468028618709486</v>
      </c>
      <c r="M162" s="8">
        <f t="shared" si="19"/>
        <v>0.16047570323943969</v>
      </c>
      <c r="N162" s="8">
        <f t="shared" si="20"/>
        <v>0.35484401057346543</v>
      </c>
      <c r="O162" s="8">
        <f t="shared" si="21"/>
        <v>0</v>
      </c>
      <c r="P162" s="8">
        <f t="shared" si="22"/>
        <v>0.42936479278500589</v>
      </c>
      <c r="Q162" s="8">
        <f t="shared" si="23"/>
        <v>0.17770150009098354</v>
      </c>
      <c r="R162" s="8">
        <f t="shared" si="24"/>
        <v>0.39293370712401055</v>
      </c>
      <c r="S162" s="8">
        <f t="shared" si="25"/>
        <v>0</v>
      </c>
    </row>
    <row r="163" spans="1:19" x14ac:dyDescent="0.25">
      <c r="A163" s="7" t="s">
        <v>326</v>
      </c>
      <c r="B163" s="10">
        <v>193800</v>
      </c>
      <c r="C163" s="10">
        <v>3890533</v>
      </c>
      <c r="D163" s="10">
        <v>0</v>
      </c>
      <c r="E163" s="10">
        <v>265800</v>
      </c>
      <c r="F163" s="10">
        <v>0</v>
      </c>
      <c r="G163" s="10">
        <v>155040</v>
      </c>
      <c r="H163" s="10">
        <v>3890533</v>
      </c>
      <c r="I163" s="10">
        <v>0</v>
      </c>
      <c r="J163" s="10">
        <v>26580</v>
      </c>
      <c r="K163" s="10">
        <v>0</v>
      </c>
      <c r="L163" s="8">
        <f t="shared" si="18"/>
        <v>4.4550362023413996E-2</v>
      </c>
      <c r="M163" s="8">
        <f t="shared" si="19"/>
        <v>0.89434805786397797</v>
      </c>
      <c r="N163" s="8">
        <f t="shared" si="20"/>
        <v>0</v>
      </c>
      <c r="O163" s="8">
        <f t="shared" si="21"/>
        <v>6.110158011260805E-2</v>
      </c>
      <c r="P163" s="8">
        <f t="shared" si="22"/>
        <v>3.807322563764181E-2</v>
      </c>
      <c r="Q163" s="8">
        <f t="shared" si="23"/>
        <v>0.95539951470389251</v>
      </c>
      <c r="R163" s="8">
        <f t="shared" si="24"/>
        <v>0</v>
      </c>
      <c r="S163" s="8">
        <f t="shared" si="25"/>
        <v>6.5272596584656818E-3</v>
      </c>
    </row>
    <row r="164" spans="1:19" x14ac:dyDescent="0.25">
      <c r="A164" s="7" t="s">
        <v>328</v>
      </c>
      <c r="B164" s="10">
        <v>4972100</v>
      </c>
      <c r="C164" s="10">
        <v>793899</v>
      </c>
      <c r="D164" s="10">
        <v>300665</v>
      </c>
      <c r="E164" s="10">
        <v>0</v>
      </c>
      <c r="F164" s="10">
        <v>0</v>
      </c>
      <c r="G164" s="10">
        <v>3977680</v>
      </c>
      <c r="H164" s="10">
        <v>793899</v>
      </c>
      <c r="I164" s="10">
        <v>288365</v>
      </c>
      <c r="J164" s="10">
        <v>0</v>
      </c>
      <c r="K164" s="10">
        <v>0</v>
      </c>
      <c r="L164" s="8">
        <f t="shared" si="18"/>
        <v>0.81957728333067403</v>
      </c>
      <c r="M164" s="8">
        <f t="shared" si="19"/>
        <v>0.13086253004946377</v>
      </c>
      <c r="N164" s="8">
        <f t="shared" si="20"/>
        <v>4.9560186619862251E-2</v>
      </c>
      <c r="O164" s="8">
        <f t="shared" si="21"/>
        <v>0</v>
      </c>
      <c r="P164" s="8">
        <f t="shared" si="22"/>
        <v>0.78611146684627342</v>
      </c>
      <c r="Q164" s="8">
        <f t="shared" si="23"/>
        <v>0.1568987720022198</v>
      </c>
      <c r="R164" s="8">
        <f t="shared" si="24"/>
        <v>5.6989761151506814E-2</v>
      </c>
      <c r="S164" s="8">
        <f t="shared" si="25"/>
        <v>0</v>
      </c>
    </row>
    <row r="165" spans="1:19" x14ac:dyDescent="0.25">
      <c r="A165" s="7" t="s">
        <v>331</v>
      </c>
      <c r="B165" s="10">
        <v>8299401</v>
      </c>
      <c r="C165" s="10">
        <v>5547299</v>
      </c>
      <c r="D165" s="10">
        <v>7272033</v>
      </c>
      <c r="E165" s="10">
        <v>4863799</v>
      </c>
      <c r="F165" s="10">
        <v>0</v>
      </c>
      <c r="G165" s="10">
        <v>6639521</v>
      </c>
      <c r="H165" s="10">
        <v>5547299</v>
      </c>
      <c r="I165" s="10">
        <v>7230705</v>
      </c>
      <c r="J165" s="10">
        <v>486380</v>
      </c>
      <c r="K165" s="10">
        <v>0</v>
      </c>
      <c r="L165" s="8">
        <f t="shared" si="18"/>
        <v>0.31942233343540188</v>
      </c>
      <c r="M165" s="8">
        <f t="shared" si="19"/>
        <v>0.21350109373482154</v>
      </c>
      <c r="N165" s="8">
        <f t="shared" si="20"/>
        <v>0.27988161430918279</v>
      </c>
      <c r="O165" s="8">
        <f t="shared" si="21"/>
        <v>0.18719495852059376</v>
      </c>
      <c r="P165" s="8">
        <f t="shared" si="22"/>
        <v>0.33357881280080465</v>
      </c>
      <c r="Q165" s="8">
        <f t="shared" si="23"/>
        <v>0.27870405330009362</v>
      </c>
      <c r="R165" s="8">
        <f t="shared" si="24"/>
        <v>0.36328072305409415</v>
      </c>
      <c r="S165" s="8">
        <f t="shared" si="25"/>
        <v>2.4436410845007549E-2</v>
      </c>
    </row>
    <row r="166" spans="1:19" x14ac:dyDescent="0.25">
      <c r="A166" s="7" t="s">
        <v>333</v>
      </c>
      <c r="B166" s="10">
        <v>2551799</v>
      </c>
      <c r="C166" s="10">
        <v>10666</v>
      </c>
      <c r="D166" s="10">
        <v>2333</v>
      </c>
      <c r="E166" s="10">
        <v>0</v>
      </c>
      <c r="F166" s="10">
        <v>0</v>
      </c>
      <c r="G166" s="10">
        <v>2041439</v>
      </c>
      <c r="H166" s="10">
        <v>10666</v>
      </c>
      <c r="I166" s="10">
        <v>2333</v>
      </c>
      <c r="J166" s="10">
        <v>0</v>
      </c>
      <c r="K166" s="10">
        <v>0</v>
      </c>
      <c r="L166" s="8">
        <f t="shared" si="18"/>
        <v>0.99493176460680333</v>
      </c>
      <c r="M166" s="8">
        <f t="shared" si="19"/>
        <v>4.1586121012259052E-3</v>
      </c>
      <c r="N166" s="8">
        <f t="shared" si="20"/>
        <v>9.0962329197075164E-4</v>
      </c>
      <c r="O166" s="8">
        <f t="shared" si="21"/>
        <v>0</v>
      </c>
      <c r="P166" s="8">
        <f t="shared" si="22"/>
        <v>0.99367272217511549</v>
      </c>
      <c r="Q166" s="8">
        <f t="shared" si="23"/>
        <v>5.1916874590520615E-3</v>
      </c>
      <c r="R166" s="8">
        <f t="shared" si="24"/>
        <v>1.1355903658324077E-3</v>
      </c>
      <c r="S166" s="8">
        <f t="shared" si="25"/>
        <v>0</v>
      </c>
    </row>
    <row r="167" spans="1:19" x14ac:dyDescent="0.25">
      <c r="A167" s="7" t="s">
        <v>335</v>
      </c>
      <c r="B167" s="10">
        <v>0</v>
      </c>
      <c r="C167" s="10">
        <v>13897194</v>
      </c>
      <c r="D167" s="10">
        <v>56000</v>
      </c>
      <c r="E167" s="10">
        <v>7442301</v>
      </c>
      <c r="F167" s="10">
        <v>0</v>
      </c>
      <c r="G167" s="10">
        <v>0</v>
      </c>
      <c r="H167" s="10">
        <v>13897194</v>
      </c>
      <c r="I167" s="10">
        <v>56000</v>
      </c>
      <c r="J167" s="10">
        <v>744231</v>
      </c>
      <c r="K167" s="10">
        <v>0</v>
      </c>
      <c r="L167" s="8">
        <f t="shared" si="18"/>
        <v>0</v>
      </c>
      <c r="M167" s="8">
        <f t="shared" si="19"/>
        <v>0.64953832570828574</v>
      </c>
      <c r="N167" s="8">
        <f t="shared" si="20"/>
        <v>2.6173734237043824E-3</v>
      </c>
      <c r="O167" s="8">
        <f t="shared" si="21"/>
        <v>0.34784430086800983</v>
      </c>
      <c r="P167" s="8">
        <f t="shared" si="22"/>
        <v>0</v>
      </c>
      <c r="Q167" s="8">
        <f t="shared" si="23"/>
        <v>0.94555297951852113</v>
      </c>
      <c r="R167" s="8">
        <f t="shared" si="24"/>
        <v>3.8101912409826892E-3</v>
      </c>
      <c r="S167" s="8">
        <f t="shared" si="25"/>
        <v>5.0636829240496208E-2</v>
      </c>
    </row>
    <row r="168" spans="1:19" x14ac:dyDescent="0.25">
      <c r="A168" s="7" t="s">
        <v>337</v>
      </c>
      <c r="B168" s="10">
        <v>4420000</v>
      </c>
      <c r="C168" s="10">
        <v>197666</v>
      </c>
      <c r="D168" s="10">
        <v>0</v>
      </c>
      <c r="E168" s="10">
        <v>562500</v>
      </c>
      <c r="F168" s="10">
        <v>0</v>
      </c>
      <c r="G168" s="10">
        <v>3536000</v>
      </c>
      <c r="H168" s="10">
        <v>197666</v>
      </c>
      <c r="I168" s="10">
        <v>0</v>
      </c>
      <c r="J168" s="10">
        <v>56250</v>
      </c>
      <c r="K168" s="10">
        <v>0</v>
      </c>
      <c r="L168" s="8">
        <f t="shared" si="18"/>
        <v>0.85325450960451843</v>
      </c>
      <c r="M168" s="8">
        <f t="shared" si="19"/>
        <v>3.8158236627938179E-2</v>
      </c>
      <c r="N168" s="8">
        <f t="shared" si="20"/>
        <v>0</v>
      </c>
      <c r="O168" s="8">
        <f t="shared" si="21"/>
        <v>0.10858725376754336</v>
      </c>
      <c r="P168" s="8">
        <f t="shared" si="22"/>
        <v>0.93300220901993602</v>
      </c>
      <c r="Q168" s="8">
        <f t="shared" si="23"/>
        <v>5.2155773373341256E-2</v>
      </c>
      <c r="R168" s="8">
        <f t="shared" si="24"/>
        <v>0</v>
      </c>
      <c r="S168" s="8">
        <f t="shared" si="25"/>
        <v>1.4842017606722682E-2</v>
      </c>
    </row>
    <row r="169" spans="1:19" x14ac:dyDescent="0.25">
      <c r="A169" s="7" t="s">
        <v>340</v>
      </c>
      <c r="B169" s="10">
        <v>2465999</v>
      </c>
      <c r="C169" s="10">
        <v>25333</v>
      </c>
      <c r="D169" s="10">
        <v>556000</v>
      </c>
      <c r="E169" s="10">
        <v>0</v>
      </c>
      <c r="F169" s="10">
        <v>0</v>
      </c>
      <c r="G169" s="10">
        <v>1972799</v>
      </c>
      <c r="H169" s="10">
        <v>25333</v>
      </c>
      <c r="I169" s="10">
        <v>556000</v>
      </c>
      <c r="J169" s="10">
        <v>0</v>
      </c>
      <c r="K169" s="10">
        <v>0</v>
      </c>
      <c r="L169" s="8">
        <f t="shared" si="18"/>
        <v>0.80923214142732069</v>
      </c>
      <c r="M169" s="8">
        <f t="shared" si="19"/>
        <v>8.3131736220405251E-3</v>
      </c>
      <c r="N169" s="8">
        <f t="shared" si="20"/>
        <v>0.1824546849506388</v>
      </c>
      <c r="O169" s="8">
        <f t="shared" si="21"/>
        <v>0</v>
      </c>
      <c r="P169" s="8">
        <f t="shared" si="22"/>
        <v>0.77239508373098964</v>
      </c>
      <c r="Q169" s="8">
        <f t="shared" si="23"/>
        <v>9.9184380447055985E-3</v>
      </c>
      <c r="R169" s="8">
        <f t="shared" si="24"/>
        <v>0.21768647822430479</v>
      </c>
      <c r="S169" s="8">
        <f t="shared" si="25"/>
        <v>0</v>
      </c>
    </row>
    <row r="170" spans="1:19" x14ac:dyDescent="0.25">
      <c r="A170" s="7" t="s">
        <v>342</v>
      </c>
      <c r="B170" s="10">
        <v>668066</v>
      </c>
      <c r="C170" s="10">
        <v>130734</v>
      </c>
      <c r="D170" s="10">
        <v>277232</v>
      </c>
      <c r="E170" s="10">
        <v>0</v>
      </c>
      <c r="F170" s="10">
        <v>0</v>
      </c>
      <c r="G170" s="10">
        <v>534452</v>
      </c>
      <c r="H170" s="10">
        <v>130734</v>
      </c>
      <c r="I170" s="10">
        <v>277232</v>
      </c>
      <c r="J170" s="10">
        <v>0</v>
      </c>
      <c r="K170" s="10">
        <v>0</v>
      </c>
      <c r="L170" s="8">
        <f t="shared" si="18"/>
        <v>0.62086071789686548</v>
      </c>
      <c r="M170" s="8">
        <f t="shared" si="19"/>
        <v>0.12149638672455838</v>
      </c>
      <c r="N170" s="8">
        <f t="shared" si="20"/>
        <v>0.2576428953785761</v>
      </c>
      <c r="O170" s="8">
        <f t="shared" si="21"/>
        <v>0</v>
      </c>
      <c r="P170" s="8">
        <f t="shared" si="22"/>
        <v>0.56710716476128431</v>
      </c>
      <c r="Q170" s="8">
        <f t="shared" si="23"/>
        <v>0.13872188349543407</v>
      </c>
      <c r="R170" s="8">
        <f t="shared" si="24"/>
        <v>0.29417095174328162</v>
      </c>
      <c r="S170" s="8">
        <f t="shared" si="25"/>
        <v>0</v>
      </c>
    </row>
    <row r="171" spans="1:19" x14ac:dyDescent="0.25">
      <c r="A171" s="7" t="s">
        <v>344</v>
      </c>
      <c r="B171" s="10">
        <v>4914333</v>
      </c>
      <c r="C171" s="10">
        <v>177166</v>
      </c>
      <c r="D171" s="10">
        <v>2300000</v>
      </c>
      <c r="E171" s="10">
        <v>35000</v>
      </c>
      <c r="F171" s="10">
        <v>0</v>
      </c>
      <c r="G171" s="10">
        <v>3931466</v>
      </c>
      <c r="H171" s="10">
        <v>177166</v>
      </c>
      <c r="I171" s="10">
        <v>2300000</v>
      </c>
      <c r="J171" s="10">
        <v>3500</v>
      </c>
      <c r="K171" s="10">
        <v>0</v>
      </c>
      <c r="L171" s="8">
        <f t="shared" si="18"/>
        <v>0.661729436710353</v>
      </c>
      <c r="M171" s="8">
        <f t="shared" si="19"/>
        <v>2.3855924574957863E-2</v>
      </c>
      <c r="N171" s="8">
        <f t="shared" si="20"/>
        <v>0.30970178545772376</v>
      </c>
      <c r="O171" s="8">
        <f t="shared" si="21"/>
        <v>4.7128532569653617E-3</v>
      </c>
      <c r="P171" s="8">
        <f t="shared" si="22"/>
        <v>0.61312929927206739</v>
      </c>
      <c r="Q171" s="8">
        <f t="shared" si="23"/>
        <v>2.762981173812392E-2</v>
      </c>
      <c r="R171" s="8">
        <f t="shared" si="24"/>
        <v>0.35869504869831126</v>
      </c>
      <c r="S171" s="8">
        <f t="shared" si="25"/>
        <v>5.4584029149743016E-4</v>
      </c>
    </row>
    <row r="172" spans="1:19" x14ac:dyDescent="0.25">
      <c r="A172" s="7" t="s">
        <v>346</v>
      </c>
      <c r="B172" s="10">
        <v>1946333</v>
      </c>
      <c r="C172" s="10">
        <v>4928833</v>
      </c>
      <c r="D172" s="10">
        <v>7834666</v>
      </c>
      <c r="E172" s="10">
        <v>0</v>
      </c>
      <c r="F172" s="10">
        <v>0</v>
      </c>
      <c r="G172" s="10">
        <v>1557068</v>
      </c>
      <c r="H172" s="10">
        <v>4928833</v>
      </c>
      <c r="I172" s="10">
        <v>7834666</v>
      </c>
      <c r="J172" s="10">
        <v>0</v>
      </c>
      <c r="K172" s="10">
        <v>0</v>
      </c>
      <c r="L172" s="8">
        <f t="shared" si="18"/>
        <v>0.13231510733773166</v>
      </c>
      <c r="M172" s="8">
        <f t="shared" si="19"/>
        <v>0.33507065206455111</v>
      </c>
      <c r="N172" s="8">
        <f t="shared" si="20"/>
        <v>0.53261424059771723</v>
      </c>
      <c r="O172" s="8">
        <f t="shared" si="21"/>
        <v>0</v>
      </c>
      <c r="P172" s="8">
        <f t="shared" si="22"/>
        <v>0.10872949374141401</v>
      </c>
      <c r="Q172" s="8">
        <f t="shared" si="23"/>
        <v>0.34417862086047291</v>
      </c>
      <c r="R172" s="8">
        <f t="shared" si="24"/>
        <v>0.54709188539811304</v>
      </c>
      <c r="S172" s="8">
        <f t="shared" si="25"/>
        <v>0</v>
      </c>
    </row>
    <row r="173" spans="1:19" x14ac:dyDescent="0.25">
      <c r="A173" s="7" t="s">
        <v>348</v>
      </c>
      <c r="B173" s="10">
        <v>1111534</v>
      </c>
      <c r="C173" s="10">
        <v>0</v>
      </c>
      <c r="D173" s="10">
        <v>0</v>
      </c>
      <c r="E173" s="10">
        <v>0</v>
      </c>
      <c r="F173" s="10">
        <v>0</v>
      </c>
      <c r="G173" s="10">
        <v>889228</v>
      </c>
      <c r="H173" s="10">
        <v>0</v>
      </c>
      <c r="I173" s="10">
        <v>0</v>
      </c>
      <c r="J173" s="10">
        <v>0</v>
      </c>
      <c r="K173" s="10">
        <v>0</v>
      </c>
      <c r="L173" s="8">
        <f t="shared" si="18"/>
        <v>1</v>
      </c>
      <c r="M173" s="8">
        <f t="shared" si="19"/>
        <v>0</v>
      </c>
      <c r="N173" s="8">
        <f t="shared" si="20"/>
        <v>0</v>
      </c>
      <c r="O173" s="8">
        <f t="shared" si="21"/>
        <v>0</v>
      </c>
      <c r="P173" s="8">
        <f t="shared" si="22"/>
        <v>1</v>
      </c>
      <c r="Q173" s="8">
        <f t="shared" si="23"/>
        <v>0</v>
      </c>
      <c r="R173" s="8">
        <f t="shared" si="24"/>
        <v>0</v>
      </c>
      <c r="S173" s="8">
        <f t="shared" si="25"/>
        <v>0</v>
      </c>
    </row>
    <row r="174" spans="1:19" x14ac:dyDescent="0.25">
      <c r="A174" s="7" t="s">
        <v>350</v>
      </c>
      <c r="B174" s="10">
        <v>91466</v>
      </c>
      <c r="C174" s="10">
        <v>23400</v>
      </c>
      <c r="D174" s="10">
        <v>0</v>
      </c>
      <c r="E174" s="10">
        <v>0</v>
      </c>
      <c r="F174" s="10">
        <v>0</v>
      </c>
      <c r="G174" s="10">
        <v>73172</v>
      </c>
      <c r="H174" s="10">
        <v>23400</v>
      </c>
      <c r="I174" s="10">
        <v>0</v>
      </c>
      <c r="J174" s="10">
        <v>0</v>
      </c>
      <c r="K174" s="10">
        <v>0</v>
      </c>
      <c r="L174" s="8">
        <f t="shared" si="18"/>
        <v>0.79628436613096998</v>
      </c>
      <c r="M174" s="8">
        <f t="shared" si="19"/>
        <v>0.20371563386902999</v>
      </c>
      <c r="N174" s="8">
        <f t="shared" si="20"/>
        <v>0</v>
      </c>
      <c r="O174" s="8">
        <f t="shared" si="21"/>
        <v>0</v>
      </c>
      <c r="P174" s="8">
        <f t="shared" si="22"/>
        <v>0.75769374145715118</v>
      </c>
      <c r="Q174" s="8">
        <f t="shared" si="23"/>
        <v>0.24230625854284885</v>
      </c>
      <c r="R174" s="8">
        <f t="shared" si="24"/>
        <v>0</v>
      </c>
      <c r="S174" s="8">
        <f t="shared" si="25"/>
        <v>0</v>
      </c>
    </row>
    <row r="175" spans="1:19" x14ac:dyDescent="0.25">
      <c r="A175" s="7" t="s">
        <v>352</v>
      </c>
      <c r="B175" s="10">
        <v>78666</v>
      </c>
      <c r="C175" s="10">
        <v>226333</v>
      </c>
      <c r="D175" s="10">
        <v>13534</v>
      </c>
      <c r="E175" s="10">
        <v>0</v>
      </c>
      <c r="F175" s="10">
        <v>0</v>
      </c>
      <c r="G175" s="10">
        <v>62932</v>
      </c>
      <c r="H175" s="10">
        <v>226333</v>
      </c>
      <c r="I175" s="10">
        <v>13534</v>
      </c>
      <c r="J175" s="10">
        <v>0</v>
      </c>
      <c r="K175" s="10">
        <v>0</v>
      </c>
      <c r="L175" s="8">
        <f t="shared" si="18"/>
        <v>0.24696342294204995</v>
      </c>
      <c r="M175" s="8">
        <f t="shared" si="19"/>
        <v>0.71054804368778113</v>
      </c>
      <c r="N175" s="8">
        <f t="shared" si="20"/>
        <v>4.248853337016887E-2</v>
      </c>
      <c r="O175" s="8">
        <f t="shared" si="21"/>
        <v>0</v>
      </c>
      <c r="P175" s="8">
        <f t="shared" si="22"/>
        <v>0.20783423987529681</v>
      </c>
      <c r="Q175" s="8">
        <f t="shared" si="23"/>
        <v>0.74746944342616717</v>
      </c>
      <c r="R175" s="8">
        <f t="shared" si="24"/>
        <v>4.4696316698535993E-2</v>
      </c>
      <c r="S175" s="8">
        <f t="shared" si="25"/>
        <v>0</v>
      </c>
    </row>
    <row r="176" spans="1:19" x14ac:dyDescent="0.25">
      <c r="A176" s="7" t="s">
        <v>354</v>
      </c>
      <c r="B176" s="10">
        <v>211133</v>
      </c>
      <c r="C176" s="10">
        <v>49667</v>
      </c>
      <c r="D176" s="10">
        <v>10600</v>
      </c>
      <c r="E176" s="10">
        <v>0</v>
      </c>
      <c r="F176" s="10">
        <v>0</v>
      </c>
      <c r="G176" s="10">
        <v>168907</v>
      </c>
      <c r="H176" s="10">
        <v>49667</v>
      </c>
      <c r="I176" s="10">
        <v>10600</v>
      </c>
      <c r="J176" s="10">
        <v>0</v>
      </c>
      <c r="K176" s="10">
        <v>0</v>
      </c>
      <c r="L176" s="8">
        <f t="shared" si="18"/>
        <v>0.77794030950626381</v>
      </c>
      <c r="M176" s="8">
        <f t="shared" si="19"/>
        <v>0.18300294767870301</v>
      </c>
      <c r="N176" s="8">
        <f t="shared" si="20"/>
        <v>3.9056742815033164E-2</v>
      </c>
      <c r="O176" s="8">
        <f t="shared" si="21"/>
        <v>0</v>
      </c>
      <c r="P176" s="8">
        <f t="shared" si="22"/>
        <v>0.7370251424681683</v>
      </c>
      <c r="Q176" s="8">
        <f t="shared" si="23"/>
        <v>0.21672179217537765</v>
      </c>
      <c r="R176" s="8">
        <f t="shared" si="24"/>
        <v>4.625306535645405E-2</v>
      </c>
      <c r="S176" s="8">
        <f t="shared" si="25"/>
        <v>0</v>
      </c>
    </row>
    <row r="177" spans="1:19" x14ac:dyDescent="0.25">
      <c r="A177" s="7" t="s">
        <v>356</v>
      </c>
      <c r="B177" s="10">
        <v>5024665</v>
      </c>
      <c r="C177" s="10">
        <v>6242866</v>
      </c>
      <c r="D177" s="10">
        <v>2075166</v>
      </c>
      <c r="E177" s="10">
        <v>8400</v>
      </c>
      <c r="F177" s="10">
        <v>0</v>
      </c>
      <c r="G177" s="10">
        <v>4019731</v>
      </c>
      <c r="H177" s="10">
        <v>6242866</v>
      </c>
      <c r="I177" s="10">
        <v>2075166</v>
      </c>
      <c r="J177" s="10">
        <v>840</v>
      </c>
      <c r="K177" s="10">
        <v>0</v>
      </c>
      <c r="L177" s="8">
        <f t="shared" si="18"/>
        <v>0.37634847533502302</v>
      </c>
      <c r="M177" s="8">
        <f t="shared" si="19"/>
        <v>0.4675919888830109</v>
      </c>
      <c r="N177" s="8">
        <f t="shared" si="20"/>
        <v>0.15543037399848117</v>
      </c>
      <c r="O177" s="8">
        <f t="shared" si="21"/>
        <v>6.2916178348490764E-4</v>
      </c>
      <c r="P177" s="8">
        <f t="shared" si="22"/>
        <v>0.3257849369170886</v>
      </c>
      <c r="Q177" s="8">
        <f t="shared" si="23"/>
        <v>0.50596214174327514</v>
      </c>
      <c r="R177" s="8">
        <f t="shared" si="24"/>
        <v>0.1681848423196694</v>
      </c>
      <c r="S177" s="8">
        <f t="shared" si="25"/>
        <v>6.8079019966847142E-5</v>
      </c>
    </row>
    <row r="178" spans="1:19" x14ac:dyDescent="0.25">
      <c r="A178" s="7" t="s">
        <v>358</v>
      </c>
      <c r="B178" s="10">
        <v>5854067</v>
      </c>
      <c r="C178" s="10">
        <v>1954168</v>
      </c>
      <c r="D178" s="10">
        <v>0</v>
      </c>
      <c r="E178" s="10">
        <v>0</v>
      </c>
      <c r="F178" s="10">
        <v>0</v>
      </c>
      <c r="G178" s="10">
        <v>4683254</v>
      </c>
      <c r="H178" s="10">
        <v>1954168</v>
      </c>
      <c r="I178" s="10">
        <v>0</v>
      </c>
      <c r="J178" s="10">
        <v>0</v>
      </c>
      <c r="K178" s="10">
        <v>0</v>
      </c>
      <c r="L178" s="8">
        <f t="shared" si="18"/>
        <v>0.74972986852982781</v>
      </c>
      <c r="M178" s="8">
        <f t="shared" si="19"/>
        <v>0.25027013147017219</v>
      </c>
      <c r="N178" s="8">
        <f t="shared" si="20"/>
        <v>0</v>
      </c>
      <c r="O178" s="8">
        <f t="shared" si="21"/>
        <v>0</v>
      </c>
      <c r="P178" s="8">
        <f t="shared" si="22"/>
        <v>0.70558328218395638</v>
      </c>
      <c r="Q178" s="8">
        <f t="shared" si="23"/>
        <v>0.29441671781604362</v>
      </c>
      <c r="R178" s="8">
        <f t="shared" si="24"/>
        <v>0</v>
      </c>
      <c r="S178" s="8">
        <f t="shared" si="25"/>
        <v>0</v>
      </c>
    </row>
    <row r="179" spans="1:19" x14ac:dyDescent="0.25">
      <c r="A179" s="7" t="s">
        <v>360</v>
      </c>
      <c r="B179" s="10">
        <v>2384933</v>
      </c>
      <c r="C179" s="10">
        <v>54066</v>
      </c>
      <c r="D179" s="10">
        <v>660467</v>
      </c>
      <c r="E179" s="10">
        <v>0</v>
      </c>
      <c r="F179" s="10">
        <v>0</v>
      </c>
      <c r="G179" s="10">
        <v>1907947</v>
      </c>
      <c r="H179" s="10">
        <v>54066</v>
      </c>
      <c r="I179" s="10">
        <v>660467</v>
      </c>
      <c r="J179" s="10">
        <v>0</v>
      </c>
      <c r="K179" s="10">
        <v>0</v>
      </c>
      <c r="L179" s="8">
        <f t="shared" si="18"/>
        <v>0.76946577249113235</v>
      </c>
      <c r="M179" s="8">
        <f t="shared" si="19"/>
        <v>1.7443649970672367E-2</v>
      </c>
      <c r="N179" s="8">
        <f t="shared" si="20"/>
        <v>0.2130905775381953</v>
      </c>
      <c r="O179" s="8">
        <f t="shared" si="21"/>
        <v>0</v>
      </c>
      <c r="P179" s="8">
        <f t="shared" si="22"/>
        <v>0.72753538635185011</v>
      </c>
      <c r="Q179" s="8">
        <f t="shared" si="23"/>
        <v>2.0616363137183125E-2</v>
      </c>
      <c r="R179" s="8">
        <f t="shared" si="24"/>
        <v>0.25184825051096671</v>
      </c>
      <c r="S179" s="8">
        <f t="shared" si="25"/>
        <v>0</v>
      </c>
    </row>
    <row r="180" spans="1:19" x14ac:dyDescent="0.25">
      <c r="A180" s="7" t="s">
        <v>540</v>
      </c>
      <c r="B180" s="10">
        <v>1016399</v>
      </c>
      <c r="C180" s="10">
        <v>1398501</v>
      </c>
      <c r="D180" s="10">
        <v>183300</v>
      </c>
      <c r="E180" s="10">
        <v>0</v>
      </c>
      <c r="F180" s="10">
        <v>0</v>
      </c>
      <c r="G180" s="10">
        <v>813119</v>
      </c>
      <c r="H180" s="10">
        <v>1398501</v>
      </c>
      <c r="I180" s="10">
        <v>183300</v>
      </c>
      <c r="J180" s="10">
        <v>0</v>
      </c>
      <c r="K180" s="10">
        <v>0</v>
      </c>
      <c r="L180" s="8">
        <f t="shared" si="18"/>
        <v>0.39119351858979295</v>
      </c>
      <c r="M180" s="8">
        <f t="shared" si="19"/>
        <v>0.53825763990454933</v>
      </c>
      <c r="N180" s="8">
        <f t="shared" si="20"/>
        <v>7.0548841505657767E-2</v>
      </c>
      <c r="O180" s="8">
        <f t="shared" si="21"/>
        <v>0</v>
      </c>
      <c r="P180" s="8">
        <f t="shared" si="22"/>
        <v>0.33951823025403771</v>
      </c>
      <c r="Q180" s="8">
        <f t="shared" si="23"/>
        <v>0.58394476642226045</v>
      </c>
      <c r="R180" s="8">
        <f t="shared" si="24"/>
        <v>7.6537003323701835E-2</v>
      </c>
      <c r="S180" s="8">
        <f t="shared" si="25"/>
        <v>0</v>
      </c>
    </row>
    <row r="181" spans="1:19" x14ac:dyDescent="0.25">
      <c r="A181" s="7" t="s">
        <v>542</v>
      </c>
      <c r="B181" s="10">
        <v>5567732</v>
      </c>
      <c r="C181" s="10">
        <v>731465</v>
      </c>
      <c r="D181" s="10">
        <v>4431601</v>
      </c>
      <c r="E181" s="10">
        <v>0</v>
      </c>
      <c r="F181" s="10">
        <v>0</v>
      </c>
      <c r="G181" s="10">
        <v>4454186</v>
      </c>
      <c r="H181" s="10">
        <v>731465</v>
      </c>
      <c r="I181" s="10">
        <v>4431601</v>
      </c>
      <c r="J181" s="10">
        <v>0</v>
      </c>
      <c r="K181" s="10">
        <v>0</v>
      </c>
      <c r="L181" s="8">
        <f t="shared" si="18"/>
        <v>0.51885535446664821</v>
      </c>
      <c r="M181" s="8">
        <f t="shared" si="19"/>
        <v>6.8165014381968606E-2</v>
      </c>
      <c r="N181" s="8">
        <f t="shared" si="20"/>
        <v>0.41297963115138314</v>
      </c>
      <c r="O181" s="8">
        <f t="shared" si="21"/>
        <v>0</v>
      </c>
      <c r="P181" s="8">
        <f t="shared" si="22"/>
        <v>0.46314539745865035</v>
      </c>
      <c r="Q181" s="8">
        <f t="shared" si="23"/>
        <v>7.6057589007753987E-2</v>
      </c>
      <c r="R181" s="8">
        <f t="shared" si="24"/>
        <v>0.46079701353359565</v>
      </c>
      <c r="S181" s="8">
        <f t="shared" si="25"/>
        <v>0</v>
      </c>
    </row>
    <row r="182" spans="1:19" x14ac:dyDescent="0.25">
      <c r="A182" s="7" t="s">
        <v>362</v>
      </c>
      <c r="B182" s="10">
        <v>789333</v>
      </c>
      <c r="C182" s="10">
        <v>331666</v>
      </c>
      <c r="D182" s="10">
        <v>0</v>
      </c>
      <c r="E182" s="10">
        <v>11666</v>
      </c>
      <c r="F182" s="10">
        <v>0</v>
      </c>
      <c r="G182" s="10">
        <v>631466</v>
      </c>
      <c r="H182" s="10">
        <v>331666</v>
      </c>
      <c r="I182" s="10">
        <v>0</v>
      </c>
      <c r="J182" s="10">
        <v>1167</v>
      </c>
      <c r="K182" s="10">
        <v>0</v>
      </c>
      <c r="L182" s="8">
        <f t="shared" si="18"/>
        <v>0.69688124908953664</v>
      </c>
      <c r="M182" s="8">
        <f t="shared" si="19"/>
        <v>0.29281914776213619</v>
      </c>
      <c r="N182" s="8">
        <f t="shared" si="20"/>
        <v>0</v>
      </c>
      <c r="O182" s="8">
        <f t="shared" si="21"/>
        <v>1.0299603148327176E-2</v>
      </c>
      <c r="P182" s="8">
        <f t="shared" si="22"/>
        <v>0.65484460732615091</v>
      </c>
      <c r="Q182" s="8">
        <f t="shared" si="23"/>
        <v>0.34394518712556998</v>
      </c>
      <c r="R182" s="8">
        <f t="shared" si="24"/>
        <v>0</v>
      </c>
      <c r="S182" s="8">
        <f t="shared" si="25"/>
        <v>1.2102055482791127E-3</v>
      </c>
    </row>
    <row r="183" spans="1:19" x14ac:dyDescent="0.25">
      <c r="A183" s="7" t="s">
        <v>364</v>
      </c>
      <c r="B183" s="10">
        <v>460666</v>
      </c>
      <c r="C183" s="10">
        <v>65666</v>
      </c>
      <c r="D183" s="10">
        <v>0</v>
      </c>
      <c r="E183" s="10">
        <v>0</v>
      </c>
      <c r="F183" s="10">
        <v>0</v>
      </c>
      <c r="G183" s="10">
        <v>368534</v>
      </c>
      <c r="H183" s="10">
        <v>65666</v>
      </c>
      <c r="I183" s="10">
        <v>0</v>
      </c>
      <c r="J183" s="10">
        <v>0</v>
      </c>
      <c r="K183" s="10">
        <v>0</v>
      </c>
      <c r="L183" s="8">
        <f t="shared" si="18"/>
        <v>0.87523844265596618</v>
      </c>
      <c r="M183" s="8">
        <f t="shared" si="19"/>
        <v>0.12476155734403381</v>
      </c>
      <c r="N183" s="8">
        <f t="shared" si="20"/>
        <v>0</v>
      </c>
      <c r="O183" s="8">
        <f t="shared" si="21"/>
        <v>0</v>
      </c>
      <c r="P183" s="8">
        <f t="shared" si="22"/>
        <v>0.84876554583141406</v>
      </c>
      <c r="Q183" s="8">
        <f t="shared" si="23"/>
        <v>0.15123445416858591</v>
      </c>
      <c r="R183" s="8">
        <f t="shared" si="24"/>
        <v>0</v>
      </c>
      <c r="S183" s="8">
        <f t="shared" si="25"/>
        <v>0</v>
      </c>
    </row>
    <row r="184" spans="1:19" x14ac:dyDescent="0.25">
      <c r="A184" s="7" t="s">
        <v>366</v>
      </c>
      <c r="B184" s="10">
        <v>352833</v>
      </c>
      <c r="C184" s="10">
        <v>2537600</v>
      </c>
      <c r="D184" s="10">
        <v>0</v>
      </c>
      <c r="E184" s="10">
        <v>0</v>
      </c>
      <c r="F184" s="10">
        <v>0</v>
      </c>
      <c r="G184" s="10">
        <v>282267</v>
      </c>
      <c r="H184" s="10">
        <v>2537600</v>
      </c>
      <c r="I184" s="10">
        <v>0</v>
      </c>
      <c r="J184" s="10">
        <v>0</v>
      </c>
      <c r="K184" s="10">
        <v>0</v>
      </c>
      <c r="L184" s="8">
        <f t="shared" si="18"/>
        <v>0.12206925398374568</v>
      </c>
      <c r="M184" s="8">
        <f t="shared" si="19"/>
        <v>0.87793074601625432</v>
      </c>
      <c r="N184" s="8">
        <f t="shared" si="20"/>
        <v>0</v>
      </c>
      <c r="O184" s="8">
        <f t="shared" si="21"/>
        <v>0</v>
      </c>
      <c r="P184" s="8">
        <f t="shared" si="22"/>
        <v>0.10009940185122206</v>
      </c>
      <c r="Q184" s="8">
        <f t="shared" si="23"/>
        <v>0.89990059814877799</v>
      </c>
      <c r="R184" s="8">
        <f t="shared" si="24"/>
        <v>0</v>
      </c>
      <c r="S184" s="8">
        <f t="shared" si="25"/>
        <v>0</v>
      </c>
    </row>
    <row r="185" spans="1:19" x14ac:dyDescent="0.25">
      <c r="A185" s="7" t="s">
        <v>368</v>
      </c>
      <c r="B185" s="10">
        <v>1476000</v>
      </c>
      <c r="C185" s="10">
        <v>11666</v>
      </c>
      <c r="D185" s="10">
        <v>25000</v>
      </c>
      <c r="E185" s="10">
        <v>0</v>
      </c>
      <c r="F185" s="10">
        <v>0</v>
      </c>
      <c r="G185" s="10">
        <v>1180800</v>
      </c>
      <c r="H185" s="10">
        <v>11666</v>
      </c>
      <c r="I185" s="10">
        <v>25000</v>
      </c>
      <c r="J185" s="10">
        <v>0</v>
      </c>
      <c r="K185" s="10">
        <v>0</v>
      </c>
      <c r="L185" s="8">
        <f t="shared" si="18"/>
        <v>0.97576067684472312</v>
      </c>
      <c r="M185" s="8">
        <f t="shared" si="19"/>
        <v>7.7122114201019923E-3</v>
      </c>
      <c r="N185" s="8">
        <f t="shared" si="20"/>
        <v>1.6527111735174849E-2</v>
      </c>
      <c r="O185" s="8">
        <f t="shared" si="21"/>
        <v>0</v>
      </c>
      <c r="P185" s="8">
        <f t="shared" si="22"/>
        <v>0.96988334787172703</v>
      </c>
      <c r="Q185" s="8">
        <f t="shared" si="23"/>
        <v>9.582197778007763E-3</v>
      </c>
      <c r="R185" s="8">
        <f t="shared" si="24"/>
        <v>2.0534454350265224E-2</v>
      </c>
      <c r="S185" s="8">
        <f t="shared" si="25"/>
        <v>0</v>
      </c>
    </row>
    <row r="186" spans="1:19" x14ac:dyDescent="0.25">
      <c r="A186" s="7" t="s">
        <v>370</v>
      </c>
      <c r="B186" s="10">
        <v>1347833</v>
      </c>
      <c r="C186" s="10">
        <v>1000</v>
      </c>
      <c r="D186" s="10">
        <v>0</v>
      </c>
      <c r="E186" s="10">
        <v>0</v>
      </c>
      <c r="F186" s="10">
        <v>0</v>
      </c>
      <c r="G186" s="10">
        <v>1078267</v>
      </c>
      <c r="H186" s="10">
        <v>1000</v>
      </c>
      <c r="I186" s="10">
        <v>0</v>
      </c>
      <c r="J186" s="10">
        <v>0</v>
      </c>
      <c r="K186" s="10">
        <v>0</v>
      </c>
      <c r="L186" s="8">
        <f t="shared" si="18"/>
        <v>0.99925861837603325</v>
      </c>
      <c r="M186" s="8">
        <f t="shared" si="19"/>
        <v>7.4138162396679202E-4</v>
      </c>
      <c r="N186" s="8">
        <f t="shared" si="20"/>
        <v>0</v>
      </c>
      <c r="O186" s="8">
        <f t="shared" si="21"/>
        <v>0</v>
      </c>
      <c r="P186" s="8">
        <f t="shared" si="22"/>
        <v>0.99907344521791175</v>
      </c>
      <c r="Q186" s="8">
        <f t="shared" si="23"/>
        <v>9.2655478208821353E-4</v>
      </c>
      <c r="R186" s="8">
        <f t="shared" si="24"/>
        <v>0</v>
      </c>
      <c r="S186" s="8">
        <f t="shared" si="25"/>
        <v>0</v>
      </c>
    </row>
    <row r="187" spans="1:19" x14ac:dyDescent="0.25">
      <c r="A187" s="7" t="s">
        <v>372</v>
      </c>
      <c r="B187" s="10">
        <v>1259000</v>
      </c>
      <c r="C187" s="10">
        <v>167833</v>
      </c>
      <c r="D187" s="10">
        <v>0</v>
      </c>
      <c r="E187" s="10">
        <v>0</v>
      </c>
      <c r="F187" s="10">
        <v>0</v>
      </c>
      <c r="G187" s="10">
        <v>1007200</v>
      </c>
      <c r="H187" s="10">
        <v>167833</v>
      </c>
      <c r="I187" s="10">
        <v>0</v>
      </c>
      <c r="J187" s="10">
        <v>0</v>
      </c>
      <c r="K187" s="10">
        <v>0</v>
      </c>
      <c r="L187" s="8">
        <f t="shared" si="18"/>
        <v>0.88237376062930983</v>
      </c>
      <c r="M187" s="8">
        <f t="shared" si="19"/>
        <v>0.11762623937069019</v>
      </c>
      <c r="N187" s="8">
        <f t="shared" si="20"/>
        <v>0</v>
      </c>
      <c r="O187" s="8">
        <f t="shared" si="21"/>
        <v>0</v>
      </c>
      <c r="P187" s="8">
        <f t="shared" si="22"/>
        <v>0.85716741572364352</v>
      </c>
      <c r="Q187" s="8">
        <f t="shared" si="23"/>
        <v>0.14283258427635651</v>
      </c>
      <c r="R187" s="8">
        <f t="shared" si="24"/>
        <v>0</v>
      </c>
      <c r="S187" s="8">
        <f t="shared" si="25"/>
        <v>0</v>
      </c>
    </row>
    <row r="188" spans="1:19" x14ac:dyDescent="0.25">
      <c r="A188" s="7" t="s">
        <v>374</v>
      </c>
      <c r="B188" s="10">
        <v>59000</v>
      </c>
      <c r="C188" s="10">
        <v>759666</v>
      </c>
      <c r="D188" s="10">
        <v>0</v>
      </c>
      <c r="E188" s="10">
        <v>0</v>
      </c>
      <c r="F188" s="10">
        <v>0</v>
      </c>
      <c r="G188" s="10">
        <v>47200</v>
      </c>
      <c r="H188" s="10">
        <v>759666</v>
      </c>
      <c r="I188" s="10">
        <v>0</v>
      </c>
      <c r="J188" s="10">
        <v>0</v>
      </c>
      <c r="K188" s="10">
        <v>0</v>
      </c>
      <c r="L188" s="8">
        <f t="shared" si="18"/>
        <v>7.2068462596467917E-2</v>
      </c>
      <c r="M188" s="8">
        <f t="shared" si="19"/>
        <v>0.92793153740353207</v>
      </c>
      <c r="N188" s="8">
        <f t="shared" si="20"/>
        <v>0</v>
      </c>
      <c r="O188" s="8">
        <f t="shared" si="21"/>
        <v>0</v>
      </c>
      <c r="P188" s="8">
        <f t="shared" si="22"/>
        <v>5.849794141778189E-2</v>
      </c>
      <c r="Q188" s="8">
        <f t="shared" si="23"/>
        <v>0.94150205858221814</v>
      </c>
      <c r="R188" s="8">
        <f t="shared" si="24"/>
        <v>0</v>
      </c>
      <c r="S188" s="8">
        <f t="shared" si="25"/>
        <v>0</v>
      </c>
    </row>
    <row r="189" spans="1:19" x14ac:dyDescent="0.25">
      <c r="A189" s="7" t="s">
        <v>376</v>
      </c>
      <c r="B189" s="10">
        <v>449666</v>
      </c>
      <c r="C189" s="10">
        <v>7666</v>
      </c>
      <c r="D189" s="10">
        <v>0</v>
      </c>
      <c r="E189" s="10">
        <v>0</v>
      </c>
      <c r="F189" s="10">
        <v>0</v>
      </c>
      <c r="G189" s="10">
        <v>359733</v>
      </c>
      <c r="H189" s="10">
        <v>7666</v>
      </c>
      <c r="I189" s="10">
        <v>0</v>
      </c>
      <c r="J189" s="10">
        <v>0</v>
      </c>
      <c r="K189" s="10">
        <v>0</v>
      </c>
      <c r="L189" s="8">
        <f t="shared" si="18"/>
        <v>0.98323756045935995</v>
      </c>
      <c r="M189" s="8">
        <f t="shared" si="19"/>
        <v>1.6762439540640061E-2</v>
      </c>
      <c r="N189" s="8">
        <f t="shared" si="20"/>
        <v>0</v>
      </c>
      <c r="O189" s="8">
        <f t="shared" si="21"/>
        <v>0</v>
      </c>
      <c r="P189" s="8">
        <f t="shared" si="22"/>
        <v>0.97913440156342291</v>
      </c>
      <c r="Q189" s="8">
        <f t="shared" si="23"/>
        <v>2.0865598436577128E-2</v>
      </c>
      <c r="R189" s="8">
        <f t="shared" si="24"/>
        <v>0</v>
      </c>
      <c r="S189" s="8">
        <f t="shared" si="25"/>
        <v>0</v>
      </c>
    </row>
    <row r="190" spans="1:19" x14ac:dyDescent="0.25">
      <c r="A190" s="7" t="s">
        <v>378</v>
      </c>
      <c r="B190" s="10">
        <v>182333</v>
      </c>
      <c r="C190" s="10">
        <v>0</v>
      </c>
      <c r="D190" s="10">
        <v>0</v>
      </c>
      <c r="E190" s="10">
        <v>0</v>
      </c>
      <c r="F190" s="10">
        <v>0</v>
      </c>
      <c r="G190" s="10">
        <v>145867</v>
      </c>
      <c r="H190" s="10">
        <v>0</v>
      </c>
      <c r="I190" s="10">
        <v>0</v>
      </c>
      <c r="J190" s="10">
        <v>0</v>
      </c>
      <c r="K190" s="10">
        <v>0</v>
      </c>
      <c r="L190" s="8">
        <f t="shared" si="18"/>
        <v>1</v>
      </c>
      <c r="M190" s="8">
        <f t="shared" si="19"/>
        <v>0</v>
      </c>
      <c r="N190" s="8">
        <f t="shared" si="20"/>
        <v>0</v>
      </c>
      <c r="O190" s="8">
        <f t="shared" si="21"/>
        <v>0</v>
      </c>
      <c r="P190" s="8">
        <f t="shared" si="22"/>
        <v>1</v>
      </c>
      <c r="Q190" s="8">
        <f t="shared" si="23"/>
        <v>0</v>
      </c>
      <c r="R190" s="8">
        <f t="shared" si="24"/>
        <v>0</v>
      </c>
      <c r="S190" s="8">
        <f t="shared" si="25"/>
        <v>0</v>
      </c>
    </row>
    <row r="191" spans="1:19" x14ac:dyDescent="0.25">
      <c r="A191" s="7" t="s">
        <v>380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8">
        <f t="shared" si="18"/>
        <v>0</v>
      </c>
      <c r="M191" s="8">
        <f t="shared" si="19"/>
        <v>0</v>
      </c>
      <c r="N191" s="8">
        <f t="shared" si="20"/>
        <v>0</v>
      </c>
      <c r="O191" s="8">
        <f t="shared" si="21"/>
        <v>0</v>
      </c>
      <c r="P191" s="8">
        <f t="shared" si="22"/>
        <v>0</v>
      </c>
      <c r="Q191" s="8">
        <f t="shared" si="23"/>
        <v>0</v>
      </c>
      <c r="R191" s="8">
        <f t="shared" si="24"/>
        <v>0</v>
      </c>
      <c r="S191" s="8">
        <f t="shared" si="25"/>
        <v>0</v>
      </c>
    </row>
    <row r="192" spans="1:19" x14ac:dyDescent="0.25">
      <c r="A192" s="7" t="s">
        <v>382</v>
      </c>
      <c r="B192" s="10">
        <v>34000</v>
      </c>
      <c r="C192" s="10">
        <v>0</v>
      </c>
      <c r="D192" s="10">
        <v>0</v>
      </c>
      <c r="E192" s="10">
        <v>0</v>
      </c>
      <c r="F192" s="10">
        <v>0</v>
      </c>
      <c r="G192" s="10">
        <v>27200</v>
      </c>
      <c r="H192" s="10">
        <v>0</v>
      </c>
      <c r="I192" s="10">
        <v>0</v>
      </c>
      <c r="J192" s="10">
        <v>0</v>
      </c>
      <c r="K192" s="10">
        <v>0</v>
      </c>
      <c r="L192" s="8">
        <f t="shared" si="18"/>
        <v>1</v>
      </c>
      <c r="M192" s="8">
        <f t="shared" si="19"/>
        <v>0</v>
      </c>
      <c r="N192" s="8">
        <f t="shared" si="20"/>
        <v>0</v>
      </c>
      <c r="O192" s="8">
        <f t="shared" si="21"/>
        <v>0</v>
      </c>
      <c r="P192" s="8">
        <f t="shared" si="22"/>
        <v>1</v>
      </c>
      <c r="Q192" s="8">
        <f t="shared" si="23"/>
        <v>0</v>
      </c>
      <c r="R192" s="8">
        <f t="shared" si="24"/>
        <v>0</v>
      </c>
      <c r="S192" s="8">
        <f t="shared" si="25"/>
        <v>0</v>
      </c>
    </row>
    <row r="193" spans="1:19" x14ac:dyDescent="0.25">
      <c r="A193" s="7" t="s">
        <v>384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8">
        <f t="shared" si="18"/>
        <v>0</v>
      </c>
      <c r="M193" s="8">
        <f t="shared" si="19"/>
        <v>0</v>
      </c>
      <c r="N193" s="8">
        <f t="shared" si="20"/>
        <v>0</v>
      </c>
      <c r="O193" s="8">
        <f t="shared" si="21"/>
        <v>0</v>
      </c>
      <c r="P193" s="8">
        <f t="shared" si="22"/>
        <v>0</v>
      </c>
      <c r="Q193" s="8">
        <f t="shared" si="23"/>
        <v>0</v>
      </c>
      <c r="R193" s="8">
        <f t="shared" si="24"/>
        <v>0</v>
      </c>
      <c r="S193" s="8">
        <f t="shared" si="25"/>
        <v>0</v>
      </c>
    </row>
    <row r="194" spans="1:19" x14ac:dyDescent="0.25">
      <c r="A194" s="7" t="s">
        <v>386</v>
      </c>
      <c r="B194" s="10">
        <v>5491000</v>
      </c>
      <c r="C194" s="10">
        <v>1022400</v>
      </c>
      <c r="D194" s="10">
        <v>845000</v>
      </c>
      <c r="E194" s="10">
        <v>0</v>
      </c>
      <c r="F194" s="10">
        <v>0</v>
      </c>
      <c r="G194" s="10">
        <v>4392799</v>
      </c>
      <c r="H194" s="10">
        <v>1022400</v>
      </c>
      <c r="I194" s="10">
        <v>845000</v>
      </c>
      <c r="J194" s="10">
        <v>0</v>
      </c>
      <c r="K194" s="10">
        <v>0</v>
      </c>
      <c r="L194" s="8">
        <f t="shared" si="18"/>
        <v>0.74622200478364864</v>
      </c>
      <c r="M194" s="8">
        <f t="shared" si="19"/>
        <v>0.13894324853228962</v>
      </c>
      <c r="N194" s="8">
        <f t="shared" si="20"/>
        <v>0.11483474668406175</v>
      </c>
      <c r="O194" s="8">
        <f t="shared" si="21"/>
        <v>0</v>
      </c>
      <c r="P194" s="8">
        <f t="shared" si="22"/>
        <v>0.70170277334634246</v>
      </c>
      <c r="Q194" s="8">
        <f t="shared" si="23"/>
        <v>0.16331749198388101</v>
      </c>
      <c r="R194" s="8">
        <f t="shared" si="24"/>
        <v>0.13497973466977647</v>
      </c>
      <c r="S194" s="8">
        <f t="shared" si="25"/>
        <v>0</v>
      </c>
    </row>
    <row r="195" spans="1:19" x14ac:dyDescent="0.25">
      <c r="A195" s="7" t="s">
        <v>388</v>
      </c>
      <c r="B195" s="10">
        <v>1021666</v>
      </c>
      <c r="C195" s="10">
        <v>0</v>
      </c>
      <c r="D195" s="10">
        <v>80500</v>
      </c>
      <c r="E195" s="10">
        <v>0</v>
      </c>
      <c r="F195" s="10">
        <v>0</v>
      </c>
      <c r="G195" s="10">
        <v>817332</v>
      </c>
      <c r="H195" s="10">
        <v>0</v>
      </c>
      <c r="I195" s="10">
        <v>80500</v>
      </c>
      <c r="J195" s="10">
        <v>0</v>
      </c>
      <c r="K195" s="10">
        <v>0</v>
      </c>
      <c r="L195" s="8">
        <f t="shared" si="18"/>
        <v>0.92696200027944975</v>
      </c>
      <c r="M195" s="8">
        <f t="shared" si="19"/>
        <v>0</v>
      </c>
      <c r="N195" s="8">
        <f t="shared" si="20"/>
        <v>7.3037999720550265E-2</v>
      </c>
      <c r="O195" s="8">
        <f t="shared" si="21"/>
        <v>0</v>
      </c>
      <c r="P195" s="8">
        <f t="shared" si="22"/>
        <v>0.91033957355050832</v>
      </c>
      <c r="Q195" s="8">
        <f t="shared" si="23"/>
        <v>0</v>
      </c>
      <c r="R195" s="8">
        <f t="shared" si="24"/>
        <v>8.9660426449491668E-2</v>
      </c>
      <c r="S195" s="8">
        <f t="shared" si="25"/>
        <v>0</v>
      </c>
    </row>
    <row r="196" spans="1:19" x14ac:dyDescent="0.25">
      <c r="A196" s="7" t="s">
        <v>390</v>
      </c>
      <c r="B196" s="10">
        <v>347333</v>
      </c>
      <c r="C196" s="10">
        <v>0</v>
      </c>
      <c r="D196" s="10">
        <v>0</v>
      </c>
      <c r="E196" s="10">
        <v>0</v>
      </c>
      <c r="F196" s="10">
        <v>0</v>
      </c>
      <c r="G196" s="10">
        <v>277867</v>
      </c>
      <c r="H196" s="10">
        <v>0</v>
      </c>
      <c r="I196" s="10">
        <v>0</v>
      </c>
      <c r="J196" s="10">
        <v>0</v>
      </c>
      <c r="K196" s="10">
        <v>0</v>
      </c>
      <c r="L196" s="8">
        <f t="shared" ref="L196:L246" si="26">IFERROR(B196/SUM($B196:$F196),0)</f>
        <v>1</v>
      </c>
      <c r="M196" s="8">
        <f t="shared" ref="M196:M246" si="27">IFERROR(C196/SUM($B196:$F196),0)</f>
        <v>0</v>
      </c>
      <c r="N196" s="8">
        <f t="shared" ref="N196:N246" si="28">IFERROR(D196/SUM($B196:$F196),0)</f>
        <v>0</v>
      </c>
      <c r="O196" s="8">
        <f t="shared" ref="O196:O246" si="29">IFERROR((E196+F196)/SUM($B196:$F196),0)</f>
        <v>0</v>
      </c>
      <c r="P196" s="8">
        <f t="shared" ref="P196:P246" si="30">IFERROR(G196/SUM($G196:$K196),0)</f>
        <v>1</v>
      </c>
      <c r="Q196" s="8">
        <f t="shared" ref="Q196:Q246" si="31">IFERROR(H196/SUM($G196:$K196),0)</f>
        <v>0</v>
      </c>
      <c r="R196" s="8">
        <f t="shared" ref="R196:R246" si="32">IFERROR(I196/SUM($G196:$K196),0)</f>
        <v>0</v>
      </c>
      <c r="S196" s="8">
        <f t="shared" ref="S196:S246" si="33">IFERROR((J196+K196)/SUM($G196:$K196),0)</f>
        <v>0</v>
      </c>
    </row>
    <row r="197" spans="1:19" x14ac:dyDescent="0.25">
      <c r="A197" s="7" t="s">
        <v>392</v>
      </c>
      <c r="B197" s="10">
        <v>0</v>
      </c>
      <c r="C197" s="10">
        <v>5666</v>
      </c>
      <c r="D197" s="10">
        <v>0</v>
      </c>
      <c r="E197" s="10">
        <v>0</v>
      </c>
      <c r="F197" s="10">
        <v>0</v>
      </c>
      <c r="G197" s="10">
        <v>0</v>
      </c>
      <c r="H197" s="10">
        <v>5666</v>
      </c>
      <c r="I197" s="10">
        <v>0</v>
      </c>
      <c r="J197" s="10">
        <v>0</v>
      </c>
      <c r="K197" s="10">
        <v>0</v>
      </c>
      <c r="L197" s="8">
        <f t="shared" si="26"/>
        <v>0</v>
      </c>
      <c r="M197" s="8">
        <f t="shared" si="27"/>
        <v>1</v>
      </c>
      <c r="N197" s="8">
        <f t="shared" si="28"/>
        <v>0</v>
      </c>
      <c r="O197" s="8">
        <f t="shared" si="29"/>
        <v>0</v>
      </c>
      <c r="P197" s="8">
        <f t="shared" si="30"/>
        <v>0</v>
      </c>
      <c r="Q197" s="8">
        <f t="shared" si="31"/>
        <v>1</v>
      </c>
      <c r="R197" s="8">
        <f t="shared" si="32"/>
        <v>0</v>
      </c>
      <c r="S197" s="8">
        <f t="shared" si="33"/>
        <v>0</v>
      </c>
    </row>
    <row r="198" spans="1:19" x14ac:dyDescent="0.25">
      <c r="A198" s="7" t="s">
        <v>394</v>
      </c>
      <c r="B198" s="10">
        <v>125333</v>
      </c>
      <c r="C198" s="10">
        <v>0</v>
      </c>
      <c r="D198" s="10">
        <v>0</v>
      </c>
      <c r="E198" s="10">
        <v>0</v>
      </c>
      <c r="F198" s="10">
        <v>0</v>
      </c>
      <c r="G198" s="10">
        <v>100268</v>
      </c>
      <c r="H198" s="10">
        <v>1000</v>
      </c>
      <c r="I198" s="10">
        <v>0</v>
      </c>
      <c r="J198" s="10">
        <v>0</v>
      </c>
      <c r="K198" s="10">
        <v>0</v>
      </c>
      <c r="L198" s="8">
        <f t="shared" si="26"/>
        <v>1</v>
      </c>
      <c r="M198" s="8">
        <f t="shared" si="27"/>
        <v>0</v>
      </c>
      <c r="N198" s="8">
        <f t="shared" si="28"/>
        <v>0</v>
      </c>
      <c r="O198" s="8">
        <f t="shared" si="29"/>
        <v>0</v>
      </c>
      <c r="P198" s="8">
        <f t="shared" si="30"/>
        <v>0.99012521230793538</v>
      </c>
      <c r="Q198" s="8">
        <f t="shared" si="31"/>
        <v>9.8747876920646203E-3</v>
      </c>
      <c r="R198" s="8">
        <f t="shared" si="32"/>
        <v>0</v>
      </c>
      <c r="S198" s="8">
        <f t="shared" si="33"/>
        <v>0</v>
      </c>
    </row>
    <row r="199" spans="1:19" x14ac:dyDescent="0.25">
      <c r="A199" s="7" t="s">
        <v>396</v>
      </c>
      <c r="B199" s="10">
        <v>193666</v>
      </c>
      <c r="C199" s="10">
        <v>0</v>
      </c>
      <c r="D199" s="10">
        <v>30000</v>
      </c>
      <c r="E199" s="10">
        <v>0</v>
      </c>
      <c r="F199" s="10">
        <v>0</v>
      </c>
      <c r="G199" s="10">
        <v>154933</v>
      </c>
      <c r="H199" s="10">
        <v>0</v>
      </c>
      <c r="I199" s="10">
        <v>5400</v>
      </c>
      <c r="J199" s="10">
        <v>0</v>
      </c>
      <c r="K199" s="10">
        <v>0</v>
      </c>
      <c r="L199" s="8">
        <f t="shared" si="26"/>
        <v>0.86587143329786376</v>
      </c>
      <c r="M199" s="8">
        <f t="shared" si="27"/>
        <v>0</v>
      </c>
      <c r="N199" s="8">
        <f t="shared" si="28"/>
        <v>0.13412856670213621</v>
      </c>
      <c r="O199" s="8">
        <f t="shared" si="29"/>
        <v>0</v>
      </c>
      <c r="P199" s="8">
        <f t="shared" si="30"/>
        <v>0.96632009629957649</v>
      </c>
      <c r="Q199" s="8">
        <f t="shared" si="31"/>
        <v>0</v>
      </c>
      <c r="R199" s="8">
        <f t="shared" si="32"/>
        <v>3.3679903700423494E-2</v>
      </c>
      <c r="S199" s="8">
        <f t="shared" si="33"/>
        <v>0</v>
      </c>
    </row>
    <row r="200" spans="1:19" x14ac:dyDescent="0.25">
      <c r="A200" s="7" t="s">
        <v>398</v>
      </c>
      <c r="B200" s="10">
        <v>19666</v>
      </c>
      <c r="C200" s="10">
        <v>0</v>
      </c>
      <c r="D200" s="10">
        <v>0</v>
      </c>
      <c r="E200" s="10">
        <v>0</v>
      </c>
      <c r="F200" s="10">
        <v>0</v>
      </c>
      <c r="G200" s="10">
        <v>15733</v>
      </c>
      <c r="H200" s="10">
        <v>0</v>
      </c>
      <c r="I200" s="10">
        <v>0</v>
      </c>
      <c r="J200" s="10">
        <v>0</v>
      </c>
      <c r="K200" s="10">
        <v>0</v>
      </c>
      <c r="L200" s="8">
        <f t="shared" si="26"/>
        <v>1</v>
      </c>
      <c r="M200" s="8">
        <f t="shared" si="27"/>
        <v>0</v>
      </c>
      <c r="N200" s="8">
        <f t="shared" si="28"/>
        <v>0</v>
      </c>
      <c r="O200" s="8">
        <f t="shared" si="29"/>
        <v>0</v>
      </c>
      <c r="P200" s="8">
        <f t="shared" si="30"/>
        <v>1</v>
      </c>
      <c r="Q200" s="8">
        <f t="shared" si="31"/>
        <v>0</v>
      </c>
      <c r="R200" s="8">
        <f t="shared" si="32"/>
        <v>0</v>
      </c>
      <c r="S200" s="8">
        <f t="shared" si="33"/>
        <v>0</v>
      </c>
    </row>
    <row r="201" spans="1:19" x14ac:dyDescent="0.25">
      <c r="A201" s="7" t="s">
        <v>400</v>
      </c>
      <c r="B201" s="10">
        <v>598733</v>
      </c>
      <c r="C201" s="10">
        <v>8218732</v>
      </c>
      <c r="D201" s="10">
        <v>688067</v>
      </c>
      <c r="E201" s="10">
        <v>63533</v>
      </c>
      <c r="F201" s="10">
        <v>0</v>
      </c>
      <c r="G201" s="10">
        <v>478986</v>
      </c>
      <c r="H201" s="10">
        <v>8218732</v>
      </c>
      <c r="I201" s="10">
        <v>688067</v>
      </c>
      <c r="J201" s="10">
        <v>6353</v>
      </c>
      <c r="K201" s="10">
        <v>0</v>
      </c>
      <c r="L201" s="8">
        <f t="shared" si="26"/>
        <v>6.2569644996663731E-2</v>
      </c>
      <c r="M201" s="8">
        <f t="shared" si="27"/>
        <v>0.85888558600030407</v>
      </c>
      <c r="N201" s="8">
        <f t="shared" si="28"/>
        <v>7.1905353344344516E-2</v>
      </c>
      <c r="O201" s="8">
        <f t="shared" si="29"/>
        <v>6.6394156586876566E-3</v>
      </c>
      <c r="P201" s="8">
        <f t="shared" si="30"/>
        <v>5.0998611817671333E-2</v>
      </c>
      <c r="Q201" s="8">
        <f t="shared" si="31"/>
        <v>0.87506508102840908</v>
      </c>
      <c r="R201" s="8">
        <f t="shared" si="32"/>
        <v>7.3259890346585629E-2</v>
      </c>
      <c r="S201" s="8">
        <f t="shared" si="33"/>
        <v>6.7641680733396378E-4</v>
      </c>
    </row>
    <row r="202" spans="1:19" x14ac:dyDescent="0.25">
      <c r="A202" s="7" t="s">
        <v>402</v>
      </c>
      <c r="B202" s="10">
        <v>53666</v>
      </c>
      <c r="C202" s="10">
        <v>0</v>
      </c>
      <c r="D202" s="10">
        <v>0</v>
      </c>
      <c r="E202" s="10">
        <v>0</v>
      </c>
      <c r="F202" s="10">
        <v>0</v>
      </c>
      <c r="G202" s="10">
        <v>42934</v>
      </c>
      <c r="H202" s="10">
        <v>0</v>
      </c>
      <c r="I202" s="10">
        <v>0</v>
      </c>
      <c r="J202" s="10">
        <v>0</v>
      </c>
      <c r="K202" s="10">
        <v>0</v>
      </c>
      <c r="L202" s="8">
        <f t="shared" si="26"/>
        <v>1</v>
      </c>
      <c r="M202" s="8">
        <f t="shared" si="27"/>
        <v>0</v>
      </c>
      <c r="N202" s="8">
        <f t="shared" si="28"/>
        <v>0</v>
      </c>
      <c r="O202" s="8">
        <f t="shared" si="29"/>
        <v>0</v>
      </c>
      <c r="P202" s="8">
        <f t="shared" si="30"/>
        <v>1</v>
      </c>
      <c r="Q202" s="8">
        <f t="shared" si="31"/>
        <v>0</v>
      </c>
      <c r="R202" s="8">
        <f t="shared" si="32"/>
        <v>0</v>
      </c>
      <c r="S202" s="8">
        <f t="shared" si="33"/>
        <v>0</v>
      </c>
    </row>
    <row r="203" spans="1:19" x14ac:dyDescent="0.25">
      <c r="A203" s="7" t="s">
        <v>404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8">
        <f t="shared" si="26"/>
        <v>0</v>
      </c>
      <c r="M203" s="8">
        <f t="shared" si="27"/>
        <v>0</v>
      </c>
      <c r="N203" s="8">
        <f t="shared" si="28"/>
        <v>0</v>
      </c>
      <c r="O203" s="8">
        <f t="shared" si="29"/>
        <v>0</v>
      </c>
      <c r="P203" s="8">
        <f t="shared" si="30"/>
        <v>0</v>
      </c>
      <c r="Q203" s="8">
        <f t="shared" si="31"/>
        <v>0</v>
      </c>
      <c r="R203" s="8">
        <f t="shared" si="32"/>
        <v>0</v>
      </c>
      <c r="S203" s="8">
        <f t="shared" si="33"/>
        <v>0</v>
      </c>
    </row>
    <row r="204" spans="1:19" x14ac:dyDescent="0.25">
      <c r="A204" s="7" t="s">
        <v>406</v>
      </c>
      <c r="B204" s="10">
        <v>66666</v>
      </c>
      <c r="C204" s="10">
        <v>0</v>
      </c>
      <c r="D204" s="10">
        <v>0</v>
      </c>
      <c r="E204" s="10">
        <v>0</v>
      </c>
      <c r="F204" s="10">
        <v>0</v>
      </c>
      <c r="G204" s="10">
        <v>53334</v>
      </c>
      <c r="H204" s="10">
        <v>0</v>
      </c>
      <c r="I204" s="10">
        <v>0</v>
      </c>
      <c r="J204" s="10">
        <v>0</v>
      </c>
      <c r="K204" s="10">
        <v>0</v>
      </c>
      <c r="L204" s="8">
        <f t="shared" si="26"/>
        <v>1</v>
      </c>
      <c r="M204" s="8">
        <f t="shared" si="27"/>
        <v>0</v>
      </c>
      <c r="N204" s="8">
        <f t="shared" si="28"/>
        <v>0</v>
      </c>
      <c r="O204" s="8">
        <f t="shared" si="29"/>
        <v>0</v>
      </c>
      <c r="P204" s="8">
        <f t="shared" si="30"/>
        <v>1</v>
      </c>
      <c r="Q204" s="8">
        <f t="shared" si="31"/>
        <v>0</v>
      </c>
      <c r="R204" s="8">
        <f t="shared" si="32"/>
        <v>0</v>
      </c>
      <c r="S204" s="8">
        <f t="shared" si="33"/>
        <v>0</v>
      </c>
    </row>
    <row r="205" spans="1:19" x14ac:dyDescent="0.25">
      <c r="A205" s="7" t="s">
        <v>408</v>
      </c>
      <c r="B205" s="10">
        <v>0</v>
      </c>
      <c r="C205" s="10">
        <v>659333</v>
      </c>
      <c r="D205" s="10">
        <v>33666</v>
      </c>
      <c r="E205" s="10">
        <v>0</v>
      </c>
      <c r="F205" s="10">
        <v>0</v>
      </c>
      <c r="G205" s="10">
        <v>0</v>
      </c>
      <c r="H205" s="10">
        <v>659333</v>
      </c>
      <c r="I205" s="10">
        <v>33666</v>
      </c>
      <c r="J205" s="10">
        <v>0</v>
      </c>
      <c r="K205" s="10">
        <v>0</v>
      </c>
      <c r="L205" s="8">
        <f t="shared" si="26"/>
        <v>0</v>
      </c>
      <c r="M205" s="8">
        <f t="shared" si="27"/>
        <v>0.95141984331867724</v>
      </c>
      <c r="N205" s="8">
        <f t="shared" si="28"/>
        <v>4.8580156681322775E-2</v>
      </c>
      <c r="O205" s="8">
        <f t="shared" si="29"/>
        <v>0</v>
      </c>
      <c r="P205" s="8">
        <f t="shared" si="30"/>
        <v>0</v>
      </c>
      <c r="Q205" s="8">
        <f t="shared" si="31"/>
        <v>0.95141984331867724</v>
      </c>
      <c r="R205" s="8">
        <f t="shared" si="32"/>
        <v>4.8580156681322775E-2</v>
      </c>
      <c r="S205" s="8">
        <f t="shared" si="33"/>
        <v>0</v>
      </c>
    </row>
    <row r="206" spans="1:19" x14ac:dyDescent="0.25">
      <c r="A206" s="7" t="s">
        <v>410</v>
      </c>
      <c r="B206" s="10">
        <v>0</v>
      </c>
      <c r="C206" s="10">
        <v>85333</v>
      </c>
      <c r="D206" s="10">
        <v>363666</v>
      </c>
      <c r="E206" s="10">
        <v>0</v>
      </c>
      <c r="F206" s="10">
        <v>0</v>
      </c>
      <c r="G206" s="10">
        <v>0</v>
      </c>
      <c r="H206" s="10">
        <v>85333</v>
      </c>
      <c r="I206" s="10">
        <v>76393</v>
      </c>
      <c r="J206" s="10">
        <v>0</v>
      </c>
      <c r="K206" s="10">
        <v>0</v>
      </c>
      <c r="L206" s="8">
        <f t="shared" si="26"/>
        <v>0</v>
      </c>
      <c r="M206" s="8">
        <f t="shared" si="27"/>
        <v>0.19005164822193368</v>
      </c>
      <c r="N206" s="8">
        <f t="shared" si="28"/>
        <v>0.80994835177806634</v>
      </c>
      <c r="O206" s="8">
        <f t="shared" si="29"/>
        <v>0</v>
      </c>
      <c r="P206" s="8">
        <f t="shared" si="30"/>
        <v>0</v>
      </c>
      <c r="Q206" s="8">
        <f t="shared" si="31"/>
        <v>0.52763934061313578</v>
      </c>
      <c r="R206" s="8">
        <f t="shared" si="32"/>
        <v>0.47236065938686422</v>
      </c>
      <c r="S206" s="8">
        <f t="shared" si="33"/>
        <v>0</v>
      </c>
    </row>
    <row r="207" spans="1:19" x14ac:dyDescent="0.25">
      <c r="A207" s="7" t="s">
        <v>416</v>
      </c>
      <c r="B207" s="10">
        <v>473666</v>
      </c>
      <c r="C207" s="10">
        <v>0</v>
      </c>
      <c r="D207" s="10">
        <v>31000</v>
      </c>
      <c r="E207" s="10">
        <v>0</v>
      </c>
      <c r="F207" s="10">
        <v>0</v>
      </c>
      <c r="G207" s="10">
        <v>378934</v>
      </c>
      <c r="H207" s="10">
        <v>0</v>
      </c>
      <c r="I207" s="10">
        <v>31000</v>
      </c>
      <c r="J207" s="10">
        <v>0</v>
      </c>
      <c r="K207" s="10">
        <v>0</v>
      </c>
      <c r="L207" s="8">
        <f t="shared" si="26"/>
        <v>0.93857323457494657</v>
      </c>
      <c r="M207" s="8">
        <f t="shared" si="27"/>
        <v>0</v>
      </c>
      <c r="N207" s="8">
        <f t="shared" si="28"/>
        <v>6.1426765425053403E-2</v>
      </c>
      <c r="O207" s="8">
        <f t="shared" si="29"/>
        <v>0</v>
      </c>
      <c r="P207" s="8">
        <f t="shared" si="30"/>
        <v>0.92437807061624555</v>
      </c>
      <c r="Q207" s="8">
        <f t="shared" si="31"/>
        <v>0</v>
      </c>
      <c r="R207" s="8">
        <f t="shared" si="32"/>
        <v>7.5621929383754463E-2</v>
      </c>
      <c r="S207" s="8">
        <f t="shared" si="33"/>
        <v>0</v>
      </c>
    </row>
    <row r="208" spans="1:19" x14ac:dyDescent="0.25">
      <c r="A208" s="7" t="s">
        <v>418</v>
      </c>
      <c r="B208" s="10">
        <v>1299000</v>
      </c>
      <c r="C208" s="10">
        <v>299000</v>
      </c>
      <c r="D208" s="10">
        <v>145333</v>
      </c>
      <c r="E208" s="10">
        <v>7333</v>
      </c>
      <c r="F208" s="10">
        <v>0</v>
      </c>
      <c r="G208" s="10">
        <v>1039199</v>
      </c>
      <c r="H208" s="10">
        <v>299000</v>
      </c>
      <c r="I208" s="10">
        <v>145333</v>
      </c>
      <c r="J208" s="10">
        <v>733</v>
      </c>
      <c r="K208" s="10">
        <v>0</v>
      </c>
      <c r="L208" s="8">
        <f t="shared" si="26"/>
        <v>0.74200332901878485</v>
      </c>
      <c r="M208" s="8">
        <f t="shared" si="27"/>
        <v>0.17079214424681807</v>
      </c>
      <c r="N208" s="8">
        <f t="shared" si="28"/>
        <v>8.3015835116464251E-2</v>
      </c>
      <c r="O208" s="8">
        <f t="shared" si="29"/>
        <v>4.1886916179328321E-3</v>
      </c>
      <c r="P208" s="8">
        <f t="shared" si="30"/>
        <v>0.7001438422384143</v>
      </c>
      <c r="Q208" s="8">
        <f t="shared" si="31"/>
        <v>0.20144650719379625</v>
      </c>
      <c r="R208" s="8">
        <f t="shared" si="32"/>
        <v>9.7915803444802649E-2</v>
      </c>
      <c r="S208" s="8">
        <f t="shared" si="33"/>
        <v>4.9384712298679821E-4</v>
      </c>
    </row>
    <row r="209" spans="1:19" x14ac:dyDescent="0.25">
      <c r="A209" s="7" t="s">
        <v>420</v>
      </c>
      <c r="B209" s="10">
        <v>6456000</v>
      </c>
      <c r="C209" s="10">
        <v>640833</v>
      </c>
      <c r="D209" s="10">
        <v>71666</v>
      </c>
      <c r="E209" s="10">
        <v>0</v>
      </c>
      <c r="F209" s="10">
        <v>0</v>
      </c>
      <c r="G209" s="10">
        <v>5164801</v>
      </c>
      <c r="H209" s="10">
        <v>640833</v>
      </c>
      <c r="I209" s="10">
        <v>71666</v>
      </c>
      <c r="J209" s="10">
        <v>0</v>
      </c>
      <c r="K209" s="10">
        <v>0</v>
      </c>
      <c r="L209" s="8">
        <f t="shared" si="26"/>
        <v>0.900606947144723</v>
      </c>
      <c r="M209" s="8">
        <f t="shared" si="27"/>
        <v>8.9395701945414241E-2</v>
      </c>
      <c r="N209" s="8">
        <f t="shared" si="28"/>
        <v>9.9973509098627202E-3</v>
      </c>
      <c r="O209" s="8">
        <f t="shared" si="29"/>
        <v>0</v>
      </c>
      <c r="P209" s="8">
        <f t="shared" si="30"/>
        <v>0.87877103431847958</v>
      </c>
      <c r="Q209" s="8">
        <f t="shared" si="31"/>
        <v>0.10903527129804502</v>
      </c>
      <c r="R209" s="8">
        <f t="shared" si="32"/>
        <v>1.2193694383475406E-2</v>
      </c>
      <c r="S209" s="8">
        <f t="shared" si="33"/>
        <v>0</v>
      </c>
    </row>
    <row r="210" spans="1:19" x14ac:dyDescent="0.25">
      <c r="A210" s="7" t="s">
        <v>422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8">
        <f t="shared" si="26"/>
        <v>0</v>
      </c>
      <c r="M210" s="8">
        <f t="shared" si="27"/>
        <v>0</v>
      </c>
      <c r="N210" s="8">
        <f t="shared" si="28"/>
        <v>0</v>
      </c>
      <c r="O210" s="8">
        <f t="shared" si="29"/>
        <v>0</v>
      </c>
      <c r="P210" s="8">
        <f t="shared" si="30"/>
        <v>0</v>
      </c>
      <c r="Q210" s="8">
        <f t="shared" si="31"/>
        <v>0</v>
      </c>
      <c r="R210" s="8">
        <f t="shared" si="32"/>
        <v>0</v>
      </c>
      <c r="S210" s="8">
        <f t="shared" si="33"/>
        <v>0</v>
      </c>
    </row>
    <row r="211" spans="1:19" x14ac:dyDescent="0.25">
      <c r="A211" s="7" t="s">
        <v>424</v>
      </c>
      <c r="B211" s="10">
        <v>1183000</v>
      </c>
      <c r="C211" s="10">
        <v>43666</v>
      </c>
      <c r="D211" s="10">
        <v>8333</v>
      </c>
      <c r="E211" s="10">
        <v>0</v>
      </c>
      <c r="F211" s="10">
        <v>0</v>
      </c>
      <c r="G211" s="10">
        <v>946400</v>
      </c>
      <c r="H211" s="10">
        <v>43666</v>
      </c>
      <c r="I211" s="10">
        <v>8333</v>
      </c>
      <c r="J211" s="10">
        <v>0</v>
      </c>
      <c r="K211" s="10">
        <v>0</v>
      </c>
      <c r="L211" s="8">
        <f t="shared" si="26"/>
        <v>0.95789551246600202</v>
      </c>
      <c r="M211" s="8">
        <f t="shared" si="27"/>
        <v>3.5357113649484739E-2</v>
      </c>
      <c r="N211" s="8">
        <f t="shared" si="28"/>
        <v>6.7473738845132665E-3</v>
      </c>
      <c r="O211" s="8">
        <f t="shared" si="29"/>
        <v>0</v>
      </c>
      <c r="P211" s="8">
        <f t="shared" si="30"/>
        <v>0.94791761610338154</v>
      </c>
      <c r="Q211" s="8">
        <f t="shared" si="31"/>
        <v>4.3736021370213714E-2</v>
      </c>
      <c r="R211" s="8">
        <f t="shared" si="32"/>
        <v>8.3463625264047735E-3</v>
      </c>
      <c r="S211" s="8">
        <f t="shared" si="33"/>
        <v>0</v>
      </c>
    </row>
    <row r="212" spans="1:19" x14ac:dyDescent="0.25">
      <c r="A212" s="7" t="s">
        <v>426</v>
      </c>
      <c r="B212" s="10">
        <v>4526666</v>
      </c>
      <c r="C212" s="10">
        <v>0</v>
      </c>
      <c r="D212" s="10">
        <v>0</v>
      </c>
      <c r="E212" s="10">
        <v>0</v>
      </c>
      <c r="F212" s="10">
        <v>0</v>
      </c>
      <c r="G212" s="10">
        <v>3621334</v>
      </c>
      <c r="H212" s="10">
        <v>0</v>
      </c>
      <c r="I212" s="10">
        <v>0</v>
      </c>
      <c r="J212" s="10">
        <v>0</v>
      </c>
      <c r="K212" s="10">
        <v>0</v>
      </c>
      <c r="L212" s="8">
        <f t="shared" si="26"/>
        <v>1</v>
      </c>
      <c r="M212" s="8">
        <f t="shared" si="27"/>
        <v>0</v>
      </c>
      <c r="N212" s="8">
        <f t="shared" si="28"/>
        <v>0</v>
      </c>
      <c r="O212" s="8">
        <f t="shared" si="29"/>
        <v>0</v>
      </c>
      <c r="P212" s="8">
        <f t="shared" si="30"/>
        <v>1</v>
      </c>
      <c r="Q212" s="8">
        <f t="shared" si="31"/>
        <v>0</v>
      </c>
      <c r="R212" s="8">
        <f t="shared" si="32"/>
        <v>0</v>
      </c>
      <c r="S212" s="8">
        <f t="shared" si="33"/>
        <v>0</v>
      </c>
    </row>
    <row r="213" spans="1:19" x14ac:dyDescent="0.25">
      <c r="A213" s="7" t="s">
        <v>428</v>
      </c>
      <c r="B213" s="10">
        <v>82666</v>
      </c>
      <c r="C213" s="10">
        <v>0</v>
      </c>
      <c r="D213" s="10">
        <v>15000</v>
      </c>
      <c r="E213" s="10">
        <v>0</v>
      </c>
      <c r="F213" s="10">
        <v>0</v>
      </c>
      <c r="G213" s="10">
        <v>66133</v>
      </c>
      <c r="H213" s="10">
        <v>0</v>
      </c>
      <c r="I213" s="10">
        <v>15000</v>
      </c>
      <c r="J213" s="10">
        <v>0</v>
      </c>
      <c r="K213" s="10">
        <v>0</v>
      </c>
      <c r="L213" s="8">
        <f t="shared" si="26"/>
        <v>0.84641533389306411</v>
      </c>
      <c r="M213" s="8">
        <f t="shared" si="27"/>
        <v>0</v>
      </c>
      <c r="N213" s="8">
        <f t="shared" si="28"/>
        <v>0.15358466610693589</v>
      </c>
      <c r="O213" s="8">
        <f t="shared" si="29"/>
        <v>0</v>
      </c>
      <c r="P213" s="8">
        <f t="shared" si="30"/>
        <v>0.8151183858602542</v>
      </c>
      <c r="Q213" s="8">
        <f t="shared" si="31"/>
        <v>0</v>
      </c>
      <c r="R213" s="8">
        <f t="shared" si="32"/>
        <v>0.18488161413974585</v>
      </c>
      <c r="S213" s="8">
        <f t="shared" si="33"/>
        <v>0</v>
      </c>
    </row>
    <row r="214" spans="1:19" x14ac:dyDescent="0.25">
      <c r="A214" s="7" t="s">
        <v>430</v>
      </c>
      <c r="B214" s="10">
        <v>662666</v>
      </c>
      <c r="C214" s="10">
        <v>63333</v>
      </c>
      <c r="D214" s="10">
        <v>0</v>
      </c>
      <c r="E214" s="10">
        <v>0</v>
      </c>
      <c r="F214" s="10">
        <v>0</v>
      </c>
      <c r="G214" s="10">
        <v>530133</v>
      </c>
      <c r="H214" s="10">
        <v>63333</v>
      </c>
      <c r="I214" s="10">
        <v>0</v>
      </c>
      <c r="J214" s="10">
        <v>0</v>
      </c>
      <c r="K214" s="10">
        <v>0</v>
      </c>
      <c r="L214" s="8">
        <f t="shared" si="26"/>
        <v>0.91276434265060968</v>
      </c>
      <c r="M214" s="8">
        <f t="shared" si="27"/>
        <v>8.7235657349390289E-2</v>
      </c>
      <c r="N214" s="8">
        <f t="shared" si="28"/>
        <v>0</v>
      </c>
      <c r="O214" s="8">
        <f t="shared" si="29"/>
        <v>0</v>
      </c>
      <c r="P214" s="8">
        <f t="shared" si="30"/>
        <v>0.89328285023910381</v>
      </c>
      <c r="Q214" s="8">
        <f t="shared" si="31"/>
        <v>0.10671714976089616</v>
      </c>
      <c r="R214" s="8">
        <f t="shared" si="32"/>
        <v>0</v>
      </c>
      <c r="S214" s="8">
        <f t="shared" si="33"/>
        <v>0</v>
      </c>
    </row>
    <row r="215" spans="1:19" x14ac:dyDescent="0.25">
      <c r="A215" s="7" t="s">
        <v>432</v>
      </c>
      <c r="B215" s="10">
        <v>1685000</v>
      </c>
      <c r="C215" s="10">
        <v>151333</v>
      </c>
      <c r="D215" s="10">
        <v>56000</v>
      </c>
      <c r="E215" s="10">
        <v>0</v>
      </c>
      <c r="F215" s="10">
        <v>0</v>
      </c>
      <c r="G215" s="10">
        <v>1348000</v>
      </c>
      <c r="H215" s="10">
        <v>151333</v>
      </c>
      <c r="I215" s="10">
        <v>56000</v>
      </c>
      <c r="J215" s="10">
        <v>0</v>
      </c>
      <c r="K215" s="10">
        <v>0</v>
      </c>
      <c r="L215" s="8">
        <f t="shared" si="26"/>
        <v>0.89043524580504596</v>
      </c>
      <c r="M215" s="8">
        <f t="shared" si="27"/>
        <v>7.9971654037635023E-2</v>
      </c>
      <c r="N215" s="8">
        <f t="shared" si="28"/>
        <v>2.9593100157319033E-2</v>
      </c>
      <c r="O215" s="8">
        <f t="shared" si="29"/>
        <v>0</v>
      </c>
      <c r="P215" s="8">
        <f t="shared" si="30"/>
        <v>0.8666954279244381</v>
      </c>
      <c r="Q215" s="8">
        <f t="shared" si="31"/>
        <v>9.7299420767128331E-2</v>
      </c>
      <c r="R215" s="8">
        <f t="shared" si="32"/>
        <v>3.6005151308433625E-2</v>
      </c>
      <c r="S215" s="8">
        <f t="shared" si="33"/>
        <v>0</v>
      </c>
    </row>
    <row r="216" spans="1:19" x14ac:dyDescent="0.25">
      <c r="A216" s="7" t="s">
        <v>434</v>
      </c>
      <c r="B216" s="10">
        <v>1339999</v>
      </c>
      <c r="C216" s="10">
        <v>99333</v>
      </c>
      <c r="D216" s="10">
        <v>305000</v>
      </c>
      <c r="E216" s="10">
        <v>0</v>
      </c>
      <c r="F216" s="10">
        <v>0</v>
      </c>
      <c r="G216" s="10">
        <v>1071999</v>
      </c>
      <c r="H216" s="10">
        <v>99333</v>
      </c>
      <c r="I216" s="10">
        <v>305000</v>
      </c>
      <c r="J216" s="10">
        <v>0</v>
      </c>
      <c r="K216" s="10">
        <v>0</v>
      </c>
      <c r="L216" s="8">
        <f t="shared" si="26"/>
        <v>0.76820181020585532</v>
      </c>
      <c r="M216" s="8">
        <f t="shared" si="27"/>
        <v>5.6946154745770874E-2</v>
      </c>
      <c r="N216" s="8">
        <f t="shared" si="28"/>
        <v>0.17485203504837382</v>
      </c>
      <c r="O216" s="8">
        <f t="shared" si="29"/>
        <v>0</v>
      </c>
      <c r="P216" s="8">
        <f t="shared" si="30"/>
        <v>0.72612325682840984</v>
      </c>
      <c r="Q216" s="8">
        <f t="shared" si="31"/>
        <v>6.7283646225916663E-2</v>
      </c>
      <c r="R216" s="8">
        <f t="shared" si="32"/>
        <v>0.20659309694567346</v>
      </c>
      <c r="S216" s="8">
        <f t="shared" si="33"/>
        <v>0</v>
      </c>
    </row>
    <row r="217" spans="1:19" x14ac:dyDescent="0.25">
      <c r="A217" s="7" t="s">
        <v>436</v>
      </c>
      <c r="B217" s="10">
        <v>13666</v>
      </c>
      <c r="C217" s="10">
        <v>0</v>
      </c>
      <c r="D217" s="10">
        <v>0</v>
      </c>
      <c r="E217" s="10">
        <v>0</v>
      </c>
      <c r="F217" s="10">
        <v>0</v>
      </c>
      <c r="G217" s="10">
        <v>10933</v>
      </c>
      <c r="H217" s="10">
        <v>0</v>
      </c>
      <c r="I217" s="10">
        <v>0</v>
      </c>
      <c r="J217" s="10">
        <v>0</v>
      </c>
      <c r="K217" s="10">
        <v>0</v>
      </c>
      <c r="L217" s="8">
        <f t="shared" si="26"/>
        <v>1</v>
      </c>
      <c r="M217" s="8">
        <f t="shared" si="27"/>
        <v>0</v>
      </c>
      <c r="N217" s="8">
        <f t="shared" si="28"/>
        <v>0</v>
      </c>
      <c r="O217" s="8">
        <f t="shared" si="29"/>
        <v>0</v>
      </c>
      <c r="P217" s="8">
        <f t="shared" si="30"/>
        <v>1</v>
      </c>
      <c r="Q217" s="8">
        <f t="shared" si="31"/>
        <v>0</v>
      </c>
      <c r="R217" s="8">
        <f t="shared" si="32"/>
        <v>0</v>
      </c>
      <c r="S217" s="8">
        <f t="shared" si="33"/>
        <v>0</v>
      </c>
    </row>
    <row r="218" spans="1:19" x14ac:dyDescent="0.25">
      <c r="A218" s="7" t="s">
        <v>438</v>
      </c>
      <c r="B218" s="10">
        <v>5481666</v>
      </c>
      <c r="C218" s="10">
        <v>367000</v>
      </c>
      <c r="D218" s="10">
        <v>0</v>
      </c>
      <c r="E218" s="10">
        <v>0</v>
      </c>
      <c r="F218" s="10">
        <v>0</v>
      </c>
      <c r="G218" s="10">
        <v>4385334</v>
      </c>
      <c r="H218" s="10">
        <v>367000</v>
      </c>
      <c r="I218" s="10">
        <v>0</v>
      </c>
      <c r="J218" s="10">
        <v>0</v>
      </c>
      <c r="K218" s="10">
        <v>0</v>
      </c>
      <c r="L218" s="8">
        <f t="shared" si="26"/>
        <v>0.93725064826748528</v>
      </c>
      <c r="M218" s="8">
        <f t="shared" si="27"/>
        <v>6.2749351732514724E-2</v>
      </c>
      <c r="N218" s="8">
        <f t="shared" si="28"/>
        <v>0</v>
      </c>
      <c r="O218" s="8">
        <f t="shared" si="29"/>
        <v>0</v>
      </c>
      <c r="P218" s="8">
        <f t="shared" si="30"/>
        <v>0.92277478813568237</v>
      </c>
      <c r="Q218" s="8">
        <f t="shared" si="31"/>
        <v>7.7225211864317619E-2</v>
      </c>
      <c r="R218" s="8">
        <f t="shared" si="32"/>
        <v>0</v>
      </c>
      <c r="S218" s="8">
        <f t="shared" si="33"/>
        <v>0</v>
      </c>
    </row>
    <row r="219" spans="1:19" x14ac:dyDescent="0.25">
      <c r="A219" s="7" t="s">
        <v>442</v>
      </c>
      <c r="B219" s="10">
        <v>2333</v>
      </c>
      <c r="C219" s="10">
        <v>0</v>
      </c>
      <c r="D219" s="10">
        <v>0</v>
      </c>
      <c r="E219" s="10">
        <v>0</v>
      </c>
      <c r="F219" s="10">
        <v>0</v>
      </c>
      <c r="G219" s="10">
        <v>1867</v>
      </c>
      <c r="H219" s="10">
        <v>0</v>
      </c>
      <c r="I219" s="10">
        <v>0</v>
      </c>
      <c r="J219" s="10">
        <v>0</v>
      </c>
      <c r="K219" s="10">
        <v>0</v>
      </c>
      <c r="L219" s="8">
        <f t="shared" si="26"/>
        <v>1</v>
      </c>
      <c r="M219" s="8">
        <f t="shared" si="27"/>
        <v>0</v>
      </c>
      <c r="N219" s="8">
        <f t="shared" si="28"/>
        <v>0</v>
      </c>
      <c r="O219" s="8">
        <f t="shared" si="29"/>
        <v>0</v>
      </c>
      <c r="P219" s="8">
        <f t="shared" si="30"/>
        <v>1</v>
      </c>
      <c r="Q219" s="8">
        <f t="shared" si="31"/>
        <v>0</v>
      </c>
      <c r="R219" s="8">
        <f t="shared" si="32"/>
        <v>0</v>
      </c>
      <c r="S219" s="8">
        <f t="shared" si="33"/>
        <v>0</v>
      </c>
    </row>
    <row r="220" spans="1:19" x14ac:dyDescent="0.25">
      <c r="A220" s="7" t="s">
        <v>444</v>
      </c>
      <c r="B220" s="10">
        <v>23000</v>
      </c>
      <c r="C220" s="10">
        <v>78666</v>
      </c>
      <c r="D220" s="10">
        <v>336333</v>
      </c>
      <c r="E220" s="10">
        <v>0</v>
      </c>
      <c r="F220" s="10">
        <v>0</v>
      </c>
      <c r="G220" s="10">
        <v>18400</v>
      </c>
      <c r="H220" s="10">
        <v>78666</v>
      </c>
      <c r="I220" s="10">
        <v>336333</v>
      </c>
      <c r="J220" s="10">
        <v>0</v>
      </c>
      <c r="K220" s="10">
        <v>0</v>
      </c>
      <c r="L220" s="8">
        <f t="shared" si="26"/>
        <v>5.2511535414464419E-2</v>
      </c>
      <c r="M220" s="8">
        <f t="shared" si="27"/>
        <v>0.17960314977888078</v>
      </c>
      <c r="N220" s="8">
        <f t="shared" si="28"/>
        <v>0.76788531480665478</v>
      </c>
      <c r="O220" s="8">
        <f t="shared" si="29"/>
        <v>0</v>
      </c>
      <c r="P220" s="8">
        <f t="shared" si="30"/>
        <v>4.2455104880260455E-2</v>
      </c>
      <c r="Q220" s="8">
        <f t="shared" si="31"/>
        <v>0.18150941741905266</v>
      </c>
      <c r="R220" s="8">
        <f t="shared" si="32"/>
        <v>0.77603547770068693</v>
      </c>
      <c r="S220" s="8">
        <f t="shared" si="33"/>
        <v>0</v>
      </c>
    </row>
    <row r="221" spans="1:19" x14ac:dyDescent="0.25">
      <c r="A221" s="7" t="s">
        <v>446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8">
        <f t="shared" si="26"/>
        <v>0</v>
      </c>
      <c r="M221" s="8">
        <f t="shared" si="27"/>
        <v>0</v>
      </c>
      <c r="N221" s="8">
        <f t="shared" si="28"/>
        <v>0</v>
      </c>
      <c r="O221" s="8">
        <f t="shared" si="29"/>
        <v>0</v>
      </c>
      <c r="P221" s="8">
        <f t="shared" si="30"/>
        <v>0</v>
      </c>
      <c r="Q221" s="8">
        <f t="shared" si="31"/>
        <v>0</v>
      </c>
      <c r="R221" s="8">
        <f t="shared" si="32"/>
        <v>0</v>
      </c>
      <c r="S221" s="8">
        <f t="shared" si="33"/>
        <v>0</v>
      </c>
    </row>
    <row r="222" spans="1:19" x14ac:dyDescent="0.25">
      <c r="A222" s="7" t="s">
        <v>448</v>
      </c>
      <c r="B222" s="10">
        <v>0</v>
      </c>
      <c r="C222" s="10">
        <v>0</v>
      </c>
      <c r="D222" s="10">
        <v>6000</v>
      </c>
      <c r="E222" s="10">
        <v>0</v>
      </c>
      <c r="F222" s="10">
        <v>0</v>
      </c>
      <c r="G222" s="10">
        <v>0</v>
      </c>
      <c r="H222" s="10">
        <v>0</v>
      </c>
      <c r="I222" s="10">
        <v>6000</v>
      </c>
      <c r="J222" s="10">
        <v>0</v>
      </c>
      <c r="K222" s="10">
        <v>0</v>
      </c>
      <c r="L222" s="8">
        <f t="shared" si="26"/>
        <v>0</v>
      </c>
      <c r="M222" s="8">
        <f t="shared" si="27"/>
        <v>0</v>
      </c>
      <c r="N222" s="8">
        <f t="shared" si="28"/>
        <v>1</v>
      </c>
      <c r="O222" s="8">
        <f t="shared" si="29"/>
        <v>0</v>
      </c>
      <c r="P222" s="8">
        <f t="shared" si="30"/>
        <v>0</v>
      </c>
      <c r="Q222" s="8">
        <f t="shared" si="31"/>
        <v>0</v>
      </c>
      <c r="R222" s="8">
        <f t="shared" si="32"/>
        <v>1</v>
      </c>
      <c r="S222" s="8">
        <f t="shared" si="33"/>
        <v>0</v>
      </c>
    </row>
    <row r="223" spans="1:19" x14ac:dyDescent="0.25">
      <c r="A223" s="7" t="s">
        <v>450</v>
      </c>
      <c r="B223" s="10">
        <v>441833</v>
      </c>
      <c r="C223" s="10">
        <v>11333</v>
      </c>
      <c r="D223" s="10">
        <v>124499</v>
      </c>
      <c r="E223" s="10">
        <v>0</v>
      </c>
      <c r="F223" s="10">
        <v>0</v>
      </c>
      <c r="G223" s="10">
        <v>353467</v>
      </c>
      <c r="H223" s="10">
        <v>11333</v>
      </c>
      <c r="I223" s="10">
        <v>124499</v>
      </c>
      <c r="J223" s="10">
        <v>0</v>
      </c>
      <c r="K223" s="10">
        <v>0</v>
      </c>
      <c r="L223" s="8">
        <f t="shared" si="26"/>
        <v>0.76486025637696586</v>
      </c>
      <c r="M223" s="8">
        <f t="shared" si="27"/>
        <v>1.9618637099356892E-2</v>
      </c>
      <c r="N223" s="8">
        <f t="shared" si="28"/>
        <v>0.21552110652367723</v>
      </c>
      <c r="O223" s="8">
        <f t="shared" si="29"/>
        <v>0</v>
      </c>
      <c r="P223" s="8">
        <f t="shared" si="30"/>
        <v>0.72239469118064825</v>
      </c>
      <c r="Q223" s="8">
        <f t="shared" si="31"/>
        <v>2.316170685000378E-2</v>
      </c>
      <c r="R223" s="8">
        <f t="shared" si="32"/>
        <v>0.25444360196934801</v>
      </c>
      <c r="S223" s="8">
        <f t="shared" si="33"/>
        <v>0</v>
      </c>
    </row>
    <row r="224" spans="1:19" x14ac:dyDescent="0.25">
      <c r="A224" s="7" t="s">
        <v>452</v>
      </c>
      <c r="B224" s="10">
        <v>230666</v>
      </c>
      <c r="C224" s="10">
        <v>4500</v>
      </c>
      <c r="D224" s="10">
        <v>317666</v>
      </c>
      <c r="E224" s="10">
        <v>0</v>
      </c>
      <c r="F224" s="10">
        <v>0</v>
      </c>
      <c r="G224" s="10">
        <v>184534</v>
      </c>
      <c r="H224" s="10">
        <v>4500</v>
      </c>
      <c r="I224" s="10">
        <v>266006</v>
      </c>
      <c r="J224" s="10">
        <v>0</v>
      </c>
      <c r="K224" s="10">
        <v>0</v>
      </c>
      <c r="L224" s="8">
        <f t="shared" si="26"/>
        <v>0.41724429844871497</v>
      </c>
      <c r="M224" s="8">
        <f t="shared" si="27"/>
        <v>8.1399050706181982E-3</v>
      </c>
      <c r="N224" s="8">
        <f t="shared" si="28"/>
        <v>0.57461579648066685</v>
      </c>
      <c r="O224" s="8">
        <f t="shared" si="29"/>
        <v>0</v>
      </c>
      <c r="P224" s="8">
        <f t="shared" si="30"/>
        <v>0.40553357946554147</v>
      </c>
      <c r="Q224" s="8">
        <f t="shared" si="31"/>
        <v>9.8892405063291146E-3</v>
      </c>
      <c r="R224" s="8">
        <f t="shared" si="32"/>
        <v>0.58457718002812942</v>
      </c>
      <c r="S224" s="8">
        <f t="shared" si="33"/>
        <v>0</v>
      </c>
    </row>
    <row r="225" spans="1:19" x14ac:dyDescent="0.25">
      <c r="A225" s="7" t="s">
        <v>454</v>
      </c>
      <c r="B225" s="10">
        <v>525000</v>
      </c>
      <c r="C225" s="10">
        <v>119333</v>
      </c>
      <c r="D225" s="10">
        <v>0</v>
      </c>
      <c r="E225" s="10">
        <v>0</v>
      </c>
      <c r="F225" s="10">
        <v>0</v>
      </c>
      <c r="G225" s="10">
        <v>420000</v>
      </c>
      <c r="H225" s="10">
        <v>119333</v>
      </c>
      <c r="I225" s="10">
        <v>0</v>
      </c>
      <c r="J225" s="10">
        <v>0</v>
      </c>
      <c r="K225" s="10">
        <v>0</v>
      </c>
      <c r="L225" s="8">
        <f t="shared" si="26"/>
        <v>0.81479607594209824</v>
      </c>
      <c r="M225" s="8">
        <f t="shared" si="27"/>
        <v>0.18520392405790173</v>
      </c>
      <c r="N225" s="8">
        <f t="shared" si="28"/>
        <v>0</v>
      </c>
      <c r="O225" s="8">
        <f t="shared" si="29"/>
        <v>0</v>
      </c>
      <c r="P225" s="8">
        <f t="shared" si="30"/>
        <v>0.7787396654756894</v>
      </c>
      <c r="Q225" s="8">
        <f t="shared" si="31"/>
        <v>0.22126033452431057</v>
      </c>
      <c r="R225" s="8">
        <f t="shared" si="32"/>
        <v>0</v>
      </c>
      <c r="S225" s="8">
        <f t="shared" si="33"/>
        <v>0</v>
      </c>
    </row>
    <row r="226" spans="1:19" x14ac:dyDescent="0.25">
      <c r="A226" s="7" t="s">
        <v>456</v>
      </c>
      <c r="B226" s="10">
        <v>1615333</v>
      </c>
      <c r="C226" s="10">
        <v>246166</v>
      </c>
      <c r="D226" s="10">
        <v>12000</v>
      </c>
      <c r="E226" s="10">
        <v>0</v>
      </c>
      <c r="F226" s="10">
        <v>0</v>
      </c>
      <c r="G226" s="10">
        <v>1292265</v>
      </c>
      <c r="H226" s="10">
        <v>246166</v>
      </c>
      <c r="I226" s="10">
        <v>12000</v>
      </c>
      <c r="J226" s="10">
        <v>0</v>
      </c>
      <c r="K226" s="10">
        <v>0</v>
      </c>
      <c r="L226" s="8">
        <f t="shared" si="26"/>
        <v>0.86220115409722664</v>
      </c>
      <c r="M226" s="8">
        <f t="shared" si="27"/>
        <v>0.13139371838469088</v>
      </c>
      <c r="N226" s="8">
        <f t="shared" si="28"/>
        <v>6.4051275180824754E-3</v>
      </c>
      <c r="O226" s="8">
        <f t="shared" si="29"/>
        <v>0</v>
      </c>
      <c r="P226" s="8">
        <f t="shared" si="30"/>
        <v>0.8334875915148755</v>
      </c>
      <c r="Q226" s="8">
        <f t="shared" si="31"/>
        <v>0.15877262516035864</v>
      </c>
      <c r="R226" s="8">
        <f t="shared" si="32"/>
        <v>7.7397833247658228E-3</v>
      </c>
      <c r="S226" s="8">
        <f t="shared" si="33"/>
        <v>0</v>
      </c>
    </row>
    <row r="227" spans="1:19" x14ac:dyDescent="0.25">
      <c r="A227" s="7" t="s">
        <v>458</v>
      </c>
      <c r="B227" s="10">
        <v>132333</v>
      </c>
      <c r="C227" s="10">
        <v>51999</v>
      </c>
      <c r="D227" s="10">
        <v>1155500</v>
      </c>
      <c r="E227" s="10">
        <v>0</v>
      </c>
      <c r="F227" s="10">
        <v>0</v>
      </c>
      <c r="G227" s="10">
        <v>132333</v>
      </c>
      <c r="H227" s="10">
        <v>51999</v>
      </c>
      <c r="I227" s="10">
        <v>1154680</v>
      </c>
      <c r="J227" s="10">
        <v>0</v>
      </c>
      <c r="K227" s="10">
        <v>0</v>
      </c>
      <c r="L227" s="8">
        <f t="shared" si="26"/>
        <v>9.8768353047247709E-2</v>
      </c>
      <c r="M227" s="8">
        <f t="shared" si="27"/>
        <v>3.8810089623176634E-2</v>
      </c>
      <c r="N227" s="8">
        <f t="shared" si="28"/>
        <v>0.86242155732957559</v>
      </c>
      <c r="O227" s="8">
        <f t="shared" si="29"/>
        <v>0</v>
      </c>
      <c r="P227" s="8">
        <f t="shared" si="30"/>
        <v>9.8828837979047235E-2</v>
      </c>
      <c r="Q227" s="8">
        <f t="shared" si="31"/>
        <v>3.8833856604720496E-2</v>
      </c>
      <c r="R227" s="8">
        <f t="shared" si="32"/>
        <v>0.86233730541623221</v>
      </c>
      <c r="S227" s="8">
        <f t="shared" si="33"/>
        <v>0</v>
      </c>
    </row>
    <row r="228" spans="1:19" x14ac:dyDescent="0.25">
      <c r="A228" s="7" t="s">
        <v>460</v>
      </c>
      <c r="B228" s="10">
        <v>7876666</v>
      </c>
      <c r="C228" s="10">
        <v>631999</v>
      </c>
      <c r="D228" s="10">
        <v>175999</v>
      </c>
      <c r="E228" s="10">
        <v>0</v>
      </c>
      <c r="F228" s="10">
        <v>0</v>
      </c>
      <c r="G228" s="10">
        <v>6253014</v>
      </c>
      <c r="H228" s="10">
        <v>631999</v>
      </c>
      <c r="I228" s="10">
        <v>175999</v>
      </c>
      <c r="J228" s="10">
        <v>0</v>
      </c>
      <c r="K228" s="10">
        <v>0</v>
      </c>
      <c r="L228" s="8">
        <f t="shared" si="26"/>
        <v>0.90696266430111749</v>
      </c>
      <c r="M228" s="8">
        <f t="shared" si="27"/>
        <v>7.2771842410944171E-2</v>
      </c>
      <c r="N228" s="8">
        <f t="shared" si="28"/>
        <v>2.026549328793837E-2</v>
      </c>
      <c r="O228" s="8">
        <f t="shared" si="29"/>
        <v>0</v>
      </c>
      <c r="P228" s="8">
        <f t="shared" si="30"/>
        <v>0.88556909406187101</v>
      </c>
      <c r="Q228" s="8">
        <f t="shared" si="31"/>
        <v>8.9505441996133125E-2</v>
      </c>
      <c r="R228" s="8">
        <f t="shared" si="32"/>
        <v>2.4925463941995851E-2</v>
      </c>
      <c r="S228" s="8">
        <f t="shared" si="33"/>
        <v>0</v>
      </c>
    </row>
    <row r="229" spans="1:19" x14ac:dyDescent="0.25">
      <c r="A229" s="7" t="s">
        <v>440</v>
      </c>
      <c r="B229" s="10">
        <v>659166</v>
      </c>
      <c r="C229" s="10">
        <v>0</v>
      </c>
      <c r="D229" s="10">
        <v>134333</v>
      </c>
      <c r="E229" s="10">
        <v>0</v>
      </c>
      <c r="F229" s="10">
        <v>0</v>
      </c>
      <c r="G229" s="10">
        <v>527333</v>
      </c>
      <c r="H229" s="10">
        <v>0</v>
      </c>
      <c r="I229" s="10">
        <v>134333</v>
      </c>
      <c r="J229" s="10">
        <v>0</v>
      </c>
      <c r="K229" s="10">
        <v>0</v>
      </c>
      <c r="L229" s="8">
        <f t="shared" si="26"/>
        <v>0.83070804121996378</v>
      </c>
      <c r="M229" s="8">
        <f t="shared" si="27"/>
        <v>0</v>
      </c>
      <c r="N229" s="8">
        <f t="shared" si="28"/>
        <v>0.16929195878003628</v>
      </c>
      <c r="O229" s="8">
        <f t="shared" si="29"/>
        <v>0</v>
      </c>
      <c r="P229" s="8">
        <f t="shared" si="30"/>
        <v>0.79697762919660375</v>
      </c>
      <c r="Q229" s="8">
        <f t="shared" si="31"/>
        <v>0</v>
      </c>
      <c r="R229" s="8">
        <f t="shared" si="32"/>
        <v>0.20302237080339627</v>
      </c>
      <c r="S229" s="8">
        <f t="shared" si="33"/>
        <v>0</v>
      </c>
    </row>
    <row r="230" spans="1:19" x14ac:dyDescent="0.25">
      <c r="A230" s="7" t="s">
        <v>414</v>
      </c>
      <c r="B230" s="10">
        <v>1150333</v>
      </c>
      <c r="C230" s="10">
        <v>609416</v>
      </c>
      <c r="D230" s="10">
        <v>620000</v>
      </c>
      <c r="E230" s="10">
        <v>0</v>
      </c>
      <c r="F230" s="10">
        <v>0</v>
      </c>
      <c r="G230" s="10">
        <v>920268</v>
      </c>
      <c r="H230" s="10">
        <v>609416</v>
      </c>
      <c r="I230" s="10">
        <v>620000</v>
      </c>
      <c r="J230" s="10">
        <v>0</v>
      </c>
      <c r="K230" s="10">
        <v>0</v>
      </c>
      <c r="L230" s="8">
        <f t="shared" si="26"/>
        <v>0.48338417202822653</v>
      </c>
      <c r="M230" s="8">
        <f t="shared" si="27"/>
        <v>0.25608415005111884</v>
      </c>
      <c r="N230" s="8">
        <f t="shared" si="28"/>
        <v>0.26053167792065468</v>
      </c>
      <c r="O230" s="8">
        <f t="shared" si="29"/>
        <v>0</v>
      </c>
      <c r="P230" s="8">
        <f t="shared" si="30"/>
        <v>0.42809454784982348</v>
      </c>
      <c r="Q230" s="8">
        <f t="shared" si="31"/>
        <v>0.2834909689051972</v>
      </c>
      <c r="R230" s="8">
        <f t="shared" si="32"/>
        <v>0.28841448324497926</v>
      </c>
      <c r="S230" s="8">
        <f t="shared" si="33"/>
        <v>0</v>
      </c>
    </row>
    <row r="231" spans="1:19" x14ac:dyDescent="0.25">
      <c r="A231" s="7" t="s">
        <v>464</v>
      </c>
      <c r="B231" s="10">
        <v>596000</v>
      </c>
      <c r="C231" s="10">
        <v>13000</v>
      </c>
      <c r="D231" s="10">
        <v>127000</v>
      </c>
      <c r="E231" s="10">
        <v>0</v>
      </c>
      <c r="F231" s="10">
        <v>0</v>
      </c>
      <c r="G231" s="10">
        <v>476800</v>
      </c>
      <c r="H231" s="10">
        <v>13000</v>
      </c>
      <c r="I231" s="10">
        <v>127000</v>
      </c>
      <c r="J231" s="10">
        <v>0</v>
      </c>
      <c r="K231" s="10">
        <v>0</v>
      </c>
      <c r="L231" s="8">
        <f t="shared" si="26"/>
        <v>0.80978260869565222</v>
      </c>
      <c r="M231" s="8">
        <f t="shared" si="27"/>
        <v>1.7663043478260868E-2</v>
      </c>
      <c r="N231" s="8">
        <f t="shared" si="28"/>
        <v>0.17255434782608695</v>
      </c>
      <c r="O231" s="8">
        <f t="shared" si="29"/>
        <v>0</v>
      </c>
      <c r="P231" s="8">
        <f t="shared" si="30"/>
        <v>0.77302204928664076</v>
      </c>
      <c r="Q231" s="8">
        <f t="shared" si="31"/>
        <v>2.1076523994811934E-2</v>
      </c>
      <c r="R231" s="8">
        <f t="shared" si="32"/>
        <v>0.20590142671854733</v>
      </c>
      <c r="S231" s="8">
        <f t="shared" si="33"/>
        <v>0</v>
      </c>
    </row>
    <row r="232" spans="1:19" x14ac:dyDescent="0.25">
      <c r="A232" s="7" t="s">
        <v>466</v>
      </c>
      <c r="B232" s="10">
        <v>51333</v>
      </c>
      <c r="C232" s="10">
        <v>0</v>
      </c>
      <c r="D232" s="10">
        <v>1333</v>
      </c>
      <c r="E232" s="10">
        <v>0</v>
      </c>
      <c r="F232" s="10">
        <v>0</v>
      </c>
      <c r="G232" s="10">
        <v>41067</v>
      </c>
      <c r="H232" s="10">
        <v>0</v>
      </c>
      <c r="I232" s="10">
        <v>1333</v>
      </c>
      <c r="J232" s="10">
        <v>0</v>
      </c>
      <c r="K232" s="10">
        <v>0</v>
      </c>
      <c r="L232" s="8">
        <f t="shared" si="26"/>
        <v>0.97468955303231686</v>
      </c>
      <c r="M232" s="8">
        <f t="shared" si="27"/>
        <v>0</v>
      </c>
      <c r="N232" s="8">
        <f t="shared" si="28"/>
        <v>2.5310446967683135E-2</v>
      </c>
      <c r="O232" s="8">
        <f t="shared" si="29"/>
        <v>0</v>
      </c>
      <c r="P232" s="8">
        <f t="shared" si="30"/>
        <v>0.96856132075471701</v>
      </c>
      <c r="Q232" s="8">
        <f t="shared" si="31"/>
        <v>0</v>
      </c>
      <c r="R232" s="8">
        <f t="shared" si="32"/>
        <v>3.143867924528302E-2</v>
      </c>
      <c r="S232" s="8">
        <f t="shared" si="33"/>
        <v>0</v>
      </c>
    </row>
    <row r="233" spans="1:19" x14ac:dyDescent="0.25">
      <c r="A233" s="7" t="s">
        <v>469</v>
      </c>
      <c r="B233" s="10">
        <v>461333</v>
      </c>
      <c r="C233" s="10">
        <v>0</v>
      </c>
      <c r="D233" s="10">
        <v>0</v>
      </c>
      <c r="E233" s="10">
        <v>0</v>
      </c>
      <c r="F233" s="10">
        <v>0</v>
      </c>
      <c r="G233" s="10">
        <v>369067</v>
      </c>
      <c r="H233" s="10">
        <v>0</v>
      </c>
      <c r="I233" s="10">
        <v>0</v>
      </c>
      <c r="J233" s="10">
        <v>0</v>
      </c>
      <c r="K233" s="10">
        <v>0</v>
      </c>
      <c r="L233" s="8">
        <f t="shared" si="26"/>
        <v>1</v>
      </c>
      <c r="M233" s="8">
        <f t="shared" si="27"/>
        <v>0</v>
      </c>
      <c r="N233" s="8">
        <f t="shared" si="28"/>
        <v>0</v>
      </c>
      <c r="O233" s="8">
        <f t="shared" si="29"/>
        <v>0</v>
      </c>
      <c r="P233" s="8">
        <f t="shared" si="30"/>
        <v>1</v>
      </c>
      <c r="Q233" s="8">
        <f t="shared" si="31"/>
        <v>0</v>
      </c>
      <c r="R233" s="8">
        <f t="shared" si="32"/>
        <v>0</v>
      </c>
      <c r="S233" s="8">
        <f t="shared" si="33"/>
        <v>0</v>
      </c>
    </row>
    <row r="234" spans="1:19" x14ac:dyDescent="0.25">
      <c r="A234" s="7" t="s">
        <v>471</v>
      </c>
      <c r="B234" s="10">
        <v>59000</v>
      </c>
      <c r="C234" s="10">
        <v>0</v>
      </c>
      <c r="D234" s="10">
        <v>0</v>
      </c>
      <c r="E234" s="10">
        <v>0</v>
      </c>
      <c r="F234" s="10">
        <v>0</v>
      </c>
      <c r="G234" s="10">
        <v>47200</v>
      </c>
      <c r="H234" s="10">
        <v>0</v>
      </c>
      <c r="I234" s="10">
        <v>0</v>
      </c>
      <c r="J234" s="10">
        <v>0</v>
      </c>
      <c r="K234" s="10">
        <v>0</v>
      </c>
      <c r="L234" s="8">
        <f t="shared" si="26"/>
        <v>1</v>
      </c>
      <c r="M234" s="8">
        <f t="shared" si="27"/>
        <v>0</v>
      </c>
      <c r="N234" s="8">
        <f t="shared" si="28"/>
        <v>0</v>
      </c>
      <c r="O234" s="8">
        <f t="shared" si="29"/>
        <v>0</v>
      </c>
      <c r="P234" s="8">
        <f t="shared" si="30"/>
        <v>1</v>
      </c>
      <c r="Q234" s="8">
        <f t="shared" si="31"/>
        <v>0</v>
      </c>
      <c r="R234" s="8">
        <f t="shared" si="32"/>
        <v>0</v>
      </c>
      <c r="S234" s="8">
        <f t="shared" si="33"/>
        <v>0</v>
      </c>
    </row>
    <row r="235" spans="1:19" x14ac:dyDescent="0.25">
      <c r="A235" s="7" t="s">
        <v>473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8">
        <f t="shared" si="26"/>
        <v>0</v>
      </c>
      <c r="M235" s="8">
        <f t="shared" si="27"/>
        <v>0</v>
      </c>
      <c r="N235" s="8">
        <f t="shared" si="28"/>
        <v>0</v>
      </c>
      <c r="O235" s="8">
        <f t="shared" si="29"/>
        <v>0</v>
      </c>
      <c r="P235" s="8">
        <f t="shared" si="30"/>
        <v>0</v>
      </c>
      <c r="Q235" s="8">
        <f t="shared" si="31"/>
        <v>0</v>
      </c>
      <c r="R235" s="8">
        <f t="shared" si="32"/>
        <v>0</v>
      </c>
      <c r="S235" s="8">
        <f t="shared" si="33"/>
        <v>0</v>
      </c>
    </row>
    <row r="236" spans="1:19" x14ac:dyDescent="0.25">
      <c r="A236" s="7" t="s">
        <v>475</v>
      </c>
      <c r="B236" s="10">
        <v>950333</v>
      </c>
      <c r="C236" s="10">
        <v>94000</v>
      </c>
      <c r="D236" s="10">
        <v>64000</v>
      </c>
      <c r="E236" s="10">
        <v>0</v>
      </c>
      <c r="F236" s="10">
        <v>0</v>
      </c>
      <c r="G236" s="10">
        <v>760268</v>
      </c>
      <c r="H236" s="10">
        <v>94000</v>
      </c>
      <c r="I236" s="10">
        <v>64000</v>
      </c>
      <c r="J236" s="10">
        <v>0</v>
      </c>
      <c r="K236" s="10">
        <v>0</v>
      </c>
      <c r="L236" s="8">
        <f t="shared" si="26"/>
        <v>0.85744356614844097</v>
      </c>
      <c r="M236" s="8">
        <f t="shared" si="27"/>
        <v>8.4812055582573112E-2</v>
      </c>
      <c r="N236" s="8">
        <f t="shared" si="28"/>
        <v>5.7744378268985944E-2</v>
      </c>
      <c r="O236" s="8">
        <f t="shared" si="29"/>
        <v>0</v>
      </c>
      <c r="P236" s="8">
        <f t="shared" si="30"/>
        <v>0.82793694215632041</v>
      </c>
      <c r="Q236" s="8">
        <f t="shared" si="31"/>
        <v>0.10236662935003725</v>
      </c>
      <c r="R236" s="8">
        <f t="shared" si="32"/>
        <v>6.9696428493642382E-2</v>
      </c>
      <c r="S236" s="8">
        <f t="shared" si="33"/>
        <v>0</v>
      </c>
    </row>
    <row r="237" spans="1:19" x14ac:dyDescent="0.25">
      <c r="A237" s="7" t="s">
        <v>477</v>
      </c>
      <c r="B237" s="10">
        <v>51666</v>
      </c>
      <c r="C237" s="10">
        <v>250666</v>
      </c>
      <c r="D237" s="10">
        <v>0</v>
      </c>
      <c r="E237" s="10">
        <v>0</v>
      </c>
      <c r="F237" s="10">
        <v>0</v>
      </c>
      <c r="G237" s="10">
        <v>41333</v>
      </c>
      <c r="H237" s="10">
        <v>250666</v>
      </c>
      <c r="I237" s="10">
        <v>0</v>
      </c>
      <c r="J237" s="10">
        <v>0</v>
      </c>
      <c r="K237" s="10">
        <v>0</v>
      </c>
      <c r="L237" s="8">
        <f t="shared" si="26"/>
        <v>0.17089160260905231</v>
      </c>
      <c r="M237" s="8">
        <f t="shared" si="27"/>
        <v>0.82910839739094766</v>
      </c>
      <c r="N237" s="8">
        <f t="shared" si="28"/>
        <v>0</v>
      </c>
      <c r="O237" s="8">
        <f t="shared" si="29"/>
        <v>0</v>
      </c>
      <c r="P237" s="8">
        <f t="shared" si="30"/>
        <v>0.14155185462963915</v>
      </c>
      <c r="Q237" s="8">
        <f t="shared" si="31"/>
        <v>0.85844814537036085</v>
      </c>
      <c r="R237" s="8">
        <f t="shared" si="32"/>
        <v>0</v>
      </c>
      <c r="S237" s="8">
        <f t="shared" si="33"/>
        <v>0</v>
      </c>
    </row>
    <row r="238" spans="1:19" x14ac:dyDescent="0.25">
      <c r="A238" s="7" t="s">
        <v>479</v>
      </c>
      <c r="B238" s="10">
        <v>105666</v>
      </c>
      <c r="C238" s="10">
        <v>84666</v>
      </c>
      <c r="D238" s="10">
        <v>0</v>
      </c>
      <c r="E238" s="10">
        <v>0</v>
      </c>
      <c r="F238" s="10">
        <v>0</v>
      </c>
      <c r="G238" s="10">
        <v>84533</v>
      </c>
      <c r="H238" s="10">
        <v>84666</v>
      </c>
      <c r="I238" s="10">
        <v>0</v>
      </c>
      <c r="J238" s="10">
        <v>0</v>
      </c>
      <c r="K238" s="10">
        <v>0</v>
      </c>
      <c r="L238" s="8">
        <f t="shared" si="26"/>
        <v>0.55516676123825737</v>
      </c>
      <c r="M238" s="8">
        <f t="shared" si="27"/>
        <v>0.44483323876174263</v>
      </c>
      <c r="N238" s="8">
        <f t="shared" si="28"/>
        <v>0</v>
      </c>
      <c r="O238" s="8">
        <f t="shared" si="29"/>
        <v>0</v>
      </c>
      <c r="P238" s="8">
        <f t="shared" si="30"/>
        <v>0.49960697167240942</v>
      </c>
      <c r="Q238" s="8">
        <f t="shared" si="31"/>
        <v>0.50039302832759058</v>
      </c>
      <c r="R238" s="8">
        <f t="shared" si="32"/>
        <v>0</v>
      </c>
      <c r="S238" s="8">
        <f t="shared" si="33"/>
        <v>0</v>
      </c>
    </row>
    <row r="239" spans="1:19" x14ac:dyDescent="0.25">
      <c r="A239" s="7" t="s">
        <v>481</v>
      </c>
      <c r="B239" s="10">
        <v>53666</v>
      </c>
      <c r="C239" s="10">
        <v>52666</v>
      </c>
      <c r="D239" s="10">
        <v>0</v>
      </c>
      <c r="E239" s="10">
        <v>0</v>
      </c>
      <c r="F239" s="10">
        <v>0</v>
      </c>
      <c r="G239" s="10">
        <v>42934</v>
      </c>
      <c r="H239" s="10">
        <v>52666</v>
      </c>
      <c r="I239" s="10">
        <v>0</v>
      </c>
      <c r="J239" s="10">
        <v>0</v>
      </c>
      <c r="K239" s="10">
        <v>0</v>
      </c>
      <c r="L239" s="8">
        <f t="shared" si="26"/>
        <v>0.50470225331979079</v>
      </c>
      <c r="M239" s="8">
        <f t="shared" si="27"/>
        <v>0.49529774668020915</v>
      </c>
      <c r="N239" s="8">
        <f t="shared" si="28"/>
        <v>0</v>
      </c>
      <c r="O239" s="8">
        <f t="shared" si="29"/>
        <v>0</v>
      </c>
      <c r="P239" s="8">
        <f t="shared" si="30"/>
        <v>0.44910041841004184</v>
      </c>
      <c r="Q239" s="8">
        <f t="shared" si="31"/>
        <v>0.55089958158995811</v>
      </c>
      <c r="R239" s="8">
        <f t="shared" si="32"/>
        <v>0</v>
      </c>
      <c r="S239" s="8">
        <f t="shared" si="33"/>
        <v>0</v>
      </c>
    </row>
    <row r="240" spans="1:19" x14ac:dyDescent="0.25">
      <c r="A240" s="7" t="s">
        <v>483</v>
      </c>
      <c r="B240" s="10">
        <v>157333</v>
      </c>
      <c r="C240" s="10">
        <v>94000</v>
      </c>
      <c r="D240" s="10">
        <v>17000</v>
      </c>
      <c r="E240" s="10">
        <v>0</v>
      </c>
      <c r="F240" s="10">
        <v>0</v>
      </c>
      <c r="G240" s="10">
        <v>125867</v>
      </c>
      <c r="H240" s="10">
        <v>94000</v>
      </c>
      <c r="I240" s="10">
        <v>17000</v>
      </c>
      <c r="J240" s="10">
        <v>0</v>
      </c>
      <c r="K240" s="10">
        <v>0</v>
      </c>
      <c r="L240" s="8">
        <f t="shared" si="26"/>
        <v>0.58633488985700599</v>
      </c>
      <c r="M240" s="8">
        <f t="shared" si="27"/>
        <v>0.35031099417514805</v>
      </c>
      <c r="N240" s="8">
        <f t="shared" si="28"/>
        <v>6.3354115967845917E-2</v>
      </c>
      <c r="O240" s="8">
        <f t="shared" si="29"/>
        <v>0</v>
      </c>
      <c r="P240" s="8">
        <f t="shared" si="30"/>
        <v>0.53138259022996026</v>
      </c>
      <c r="Q240" s="8">
        <f t="shared" si="31"/>
        <v>0.39684717584129492</v>
      </c>
      <c r="R240" s="8">
        <f t="shared" si="32"/>
        <v>7.177023392874482E-2</v>
      </c>
      <c r="S240" s="8">
        <f t="shared" si="33"/>
        <v>0</v>
      </c>
    </row>
    <row r="241" spans="1:19" x14ac:dyDescent="0.25">
      <c r="A241" s="7" t="s">
        <v>485</v>
      </c>
      <c r="B241" s="10">
        <v>13666</v>
      </c>
      <c r="C241" s="10">
        <v>2967666</v>
      </c>
      <c r="D241" s="10">
        <v>0</v>
      </c>
      <c r="E241" s="10">
        <v>0</v>
      </c>
      <c r="F241" s="10">
        <v>0</v>
      </c>
      <c r="G241" s="10">
        <v>10933</v>
      </c>
      <c r="H241" s="10">
        <v>2967666</v>
      </c>
      <c r="I241" s="10">
        <v>0</v>
      </c>
      <c r="J241" s="10">
        <v>0</v>
      </c>
      <c r="K241" s="10">
        <v>0</v>
      </c>
      <c r="L241" s="8">
        <f t="shared" si="26"/>
        <v>4.5838571484155405E-3</v>
      </c>
      <c r="M241" s="8">
        <f t="shared" si="27"/>
        <v>0.99541614285158442</v>
      </c>
      <c r="N241" s="8">
        <f t="shared" si="28"/>
        <v>0</v>
      </c>
      <c r="O241" s="8">
        <f t="shared" si="29"/>
        <v>0</v>
      </c>
      <c r="P241" s="8">
        <f t="shared" si="30"/>
        <v>3.6705175822593105E-3</v>
      </c>
      <c r="Q241" s="8">
        <f t="shared" si="31"/>
        <v>0.99632948241774066</v>
      </c>
      <c r="R241" s="8">
        <f t="shared" si="32"/>
        <v>0</v>
      </c>
      <c r="S241" s="8">
        <f t="shared" si="33"/>
        <v>0</v>
      </c>
    </row>
    <row r="242" spans="1:19" x14ac:dyDescent="0.25">
      <c r="A242" s="7" t="s">
        <v>487</v>
      </c>
      <c r="B242" s="10">
        <v>194000</v>
      </c>
      <c r="C242" s="10">
        <v>0</v>
      </c>
      <c r="D242" s="10">
        <v>0</v>
      </c>
      <c r="E242" s="10">
        <v>0</v>
      </c>
      <c r="F242" s="10">
        <v>0</v>
      </c>
      <c r="G242" s="10">
        <v>155200</v>
      </c>
      <c r="H242" s="10">
        <v>0</v>
      </c>
      <c r="I242" s="10">
        <v>0</v>
      </c>
      <c r="J242" s="10">
        <v>0</v>
      </c>
      <c r="K242" s="10">
        <v>0</v>
      </c>
      <c r="L242" s="8">
        <f t="shared" si="26"/>
        <v>1</v>
      </c>
      <c r="M242" s="8">
        <f t="shared" si="27"/>
        <v>0</v>
      </c>
      <c r="N242" s="8">
        <f t="shared" si="28"/>
        <v>0</v>
      </c>
      <c r="O242" s="8">
        <f t="shared" si="29"/>
        <v>0</v>
      </c>
      <c r="P242" s="8">
        <f t="shared" si="30"/>
        <v>1</v>
      </c>
      <c r="Q242" s="8">
        <f t="shared" si="31"/>
        <v>0</v>
      </c>
      <c r="R242" s="8">
        <f t="shared" si="32"/>
        <v>0</v>
      </c>
      <c r="S242" s="8">
        <f t="shared" si="33"/>
        <v>0</v>
      </c>
    </row>
    <row r="243" spans="1:19" x14ac:dyDescent="0.25">
      <c r="A243" s="7" t="s">
        <v>489</v>
      </c>
      <c r="B243" s="10">
        <v>679000</v>
      </c>
      <c r="C243" s="10">
        <v>175666</v>
      </c>
      <c r="D243" s="10">
        <v>158000</v>
      </c>
      <c r="E243" s="10">
        <v>0</v>
      </c>
      <c r="F243" s="10">
        <v>0</v>
      </c>
      <c r="G243" s="10">
        <v>543201</v>
      </c>
      <c r="H243" s="10">
        <v>175666</v>
      </c>
      <c r="I243" s="10">
        <v>158000</v>
      </c>
      <c r="J243" s="10">
        <v>0</v>
      </c>
      <c r="K243" s="10">
        <v>0</v>
      </c>
      <c r="L243" s="8">
        <f t="shared" si="26"/>
        <v>0.6705073538560592</v>
      </c>
      <c r="M243" s="8">
        <f t="shared" si="27"/>
        <v>0.17346884362662515</v>
      </c>
      <c r="N243" s="8">
        <f t="shared" si="28"/>
        <v>0.15602380251731568</v>
      </c>
      <c r="O243" s="8">
        <f t="shared" si="29"/>
        <v>0</v>
      </c>
      <c r="P243" s="8">
        <f t="shared" si="30"/>
        <v>0.61947935091638751</v>
      </c>
      <c r="Q243" s="8">
        <f t="shared" si="31"/>
        <v>0.20033368800513646</v>
      </c>
      <c r="R243" s="8">
        <f t="shared" si="32"/>
        <v>0.18018696107847598</v>
      </c>
      <c r="S243" s="8">
        <f t="shared" si="33"/>
        <v>0</v>
      </c>
    </row>
    <row r="244" spans="1:19" x14ac:dyDescent="0.25">
      <c r="A244" s="7" t="s">
        <v>491</v>
      </c>
      <c r="B244" s="10">
        <v>319333</v>
      </c>
      <c r="C244" s="10">
        <v>164333</v>
      </c>
      <c r="D244" s="10">
        <v>0</v>
      </c>
      <c r="E244" s="10">
        <v>0</v>
      </c>
      <c r="F244" s="10">
        <v>0</v>
      </c>
      <c r="G244" s="10">
        <v>255468</v>
      </c>
      <c r="H244" s="10">
        <v>164333</v>
      </c>
      <c r="I244" s="10">
        <v>0</v>
      </c>
      <c r="J244" s="10">
        <v>0</v>
      </c>
      <c r="K244" s="10">
        <v>0</v>
      </c>
      <c r="L244" s="8">
        <f t="shared" si="26"/>
        <v>0.66023454201866583</v>
      </c>
      <c r="M244" s="8">
        <f t="shared" si="27"/>
        <v>0.33976545798133423</v>
      </c>
      <c r="N244" s="8">
        <f t="shared" si="28"/>
        <v>0</v>
      </c>
      <c r="O244" s="8">
        <f t="shared" si="29"/>
        <v>0</v>
      </c>
      <c r="P244" s="8">
        <f t="shared" si="30"/>
        <v>0.60854547750005361</v>
      </c>
      <c r="Q244" s="8">
        <f t="shared" si="31"/>
        <v>0.39145452249994639</v>
      </c>
      <c r="R244" s="8">
        <f t="shared" si="32"/>
        <v>0</v>
      </c>
      <c r="S244" s="8">
        <f t="shared" si="33"/>
        <v>0</v>
      </c>
    </row>
    <row r="245" spans="1:19" x14ac:dyDescent="0.25">
      <c r="A245" s="7" t="s">
        <v>493</v>
      </c>
      <c r="B245" s="10">
        <v>143666</v>
      </c>
      <c r="C245" s="10">
        <v>2666</v>
      </c>
      <c r="D245" s="10">
        <v>0</v>
      </c>
      <c r="E245" s="10">
        <v>0</v>
      </c>
      <c r="F245" s="10">
        <v>0</v>
      </c>
      <c r="G245" s="10">
        <v>114933</v>
      </c>
      <c r="H245" s="10">
        <v>2666</v>
      </c>
      <c r="I245" s="10">
        <v>0</v>
      </c>
      <c r="J245" s="10">
        <v>0</v>
      </c>
      <c r="K245" s="10">
        <v>0</v>
      </c>
      <c r="L245" s="8">
        <f t="shared" si="26"/>
        <v>0.98178115518136844</v>
      </c>
      <c r="M245" s="8">
        <f t="shared" si="27"/>
        <v>1.8218844818631605E-2</v>
      </c>
      <c r="N245" s="8">
        <f t="shared" si="28"/>
        <v>0</v>
      </c>
      <c r="O245" s="8">
        <f t="shared" si="29"/>
        <v>0</v>
      </c>
      <c r="P245" s="8">
        <f t="shared" si="30"/>
        <v>0.97732973919846255</v>
      </c>
      <c r="Q245" s="8">
        <f t="shared" si="31"/>
        <v>2.2670260801537428E-2</v>
      </c>
      <c r="R245" s="8">
        <f t="shared" si="32"/>
        <v>0</v>
      </c>
      <c r="S245" s="8">
        <f t="shared" si="33"/>
        <v>0</v>
      </c>
    </row>
    <row r="246" spans="1:19" x14ac:dyDescent="0.25">
      <c r="A246" s="7" t="s">
        <v>495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8">
        <f t="shared" si="26"/>
        <v>0</v>
      </c>
      <c r="M246" s="8">
        <f t="shared" si="27"/>
        <v>0</v>
      </c>
      <c r="N246" s="8">
        <f t="shared" si="28"/>
        <v>0</v>
      </c>
      <c r="O246" s="8">
        <f t="shared" si="29"/>
        <v>0</v>
      </c>
      <c r="P246" s="8">
        <f t="shared" si="30"/>
        <v>0</v>
      </c>
      <c r="Q246" s="8">
        <f t="shared" si="31"/>
        <v>0</v>
      </c>
      <c r="R246" s="8">
        <f t="shared" si="32"/>
        <v>0</v>
      </c>
      <c r="S246" s="8">
        <f t="shared" si="33"/>
        <v>0</v>
      </c>
    </row>
  </sheetData>
  <mergeCells count="4">
    <mergeCell ref="L1:O1"/>
    <mergeCell ref="P1:S1"/>
    <mergeCell ref="B1:F1"/>
    <mergeCell ref="G1:K1"/>
  </mergeCells>
  <conditionalFormatting sqref="P3:S246">
    <cfRule type="cellIs" dxfId="0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268"/>
  <sheetViews>
    <sheetView workbookViewId="0">
      <selection activeCell="D1344" sqref="D1344"/>
    </sheetView>
  </sheetViews>
  <sheetFormatPr baseColWidth="10" defaultRowHeight="15" x14ac:dyDescent="0.25"/>
  <sheetData>
    <row r="1" spans="1:21" x14ac:dyDescent="0.25">
      <c r="A1" t="s">
        <v>560</v>
      </c>
      <c r="B1" t="s">
        <v>592</v>
      </c>
      <c r="C1" t="s">
        <v>561</v>
      </c>
      <c r="D1" t="s">
        <v>562</v>
      </c>
      <c r="E1" t="s">
        <v>563</v>
      </c>
      <c r="F1" t="s">
        <v>564</v>
      </c>
      <c r="G1" t="s">
        <v>565</v>
      </c>
      <c r="H1" t="s">
        <v>566</v>
      </c>
      <c r="I1" t="s">
        <v>567</v>
      </c>
      <c r="J1" t="s">
        <v>568</v>
      </c>
      <c r="K1" t="s">
        <v>569</v>
      </c>
      <c r="L1" t="s">
        <v>570</v>
      </c>
      <c r="M1" t="s">
        <v>571</v>
      </c>
      <c r="N1" t="s">
        <v>572</v>
      </c>
      <c r="O1" t="s">
        <v>573</v>
      </c>
      <c r="P1" t="s">
        <v>574</v>
      </c>
      <c r="Q1" t="s">
        <v>575</v>
      </c>
      <c r="R1" t="s">
        <v>576</v>
      </c>
      <c r="S1" t="s">
        <v>577</v>
      </c>
      <c r="T1" t="s">
        <v>578</v>
      </c>
      <c r="U1" t="s">
        <v>579</v>
      </c>
    </row>
    <row r="2" spans="1:21" x14ac:dyDescent="0.25">
      <c r="A2" t="s">
        <v>3</v>
      </c>
      <c r="B2">
        <v>2013</v>
      </c>
      <c r="C2">
        <v>17356000</v>
      </c>
      <c r="D2">
        <v>16338000</v>
      </c>
      <c r="E2">
        <v>13645840</v>
      </c>
      <c r="F2">
        <v>12485000</v>
      </c>
      <c r="G2">
        <v>2788000</v>
      </c>
      <c r="H2">
        <v>1065000</v>
      </c>
      <c r="I2">
        <v>0</v>
      </c>
      <c r="J2">
        <v>9988000</v>
      </c>
      <c r="K2">
        <v>2788000</v>
      </c>
      <c r="L2">
        <v>869840</v>
      </c>
      <c r="M2">
        <v>0</v>
      </c>
      <c r="N2">
        <v>76.42</v>
      </c>
      <c r="O2">
        <v>17.059999999999999</v>
      </c>
      <c r="P2">
        <v>6.52</v>
      </c>
      <c r="Q2">
        <v>0</v>
      </c>
      <c r="R2">
        <v>73.19</v>
      </c>
      <c r="S2">
        <v>20.43</v>
      </c>
      <c r="T2">
        <v>6.37</v>
      </c>
      <c r="U2">
        <v>0</v>
      </c>
    </row>
    <row r="3" spans="1:21" x14ac:dyDescent="0.25">
      <c r="A3" t="s">
        <v>3</v>
      </c>
      <c r="B3">
        <v>2014</v>
      </c>
      <c r="C3">
        <v>17091000</v>
      </c>
      <c r="D3">
        <v>16142000</v>
      </c>
      <c r="E3">
        <v>13388880</v>
      </c>
      <c r="F3">
        <v>12757000</v>
      </c>
      <c r="G3">
        <v>2393000</v>
      </c>
      <c r="H3">
        <v>992000</v>
      </c>
      <c r="I3">
        <v>0</v>
      </c>
      <c r="J3">
        <v>10205600</v>
      </c>
      <c r="K3">
        <v>2393000</v>
      </c>
      <c r="L3">
        <v>790280</v>
      </c>
      <c r="M3">
        <v>0</v>
      </c>
      <c r="N3">
        <v>79.03</v>
      </c>
      <c r="O3">
        <v>14.82</v>
      </c>
      <c r="P3">
        <v>6.15</v>
      </c>
      <c r="Q3">
        <v>0</v>
      </c>
      <c r="R3">
        <v>76.22</v>
      </c>
      <c r="S3">
        <v>17.87</v>
      </c>
      <c r="T3">
        <v>5.9</v>
      </c>
      <c r="U3">
        <v>0</v>
      </c>
    </row>
    <row r="4" spans="1:21" x14ac:dyDescent="0.25">
      <c r="A4" t="s">
        <v>3</v>
      </c>
      <c r="B4">
        <v>2015</v>
      </c>
      <c r="C4">
        <v>15437000</v>
      </c>
      <c r="D4">
        <v>14454000</v>
      </c>
      <c r="E4">
        <v>12128020</v>
      </c>
      <c r="F4">
        <v>10691000</v>
      </c>
      <c r="G4">
        <v>2789000</v>
      </c>
      <c r="H4">
        <v>974000</v>
      </c>
      <c r="I4">
        <v>0</v>
      </c>
      <c r="J4">
        <v>8552800</v>
      </c>
      <c r="K4">
        <v>2789000</v>
      </c>
      <c r="L4">
        <v>786220</v>
      </c>
      <c r="M4">
        <v>0</v>
      </c>
      <c r="N4">
        <v>73.97</v>
      </c>
      <c r="O4">
        <v>19.3</v>
      </c>
      <c r="P4">
        <v>6.74</v>
      </c>
      <c r="Q4">
        <v>0</v>
      </c>
      <c r="R4">
        <v>70.52</v>
      </c>
      <c r="S4">
        <v>23</v>
      </c>
      <c r="T4">
        <v>6.48</v>
      </c>
      <c r="U4">
        <v>0</v>
      </c>
    </row>
    <row r="5" spans="1:21" x14ac:dyDescent="0.25">
      <c r="A5" t="s">
        <v>3</v>
      </c>
      <c r="B5">
        <v>2016</v>
      </c>
      <c r="C5">
        <v>16084000</v>
      </c>
      <c r="D5">
        <v>15007000</v>
      </c>
      <c r="E5">
        <v>12844600</v>
      </c>
      <c r="F5">
        <v>10648000</v>
      </c>
      <c r="G5">
        <v>3448000</v>
      </c>
      <c r="H5">
        <v>911000</v>
      </c>
      <c r="I5">
        <v>0</v>
      </c>
      <c r="J5">
        <v>8518400</v>
      </c>
      <c r="K5">
        <v>3448000</v>
      </c>
      <c r="L5">
        <v>878200</v>
      </c>
      <c r="M5">
        <v>0</v>
      </c>
      <c r="N5">
        <v>70.95</v>
      </c>
      <c r="O5">
        <v>22.98</v>
      </c>
      <c r="P5">
        <v>6.07</v>
      </c>
      <c r="Q5">
        <v>0</v>
      </c>
      <c r="R5">
        <v>66.319999999999993</v>
      </c>
      <c r="S5">
        <v>26.84</v>
      </c>
      <c r="T5">
        <v>6.84</v>
      </c>
      <c r="U5">
        <v>0</v>
      </c>
    </row>
    <row r="6" spans="1:21" x14ac:dyDescent="0.25">
      <c r="A6" t="s">
        <v>3</v>
      </c>
      <c r="B6">
        <v>2017</v>
      </c>
      <c r="C6">
        <v>16166000</v>
      </c>
      <c r="D6">
        <v>15056000</v>
      </c>
      <c r="E6">
        <v>12944600</v>
      </c>
      <c r="F6">
        <v>10393000</v>
      </c>
      <c r="G6">
        <v>3684000</v>
      </c>
      <c r="H6">
        <v>979000</v>
      </c>
      <c r="I6">
        <v>0</v>
      </c>
      <c r="J6">
        <v>8314400</v>
      </c>
      <c r="K6">
        <v>3684000</v>
      </c>
      <c r="L6">
        <v>946200</v>
      </c>
      <c r="M6">
        <v>0</v>
      </c>
      <c r="N6">
        <v>69.03</v>
      </c>
      <c r="O6">
        <v>24.47</v>
      </c>
      <c r="P6">
        <v>6.5</v>
      </c>
      <c r="Q6">
        <v>0</v>
      </c>
      <c r="R6">
        <v>64.23</v>
      </c>
      <c r="S6">
        <v>28.46</v>
      </c>
      <c r="T6">
        <v>7.31</v>
      </c>
      <c r="U6">
        <v>0</v>
      </c>
    </row>
    <row r="7" spans="1:21" x14ac:dyDescent="0.25">
      <c r="A7" t="s">
        <v>3</v>
      </c>
      <c r="B7">
        <v>2018</v>
      </c>
      <c r="C7">
        <v>17890000</v>
      </c>
      <c r="D7">
        <v>16785000</v>
      </c>
      <c r="E7">
        <v>14284960</v>
      </c>
      <c r="F7">
        <v>12410000</v>
      </c>
      <c r="G7">
        <v>3775000</v>
      </c>
      <c r="H7">
        <v>600000</v>
      </c>
      <c r="I7">
        <v>0</v>
      </c>
      <c r="J7">
        <v>9928000</v>
      </c>
      <c r="K7">
        <v>3775000</v>
      </c>
      <c r="L7">
        <v>581960</v>
      </c>
      <c r="M7">
        <v>0</v>
      </c>
      <c r="N7">
        <v>73.94</v>
      </c>
      <c r="O7">
        <v>22.49</v>
      </c>
      <c r="P7">
        <v>3.57</v>
      </c>
      <c r="Q7">
        <v>0</v>
      </c>
      <c r="R7">
        <v>69.5</v>
      </c>
      <c r="S7">
        <v>26.43</v>
      </c>
      <c r="T7">
        <v>4.07</v>
      </c>
      <c r="U7">
        <v>0</v>
      </c>
    </row>
    <row r="8" spans="1:21" x14ac:dyDescent="0.25">
      <c r="A8" t="s">
        <v>3</v>
      </c>
      <c r="B8">
        <v>2019</v>
      </c>
      <c r="C8">
        <v>17118000</v>
      </c>
      <c r="D8">
        <v>16092000</v>
      </c>
      <c r="E8">
        <v>13729920</v>
      </c>
      <c r="F8">
        <v>11671000</v>
      </c>
      <c r="G8">
        <v>3475000</v>
      </c>
      <c r="H8">
        <v>946000</v>
      </c>
      <c r="I8">
        <v>0</v>
      </c>
      <c r="J8">
        <v>9336800</v>
      </c>
      <c r="K8">
        <v>3475000</v>
      </c>
      <c r="L8">
        <v>918120</v>
      </c>
      <c r="M8">
        <v>0</v>
      </c>
      <c r="N8">
        <v>72.53</v>
      </c>
      <c r="O8">
        <v>21.59</v>
      </c>
      <c r="P8">
        <v>5.88</v>
      </c>
      <c r="Q8">
        <v>0</v>
      </c>
      <c r="R8">
        <v>68</v>
      </c>
      <c r="S8">
        <v>25.31</v>
      </c>
      <c r="T8">
        <v>6.69</v>
      </c>
      <c r="U8">
        <v>0</v>
      </c>
    </row>
    <row r="9" spans="1:21" x14ac:dyDescent="0.25">
      <c r="A9" t="s">
        <v>3</v>
      </c>
      <c r="B9">
        <v>2020</v>
      </c>
      <c r="C9">
        <v>15619000</v>
      </c>
      <c r="D9">
        <v>14563000</v>
      </c>
      <c r="E9">
        <v>12388800</v>
      </c>
      <c r="F9">
        <v>10748000</v>
      </c>
      <c r="G9">
        <v>3076000</v>
      </c>
      <c r="H9">
        <v>739000</v>
      </c>
      <c r="I9">
        <v>0</v>
      </c>
      <c r="J9">
        <v>8598400</v>
      </c>
      <c r="K9">
        <v>3076000</v>
      </c>
      <c r="L9">
        <v>714400</v>
      </c>
      <c r="M9">
        <v>0</v>
      </c>
      <c r="N9">
        <v>73.8</v>
      </c>
      <c r="O9">
        <v>21.12</v>
      </c>
      <c r="P9">
        <v>5.07</v>
      </c>
      <c r="Q9">
        <v>0</v>
      </c>
      <c r="R9">
        <v>69.400000000000006</v>
      </c>
      <c r="S9">
        <v>24.83</v>
      </c>
      <c r="T9">
        <v>5.77</v>
      </c>
      <c r="U9">
        <v>0</v>
      </c>
    </row>
    <row r="10" spans="1:21" x14ac:dyDescent="0.25">
      <c r="A10" t="s">
        <v>3</v>
      </c>
      <c r="B10">
        <v>2021</v>
      </c>
      <c r="C10">
        <v>15042000</v>
      </c>
      <c r="D10">
        <v>14068000</v>
      </c>
      <c r="E10">
        <v>12006780</v>
      </c>
      <c r="F10">
        <v>10179000</v>
      </c>
      <c r="G10">
        <v>3107000</v>
      </c>
      <c r="H10">
        <v>782000</v>
      </c>
      <c r="I10">
        <v>0</v>
      </c>
      <c r="J10">
        <v>8143200</v>
      </c>
      <c r="K10">
        <v>3107000</v>
      </c>
      <c r="L10">
        <v>756580</v>
      </c>
      <c r="M10">
        <v>0</v>
      </c>
      <c r="N10">
        <v>72.36</v>
      </c>
      <c r="O10">
        <v>22.09</v>
      </c>
      <c r="P10">
        <v>5.56</v>
      </c>
      <c r="Q10">
        <v>0</v>
      </c>
      <c r="R10">
        <v>67.819999999999993</v>
      </c>
      <c r="S10">
        <v>25.88</v>
      </c>
      <c r="T10">
        <v>6.3</v>
      </c>
      <c r="U10">
        <v>0</v>
      </c>
    </row>
    <row r="11" spans="1:21" x14ac:dyDescent="0.25">
      <c r="A11" t="s">
        <v>6</v>
      </c>
      <c r="B11">
        <v>2013</v>
      </c>
      <c r="C11">
        <v>5745000</v>
      </c>
      <c r="D11">
        <v>5745000</v>
      </c>
      <c r="E11">
        <v>4810000</v>
      </c>
      <c r="F11">
        <v>4675000</v>
      </c>
      <c r="G11">
        <v>693000</v>
      </c>
      <c r="H11">
        <v>377000</v>
      </c>
      <c r="I11">
        <v>0</v>
      </c>
      <c r="J11">
        <v>3740000</v>
      </c>
      <c r="K11">
        <v>693000</v>
      </c>
      <c r="L11">
        <v>377000</v>
      </c>
      <c r="M11">
        <v>0</v>
      </c>
      <c r="N11">
        <v>81.38</v>
      </c>
      <c r="O11">
        <v>12.06</v>
      </c>
      <c r="P11">
        <v>6.56</v>
      </c>
      <c r="Q11">
        <v>0</v>
      </c>
      <c r="R11">
        <v>77.75</v>
      </c>
      <c r="S11">
        <v>14.41</v>
      </c>
      <c r="T11">
        <v>7.84</v>
      </c>
      <c r="U11">
        <v>0</v>
      </c>
    </row>
    <row r="12" spans="1:21" x14ac:dyDescent="0.25">
      <c r="A12" t="s">
        <v>6</v>
      </c>
      <c r="B12">
        <v>2014</v>
      </c>
      <c r="C12">
        <v>5814000</v>
      </c>
      <c r="D12">
        <v>5814000</v>
      </c>
      <c r="E12">
        <v>4885000</v>
      </c>
      <c r="F12">
        <v>4645000</v>
      </c>
      <c r="G12">
        <v>841000</v>
      </c>
      <c r="H12">
        <v>328000</v>
      </c>
      <c r="I12">
        <v>0</v>
      </c>
      <c r="J12">
        <v>3716000</v>
      </c>
      <c r="K12">
        <v>841000</v>
      </c>
      <c r="L12">
        <v>328000</v>
      </c>
      <c r="M12">
        <v>0</v>
      </c>
      <c r="N12">
        <v>79.89</v>
      </c>
      <c r="O12">
        <v>14.47</v>
      </c>
      <c r="P12">
        <v>5.64</v>
      </c>
      <c r="Q12">
        <v>0</v>
      </c>
      <c r="R12">
        <v>76.069999999999993</v>
      </c>
      <c r="S12">
        <v>17.22</v>
      </c>
      <c r="T12">
        <v>6.71</v>
      </c>
      <c r="U12">
        <v>0</v>
      </c>
    </row>
    <row r="13" spans="1:21" x14ac:dyDescent="0.25">
      <c r="A13" t="s">
        <v>6</v>
      </c>
      <c r="B13">
        <v>2015</v>
      </c>
      <c r="C13">
        <v>5806000</v>
      </c>
      <c r="D13">
        <v>5806000</v>
      </c>
      <c r="E13">
        <v>4824000</v>
      </c>
      <c r="F13">
        <v>4910000</v>
      </c>
      <c r="G13">
        <v>514000</v>
      </c>
      <c r="H13">
        <v>382000</v>
      </c>
      <c r="I13">
        <v>0</v>
      </c>
      <c r="J13">
        <v>3928000</v>
      </c>
      <c r="K13">
        <v>514000</v>
      </c>
      <c r="L13">
        <v>382000</v>
      </c>
      <c r="M13">
        <v>0</v>
      </c>
      <c r="N13">
        <v>84.57</v>
      </c>
      <c r="O13">
        <v>8.85</v>
      </c>
      <c r="P13">
        <v>6.58</v>
      </c>
      <c r="Q13">
        <v>0</v>
      </c>
      <c r="R13">
        <v>81.430000000000007</v>
      </c>
      <c r="S13">
        <v>10.66</v>
      </c>
      <c r="T13">
        <v>7.92</v>
      </c>
      <c r="U13">
        <v>0</v>
      </c>
    </row>
    <row r="14" spans="1:21" x14ac:dyDescent="0.25">
      <c r="A14" t="s">
        <v>6</v>
      </c>
      <c r="B14">
        <v>2016</v>
      </c>
      <c r="C14">
        <v>5527000</v>
      </c>
      <c r="D14">
        <v>5513000</v>
      </c>
      <c r="E14">
        <v>4560800</v>
      </c>
      <c r="F14">
        <v>4761000</v>
      </c>
      <c r="G14">
        <v>465000</v>
      </c>
      <c r="H14">
        <v>287000</v>
      </c>
      <c r="I14">
        <v>0</v>
      </c>
      <c r="J14">
        <v>3808800</v>
      </c>
      <c r="K14">
        <v>465000</v>
      </c>
      <c r="L14">
        <v>287000</v>
      </c>
      <c r="M14">
        <v>0</v>
      </c>
      <c r="N14">
        <v>86.36</v>
      </c>
      <c r="O14">
        <v>8.43</v>
      </c>
      <c r="P14">
        <v>5.21</v>
      </c>
      <c r="Q14">
        <v>0</v>
      </c>
      <c r="R14">
        <v>83.51</v>
      </c>
      <c r="S14">
        <v>10.199999999999999</v>
      </c>
      <c r="T14">
        <v>6.29</v>
      </c>
      <c r="U14">
        <v>0</v>
      </c>
    </row>
    <row r="15" spans="1:21" x14ac:dyDescent="0.25">
      <c r="A15" t="s">
        <v>6</v>
      </c>
      <c r="B15">
        <v>2017</v>
      </c>
      <c r="C15">
        <v>5343000</v>
      </c>
      <c r="D15">
        <v>5298000</v>
      </c>
      <c r="E15">
        <v>4413600</v>
      </c>
      <c r="F15">
        <v>4422000</v>
      </c>
      <c r="G15">
        <v>460000</v>
      </c>
      <c r="H15">
        <v>416000</v>
      </c>
      <c r="I15">
        <v>0</v>
      </c>
      <c r="J15">
        <v>3537600</v>
      </c>
      <c r="K15">
        <v>460000</v>
      </c>
      <c r="L15">
        <v>416000</v>
      </c>
      <c r="M15">
        <v>0</v>
      </c>
      <c r="N15">
        <v>83.47</v>
      </c>
      <c r="O15">
        <v>8.68</v>
      </c>
      <c r="P15">
        <v>7.85</v>
      </c>
      <c r="Q15">
        <v>0</v>
      </c>
      <c r="R15">
        <v>80.150000000000006</v>
      </c>
      <c r="S15">
        <v>10.42</v>
      </c>
      <c r="T15">
        <v>9.43</v>
      </c>
      <c r="U15">
        <v>0</v>
      </c>
    </row>
    <row r="16" spans="1:21" x14ac:dyDescent="0.25">
      <c r="A16" t="s">
        <v>6</v>
      </c>
      <c r="B16">
        <v>2018</v>
      </c>
      <c r="C16">
        <v>5241000</v>
      </c>
      <c r="D16">
        <v>5204000</v>
      </c>
      <c r="E16">
        <v>4307600</v>
      </c>
      <c r="F16">
        <v>4482000</v>
      </c>
      <c r="G16">
        <v>414000</v>
      </c>
      <c r="H16">
        <v>308000</v>
      </c>
      <c r="I16">
        <v>0</v>
      </c>
      <c r="J16">
        <v>3585600</v>
      </c>
      <c r="K16">
        <v>414000</v>
      </c>
      <c r="L16">
        <v>308000</v>
      </c>
      <c r="M16">
        <v>0</v>
      </c>
      <c r="N16">
        <v>86.13</v>
      </c>
      <c r="O16">
        <v>7.96</v>
      </c>
      <c r="P16">
        <v>5.92</v>
      </c>
      <c r="Q16">
        <v>0</v>
      </c>
      <c r="R16">
        <v>83.24</v>
      </c>
      <c r="S16">
        <v>9.61</v>
      </c>
      <c r="T16">
        <v>7.15</v>
      </c>
      <c r="U16">
        <v>0</v>
      </c>
    </row>
    <row r="17" spans="1:21" x14ac:dyDescent="0.25">
      <c r="A17" t="s">
        <v>6</v>
      </c>
      <c r="B17">
        <v>2019</v>
      </c>
      <c r="C17">
        <v>4855000</v>
      </c>
      <c r="D17">
        <v>4816000</v>
      </c>
      <c r="E17">
        <v>4002000</v>
      </c>
      <c r="F17">
        <v>4070000</v>
      </c>
      <c r="G17">
        <v>433000</v>
      </c>
      <c r="H17">
        <v>313000</v>
      </c>
      <c r="I17">
        <v>0</v>
      </c>
      <c r="J17">
        <v>3256000</v>
      </c>
      <c r="K17">
        <v>433000</v>
      </c>
      <c r="L17">
        <v>313000</v>
      </c>
      <c r="M17">
        <v>0</v>
      </c>
      <c r="N17">
        <v>84.51</v>
      </c>
      <c r="O17">
        <v>8.99</v>
      </c>
      <c r="P17">
        <v>6.5</v>
      </c>
      <c r="Q17">
        <v>0</v>
      </c>
      <c r="R17">
        <v>81.36</v>
      </c>
      <c r="S17">
        <v>10.82</v>
      </c>
      <c r="T17">
        <v>7.82</v>
      </c>
      <c r="U17">
        <v>0</v>
      </c>
    </row>
    <row r="18" spans="1:21" x14ac:dyDescent="0.25">
      <c r="A18" t="s">
        <v>6</v>
      </c>
      <c r="B18">
        <v>2020</v>
      </c>
      <c r="C18">
        <v>5318000</v>
      </c>
      <c r="D18">
        <v>5280000</v>
      </c>
      <c r="E18">
        <v>4387400</v>
      </c>
      <c r="F18">
        <v>4463000</v>
      </c>
      <c r="G18">
        <v>393000</v>
      </c>
      <c r="H18">
        <v>424000</v>
      </c>
      <c r="I18">
        <v>0</v>
      </c>
      <c r="J18">
        <v>3570400</v>
      </c>
      <c r="K18">
        <v>393000</v>
      </c>
      <c r="L18">
        <v>424000</v>
      </c>
      <c r="M18">
        <v>0</v>
      </c>
      <c r="N18">
        <v>84.53</v>
      </c>
      <c r="O18">
        <v>7.44</v>
      </c>
      <c r="P18">
        <v>8.0299999999999994</v>
      </c>
      <c r="Q18">
        <v>0</v>
      </c>
      <c r="R18">
        <v>81.38</v>
      </c>
      <c r="S18">
        <v>8.9600000000000009</v>
      </c>
      <c r="T18">
        <v>9.66</v>
      </c>
      <c r="U18">
        <v>0</v>
      </c>
    </row>
    <row r="19" spans="1:21" x14ac:dyDescent="0.25">
      <c r="A19" t="s">
        <v>6</v>
      </c>
      <c r="B19">
        <v>2021</v>
      </c>
      <c r="C19">
        <v>5229000</v>
      </c>
      <c r="D19">
        <v>5182000</v>
      </c>
      <c r="E19">
        <v>4312800</v>
      </c>
      <c r="F19">
        <v>4346000</v>
      </c>
      <c r="G19">
        <v>457000</v>
      </c>
      <c r="H19">
        <v>379000</v>
      </c>
      <c r="I19">
        <v>0</v>
      </c>
      <c r="J19">
        <v>3476800</v>
      </c>
      <c r="K19">
        <v>457000</v>
      </c>
      <c r="L19">
        <v>379000</v>
      </c>
      <c r="M19">
        <v>0</v>
      </c>
      <c r="N19">
        <v>83.87</v>
      </c>
      <c r="O19">
        <v>8.82</v>
      </c>
      <c r="P19">
        <v>7.31</v>
      </c>
      <c r="Q19">
        <v>0</v>
      </c>
      <c r="R19">
        <v>80.62</v>
      </c>
      <c r="S19">
        <v>10.6</v>
      </c>
      <c r="T19">
        <v>8.7899999999999991</v>
      </c>
      <c r="U19">
        <v>0</v>
      </c>
    </row>
    <row r="20" spans="1:21" x14ac:dyDescent="0.25">
      <c r="A20" t="s">
        <v>9</v>
      </c>
      <c r="B20">
        <v>2013</v>
      </c>
      <c r="C20">
        <v>49605000</v>
      </c>
      <c r="D20">
        <v>49605000</v>
      </c>
      <c r="E20">
        <v>39471060</v>
      </c>
      <c r="F20">
        <v>22556000</v>
      </c>
      <c r="G20">
        <v>9902000</v>
      </c>
      <c r="H20">
        <v>17147000</v>
      </c>
      <c r="I20">
        <v>0</v>
      </c>
      <c r="J20">
        <v>18044800</v>
      </c>
      <c r="K20">
        <v>9902000</v>
      </c>
      <c r="L20">
        <v>11524260</v>
      </c>
      <c r="M20">
        <v>0</v>
      </c>
      <c r="N20">
        <v>45.47</v>
      </c>
      <c r="O20">
        <v>19.96</v>
      </c>
      <c r="P20">
        <v>34.57</v>
      </c>
      <c r="Q20">
        <v>0</v>
      </c>
      <c r="R20">
        <v>45.72</v>
      </c>
      <c r="S20">
        <v>25.09</v>
      </c>
      <c r="T20">
        <v>29.2</v>
      </c>
      <c r="U20">
        <v>0</v>
      </c>
    </row>
    <row r="21" spans="1:21" x14ac:dyDescent="0.25">
      <c r="A21" t="s">
        <v>9</v>
      </c>
      <c r="B21">
        <v>2014</v>
      </c>
      <c r="C21">
        <v>49165000</v>
      </c>
      <c r="D21">
        <v>49165000</v>
      </c>
      <c r="E21">
        <v>38768860</v>
      </c>
      <c r="F21">
        <v>22637000</v>
      </c>
      <c r="G21">
        <v>9360000</v>
      </c>
      <c r="H21">
        <v>17168000</v>
      </c>
      <c r="I21">
        <v>0</v>
      </c>
      <c r="J21">
        <v>18109600</v>
      </c>
      <c r="K21">
        <v>9360000</v>
      </c>
      <c r="L21">
        <v>11299260</v>
      </c>
      <c r="M21">
        <v>0</v>
      </c>
      <c r="N21">
        <v>46.04</v>
      </c>
      <c r="O21">
        <v>19.04</v>
      </c>
      <c r="P21">
        <v>34.92</v>
      </c>
      <c r="Q21">
        <v>0</v>
      </c>
      <c r="R21">
        <v>46.71</v>
      </c>
      <c r="S21">
        <v>24.14</v>
      </c>
      <c r="T21">
        <v>29.15</v>
      </c>
      <c r="U21">
        <v>0</v>
      </c>
    </row>
    <row r="22" spans="1:21" x14ac:dyDescent="0.25">
      <c r="A22" t="s">
        <v>9</v>
      </c>
      <c r="B22">
        <v>2015</v>
      </c>
      <c r="C22">
        <v>49933000</v>
      </c>
      <c r="D22">
        <v>49933000</v>
      </c>
      <c r="E22">
        <v>39859520</v>
      </c>
      <c r="F22">
        <v>23004000</v>
      </c>
      <c r="G22">
        <v>9181000</v>
      </c>
      <c r="H22">
        <v>17748000</v>
      </c>
      <c r="I22">
        <v>0</v>
      </c>
      <c r="J22">
        <v>18403200</v>
      </c>
      <c r="K22">
        <v>9181000</v>
      </c>
      <c r="L22">
        <v>12275320</v>
      </c>
      <c r="M22">
        <v>0</v>
      </c>
      <c r="N22">
        <v>46.07</v>
      </c>
      <c r="O22">
        <v>18.39</v>
      </c>
      <c r="P22">
        <v>35.54</v>
      </c>
      <c r="Q22">
        <v>0</v>
      </c>
      <c r="R22">
        <v>46.17</v>
      </c>
      <c r="S22">
        <v>23.03</v>
      </c>
      <c r="T22">
        <v>30.8</v>
      </c>
      <c r="U22">
        <v>0</v>
      </c>
    </row>
    <row r="23" spans="1:21" x14ac:dyDescent="0.25">
      <c r="A23" t="s">
        <v>9</v>
      </c>
      <c r="B23">
        <v>2016</v>
      </c>
      <c r="C23">
        <v>50791000</v>
      </c>
      <c r="D23">
        <v>50791000</v>
      </c>
      <c r="E23">
        <v>40937920</v>
      </c>
      <c r="F23">
        <v>22312000</v>
      </c>
      <c r="G23">
        <v>10320000</v>
      </c>
      <c r="H23">
        <v>18159000</v>
      </c>
      <c r="I23">
        <v>0</v>
      </c>
      <c r="J23">
        <v>17849600</v>
      </c>
      <c r="K23">
        <v>10320000</v>
      </c>
      <c r="L23">
        <v>12768320</v>
      </c>
      <c r="M23">
        <v>0</v>
      </c>
      <c r="N23">
        <v>43.93</v>
      </c>
      <c r="O23">
        <v>20.32</v>
      </c>
      <c r="P23">
        <v>35.75</v>
      </c>
      <c r="Q23">
        <v>0</v>
      </c>
      <c r="R23">
        <v>43.6</v>
      </c>
      <c r="S23">
        <v>25.21</v>
      </c>
      <c r="T23">
        <v>31.19</v>
      </c>
      <c r="U23">
        <v>0</v>
      </c>
    </row>
    <row r="24" spans="1:21" x14ac:dyDescent="0.25">
      <c r="A24" t="s">
        <v>9</v>
      </c>
      <c r="B24">
        <v>2017</v>
      </c>
      <c r="C24">
        <v>54212000</v>
      </c>
      <c r="D24">
        <v>54212000</v>
      </c>
      <c r="E24">
        <v>42667060</v>
      </c>
      <c r="F24">
        <v>24650000</v>
      </c>
      <c r="G24">
        <v>8200000</v>
      </c>
      <c r="H24">
        <v>21362000</v>
      </c>
      <c r="I24">
        <v>0</v>
      </c>
      <c r="J24">
        <v>19720000</v>
      </c>
      <c r="K24">
        <v>8200000</v>
      </c>
      <c r="L24">
        <v>14747060</v>
      </c>
      <c r="M24">
        <v>0</v>
      </c>
      <c r="N24">
        <v>45.47</v>
      </c>
      <c r="O24">
        <v>15.13</v>
      </c>
      <c r="P24">
        <v>39.4</v>
      </c>
      <c r="Q24">
        <v>0</v>
      </c>
      <c r="R24">
        <v>46.22</v>
      </c>
      <c r="S24">
        <v>19.22</v>
      </c>
      <c r="T24">
        <v>34.56</v>
      </c>
      <c r="U24">
        <v>0</v>
      </c>
    </row>
    <row r="25" spans="1:21" x14ac:dyDescent="0.25">
      <c r="A25" t="s">
        <v>9</v>
      </c>
      <c r="B25">
        <v>2018</v>
      </c>
      <c r="C25">
        <v>52610000</v>
      </c>
      <c r="D25">
        <v>52610000</v>
      </c>
      <c r="E25">
        <v>41686800</v>
      </c>
      <c r="F25">
        <v>24276000</v>
      </c>
      <c r="G25">
        <v>9175000</v>
      </c>
      <c r="H25">
        <v>19159000</v>
      </c>
      <c r="I25">
        <v>0</v>
      </c>
      <c r="J25">
        <v>19420800</v>
      </c>
      <c r="K25">
        <v>9175000</v>
      </c>
      <c r="L25">
        <v>13091000</v>
      </c>
      <c r="M25">
        <v>0</v>
      </c>
      <c r="N25">
        <v>46.14</v>
      </c>
      <c r="O25">
        <v>17.440000000000001</v>
      </c>
      <c r="P25">
        <v>36.42</v>
      </c>
      <c r="Q25">
        <v>0</v>
      </c>
      <c r="R25">
        <v>46.59</v>
      </c>
      <c r="S25">
        <v>22.01</v>
      </c>
      <c r="T25">
        <v>31.4</v>
      </c>
      <c r="U25">
        <v>0</v>
      </c>
    </row>
    <row r="26" spans="1:21" x14ac:dyDescent="0.25">
      <c r="A26" t="s">
        <v>9</v>
      </c>
      <c r="B26">
        <v>2019</v>
      </c>
      <c r="C26">
        <v>57114000</v>
      </c>
      <c r="D26">
        <v>57114000</v>
      </c>
      <c r="E26">
        <v>45624700</v>
      </c>
      <c r="F26">
        <v>25364000</v>
      </c>
      <c r="G26">
        <v>8943000</v>
      </c>
      <c r="H26">
        <v>22807000</v>
      </c>
      <c r="I26">
        <v>0</v>
      </c>
      <c r="J26">
        <v>20291200</v>
      </c>
      <c r="K26">
        <v>8943000</v>
      </c>
      <c r="L26">
        <v>16390500</v>
      </c>
      <c r="M26">
        <v>0</v>
      </c>
      <c r="N26">
        <v>44.41</v>
      </c>
      <c r="O26">
        <v>15.66</v>
      </c>
      <c r="P26">
        <v>39.93</v>
      </c>
      <c r="Q26">
        <v>0</v>
      </c>
      <c r="R26">
        <v>44.47</v>
      </c>
      <c r="S26">
        <v>19.600000000000001</v>
      </c>
      <c r="T26">
        <v>35.92</v>
      </c>
      <c r="U26">
        <v>0</v>
      </c>
    </row>
    <row r="27" spans="1:21" x14ac:dyDescent="0.25">
      <c r="A27" t="s">
        <v>9</v>
      </c>
      <c r="B27">
        <v>2020</v>
      </c>
      <c r="C27">
        <v>53764000</v>
      </c>
      <c r="D27">
        <v>53764000</v>
      </c>
      <c r="E27">
        <v>42799220</v>
      </c>
      <c r="F27">
        <v>23504000</v>
      </c>
      <c r="G27">
        <v>8523000</v>
      </c>
      <c r="H27">
        <v>21737000</v>
      </c>
      <c r="I27">
        <v>0</v>
      </c>
      <c r="J27">
        <v>18803200</v>
      </c>
      <c r="K27">
        <v>8523000</v>
      </c>
      <c r="L27">
        <v>15473020</v>
      </c>
      <c r="M27">
        <v>0</v>
      </c>
      <c r="N27">
        <v>43.72</v>
      </c>
      <c r="O27">
        <v>15.85</v>
      </c>
      <c r="P27">
        <v>40.43</v>
      </c>
      <c r="Q27">
        <v>0</v>
      </c>
      <c r="R27">
        <v>43.93</v>
      </c>
      <c r="S27">
        <v>19.91</v>
      </c>
      <c r="T27">
        <v>36.15</v>
      </c>
      <c r="U27">
        <v>0</v>
      </c>
    </row>
    <row r="28" spans="1:21" x14ac:dyDescent="0.25">
      <c r="A28" t="s">
        <v>9</v>
      </c>
      <c r="B28">
        <v>2021</v>
      </c>
      <c r="C28">
        <v>56205000</v>
      </c>
      <c r="D28">
        <v>56205000</v>
      </c>
      <c r="E28">
        <v>45229440</v>
      </c>
      <c r="F28">
        <v>23234000</v>
      </c>
      <c r="G28">
        <v>9326000</v>
      </c>
      <c r="H28">
        <v>23645000</v>
      </c>
      <c r="I28">
        <v>0</v>
      </c>
      <c r="J28">
        <v>18587200</v>
      </c>
      <c r="K28">
        <v>9326000</v>
      </c>
      <c r="L28">
        <v>17316240</v>
      </c>
      <c r="M28">
        <v>0</v>
      </c>
      <c r="N28">
        <v>41.34</v>
      </c>
      <c r="O28">
        <v>16.59</v>
      </c>
      <c r="P28">
        <v>42.07</v>
      </c>
      <c r="Q28">
        <v>0</v>
      </c>
      <c r="R28">
        <v>41.1</v>
      </c>
      <c r="S28">
        <v>20.62</v>
      </c>
      <c r="T28">
        <v>38.29</v>
      </c>
      <c r="U28">
        <v>0</v>
      </c>
    </row>
    <row r="29" spans="1:21" x14ac:dyDescent="0.25">
      <c r="A29" t="s">
        <v>12</v>
      </c>
      <c r="B29">
        <v>2013</v>
      </c>
      <c r="C29">
        <v>2312000</v>
      </c>
      <c r="D29">
        <v>1929000</v>
      </c>
      <c r="E29">
        <v>1658000</v>
      </c>
      <c r="F29">
        <v>1355000</v>
      </c>
      <c r="G29">
        <v>21000</v>
      </c>
      <c r="H29">
        <v>553000</v>
      </c>
      <c r="I29">
        <v>0</v>
      </c>
      <c r="J29">
        <v>1084000</v>
      </c>
      <c r="K29">
        <v>21000</v>
      </c>
      <c r="L29">
        <v>553000</v>
      </c>
      <c r="M29">
        <v>0</v>
      </c>
      <c r="N29">
        <v>70.239999999999995</v>
      </c>
      <c r="O29">
        <v>1.0900000000000001</v>
      </c>
      <c r="P29">
        <v>28.67</v>
      </c>
      <c r="Q29">
        <v>0</v>
      </c>
      <c r="R29">
        <v>65.38</v>
      </c>
      <c r="S29">
        <v>1.27</v>
      </c>
      <c r="T29">
        <v>33.35</v>
      </c>
      <c r="U29">
        <v>0</v>
      </c>
    </row>
    <row r="30" spans="1:21" x14ac:dyDescent="0.25">
      <c r="A30" t="s">
        <v>12</v>
      </c>
      <c r="B30">
        <v>2014</v>
      </c>
      <c r="C30">
        <v>1725000</v>
      </c>
      <c r="D30">
        <v>1344000</v>
      </c>
      <c r="E30">
        <v>1128200</v>
      </c>
      <c r="F30">
        <v>1079000</v>
      </c>
      <c r="G30">
        <v>66000</v>
      </c>
      <c r="H30">
        <v>199000</v>
      </c>
      <c r="I30">
        <v>0</v>
      </c>
      <c r="J30">
        <v>863200</v>
      </c>
      <c r="K30">
        <v>66000</v>
      </c>
      <c r="L30">
        <v>199000</v>
      </c>
      <c r="M30">
        <v>0</v>
      </c>
      <c r="N30">
        <v>80.28</v>
      </c>
      <c r="O30">
        <v>4.91</v>
      </c>
      <c r="P30">
        <v>14.81</v>
      </c>
      <c r="Q30">
        <v>0</v>
      </c>
      <c r="R30">
        <v>76.510000000000005</v>
      </c>
      <c r="S30">
        <v>5.85</v>
      </c>
      <c r="T30">
        <v>17.64</v>
      </c>
      <c r="U30">
        <v>0</v>
      </c>
    </row>
    <row r="31" spans="1:21" x14ac:dyDescent="0.25">
      <c r="A31" t="s">
        <v>12</v>
      </c>
      <c r="B31">
        <v>2015</v>
      </c>
      <c r="C31">
        <v>2800000</v>
      </c>
      <c r="D31">
        <v>2486000</v>
      </c>
      <c r="E31">
        <v>2175000</v>
      </c>
      <c r="F31">
        <v>1555000</v>
      </c>
      <c r="G31">
        <v>104000</v>
      </c>
      <c r="H31">
        <v>827000</v>
      </c>
      <c r="I31">
        <v>0</v>
      </c>
      <c r="J31">
        <v>1244000</v>
      </c>
      <c r="K31">
        <v>104000</v>
      </c>
      <c r="L31">
        <v>827000</v>
      </c>
      <c r="M31">
        <v>0</v>
      </c>
      <c r="N31">
        <v>62.55</v>
      </c>
      <c r="O31">
        <v>4.18</v>
      </c>
      <c r="P31">
        <v>33.270000000000003</v>
      </c>
      <c r="Q31">
        <v>0</v>
      </c>
      <c r="R31">
        <v>57.2</v>
      </c>
      <c r="S31">
        <v>4.78</v>
      </c>
      <c r="T31">
        <v>38.020000000000003</v>
      </c>
      <c r="U31">
        <v>0</v>
      </c>
    </row>
    <row r="32" spans="1:21" x14ac:dyDescent="0.25">
      <c r="A32" t="s">
        <v>12</v>
      </c>
      <c r="B32">
        <v>2016</v>
      </c>
      <c r="C32">
        <v>3130000</v>
      </c>
      <c r="D32">
        <v>2825000</v>
      </c>
      <c r="E32">
        <v>2458800</v>
      </c>
      <c r="F32">
        <v>1831000</v>
      </c>
      <c r="G32">
        <v>183000</v>
      </c>
      <c r="H32">
        <v>811000</v>
      </c>
      <c r="I32">
        <v>0</v>
      </c>
      <c r="J32">
        <v>1464800</v>
      </c>
      <c r="K32">
        <v>183000</v>
      </c>
      <c r="L32">
        <v>811000</v>
      </c>
      <c r="M32">
        <v>0</v>
      </c>
      <c r="N32">
        <v>64.81</v>
      </c>
      <c r="O32">
        <v>6.48</v>
      </c>
      <c r="P32">
        <v>28.71</v>
      </c>
      <c r="Q32">
        <v>0</v>
      </c>
      <c r="R32">
        <v>59.57</v>
      </c>
      <c r="S32">
        <v>7.44</v>
      </c>
      <c r="T32">
        <v>32.979999999999997</v>
      </c>
      <c r="U32">
        <v>0</v>
      </c>
    </row>
    <row r="33" spans="1:21" x14ac:dyDescent="0.25">
      <c r="A33" t="s">
        <v>12</v>
      </c>
      <c r="B33">
        <v>2017</v>
      </c>
      <c r="C33">
        <v>2888000</v>
      </c>
      <c r="D33">
        <v>2504000</v>
      </c>
      <c r="E33">
        <v>2176400</v>
      </c>
      <c r="F33">
        <v>1638000</v>
      </c>
      <c r="G33">
        <v>168000</v>
      </c>
      <c r="H33">
        <v>698000</v>
      </c>
      <c r="I33">
        <v>0</v>
      </c>
      <c r="J33">
        <v>1310400</v>
      </c>
      <c r="K33">
        <v>168000</v>
      </c>
      <c r="L33">
        <v>698000</v>
      </c>
      <c r="M33">
        <v>0</v>
      </c>
      <c r="N33">
        <v>65.42</v>
      </c>
      <c r="O33">
        <v>6.71</v>
      </c>
      <c r="P33">
        <v>27.88</v>
      </c>
      <c r="Q33">
        <v>0</v>
      </c>
      <c r="R33">
        <v>60.21</v>
      </c>
      <c r="S33">
        <v>7.72</v>
      </c>
      <c r="T33">
        <v>32.07</v>
      </c>
      <c r="U33">
        <v>0</v>
      </c>
    </row>
    <row r="34" spans="1:21" x14ac:dyDescent="0.25">
      <c r="A34" t="s">
        <v>12</v>
      </c>
      <c r="B34">
        <v>2018</v>
      </c>
      <c r="C34">
        <v>2976000</v>
      </c>
      <c r="D34">
        <v>2605000</v>
      </c>
      <c r="E34">
        <v>2261600</v>
      </c>
      <c r="F34">
        <v>1717000</v>
      </c>
      <c r="G34">
        <v>121000</v>
      </c>
      <c r="H34">
        <v>767000</v>
      </c>
      <c r="I34">
        <v>0</v>
      </c>
      <c r="J34">
        <v>1373600</v>
      </c>
      <c r="K34">
        <v>121000</v>
      </c>
      <c r="L34">
        <v>767000</v>
      </c>
      <c r="M34">
        <v>0</v>
      </c>
      <c r="N34">
        <v>65.91</v>
      </c>
      <c r="O34">
        <v>4.6399999999999997</v>
      </c>
      <c r="P34">
        <v>29.44</v>
      </c>
      <c r="Q34">
        <v>0</v>
      </c>
      <c r="R34">
        <v>60.74</v>
      </c>
      <c r="S34">
        <v>5.35</v>
      </c>
      <c r="T34">
        <v>33.909999999999997</v>
      </c>
      <c r="U34">
        <v>0</v>
      </c>
    </row>
    <row r="35" spans="1:21" x14ac:dyDescent="0.25">
      <c r="A35" t="s">
        <v>12</v>
      </c>
      <c r="B35">
        <v>2019</v>
      </c>
      <c r="C35">
        <v>2866000</v>
      </c>
      <c r="D35">
        <v>2499000</v>
      </c>
      <c r="E35">
        <v>2156000</v>
      </c>
      <c r="F35">
        <v>1715000</v>
      </c>
      <c r="G35">
        <v>115000</v>
      </c>
      <c r="H35">
        <v>669000</v>
      </c>
      <c r="I35">
        <v>0</v>
      </c>
      <c r="J35">
        <v>1372000</v>
      </c>
      <c r="K35">
        <v>115000</v>
      </c>
      <c r="L35">
        <v>669000</v>
      </c>
      <c r="M35">
        <v>0</v>
      </c>
      <c r="N35">
        <v>68.63</v>
      </c>
      <c r="O35">
        <v>4.5999999999999996</v>
      </c>
      <c r="P35">
        <v>26.77</v>
      </c>
      <c r="Q35">
        <v>0</v>
      </c>
      <c r="R35">
        <v>63.64</v>
      </c>
      <c r="S35">
        <v>5.33</v>
      </c>
      <c r="T35">
        <v>31.03</v>
      </c>
      <c r="U35">
        <v>0</v>
      </c>
    </row>
    <row r="36" spans="1:21" x14ac:dyDescent="0.25">
      <c r="A36" t="s">
        <v>12</v>
      </c>
      <c r="B36">
        <v>2020</v>
      </c>
      <c r="C36">
        <v>3155000</v>
      </c>
      <c r="D36">
        <v>2826000</v>
      </c>
      <c r="E36">
        <v>2452800</v>
      </c>
      <c r="F36">
        <v>1866000</v>
      </c>
      <c r="G36">
        <v>80000</v>
      </c>
      <c r="H36">
        <v>880000</v>
      </c>
      <c r="I36">
        <v>0</v>
      </c>
      <c r="J36">
        <v>1492800</v>
      </c>
      <c r="K36">
        <v>80000</v>
      </c>
      <c r="L36">
        <v>880000</v>
      </c>
      <c r="M36">
        <v>0</v>
      </c>
      <c r="N36">
        <v>66.03</v>
      </c>
      <c r="O36">
        <v>2.83</v>
      </c>
      <c r="P36">
        <v>31.14</v>
      </c>
      <c r="Q36">
        <v>0</v>
      </c>
      <c r="R36">
        <v>60.86</v>
      </c>
      <c r="S36">
        <v>3.26</v>
      </c>
      <c r="T36">
        <v>35.880000000000003</v>
      </c>
      <c r="U36">
        <v>0</v>
      </c>
    </row>
    <row r="37" spans="1:21" x14ac:dyDescent="0.25">
      <c r="A37" t="s">
        <v>12</v>
      </c>
      <c r="B37">
        <v>2021</v>
      </c>
      <c r="C37">
        <v>2893000</v>
      </c>
      <c r="D37">
        <v>2437000</v>
      </c>
      <c r="E37">
        <v>2017200</v>
      </c>
      <c r="F37">
        <v>2099000</v>
      </c>
      <c r="G37">
        <v>134000</v>
      </c>
      <c r="H37">
        <v>204000</v>
      </c>
      <c r="I37">
        <v>0</v>
      </c>
      <c r="J37">
        <v>1679200</v>
      </c>
      <c r="K37">
        <v>134000</v>
      </c>
      <c r="L37">
        <v>204000</v>
      </c>
      <c r="M37">
        <v>0</v>
      </c>
      <c r="N37">
        <v>86.13</v>
      </c>
      <c r="O37">
        <v>5.5</v>
      </c>
      <c r="P37">
        <v>8.3699999999999992</v>
      </c>
      <c r="Q37">
        <v>0</v>
      </c>
      <c r="R37">
        <v>83.24</v>
      </c>
      <c r="S37">
        <v>6.64</v>
      </c>
      <c r="T37">
        <v>10.11</v>
      </c>
      <c r="U37">
        <v>0</v>
      </c>
    </row>
    <row r="38" spans="1:21" x14ac:dyDescent="0.25">
      <c r="A38" t="s">
        <v>15</v>
      </c>
      <c r="B38">
        <v>2013</v>
      </c>
      <c r="C38">
        <v>1251000</v>
      </c>
      <c r="D38">
        <v>90000</v>
      </c>
      <c r="E38">
        <v>72000</v>
      </c>
      <c r="F38">
        <v>90000</v>
      </c>
      <c r="G38">
        <v>0</v>
      </c>
      <c r="H38">
        <v>0</v>
      </c>
      <c r="I38">
        <v>0</v>
      </c>
      <c r="J38">
        <v>72000</v>
      </c>
      <c r="K38">
        <v>0</v>
      </c>
      <c r="L38">
        <v>0</v>
      </c>
      <c r="M38">
        <v>0</v>
      </c>
      <c r="N38">
        <v>100</v>
      </c>
      <c r="O38">
        <v>0</v>
      </c>
      <c r="P38">
        <v>0</v>
      </c>
      <c r="Q38">
        <v>0</v>
      </c>
      <c r="R38">
        <v>100</v>
      </c>
      <c r="S38">
        <v>0</v>
      </c>
      <c r="T38">
        <v>0</v>
      </c>
      <c r="U38">
        <v>0</v>
      </c>
    </row>
    <row r="39" spans="1:21" x14ac:dyDescent="0.25">
      <c r="A39" t="s">
        <v>15</v>
      </c>
      <c r="B39">
        <v>2014</v>
      </c>
      <c r="C39">
        <v>988000</v>
      </c>
      <c r="D39">
        <v>64000</v>
      </c>
      <c r="E39">
        <v>51200</v>
      </c>
      <c r="F39">
        <v>64000</v>
      </c>
      <c r="G39">
        <v>0</v>
      </c>
      <c r="H39">
        <v>0</v>
      </c>
      <c r="I39">
        <v>0</v>
      </c>
      <c r="J39">
        <v>51200</v>
      </c>
      <c r="K39">
        <v>0</v>
      </c>
      <c r="L39">
        <v>0</v>
      </c>
      <c r="M39">
        <v>0</v>
      </c>
      <c r="N39">
        <v>100</v>
      </c>
      <c r="O39">
        <v>0</v>
      </c>
      <c r="P39">
        <v>0</v>
      </c>
      <c r="Q39">
        <v>0</v>
      </c>
      <c r="R39">
        <v>100</v>
      </c>
      <c r="S39">
        <v>0</v>
      </c>
      <c r="T39">
        <v>0</v>
      </c>
      <c r="U39">
        <v>0</v>
      </c>
    </row>
    <row r="40" spans="1:21" x14ac:dyDescent="0.25">
      <c r="A40" t="s">
        <v>15</v>
      </c>
      <c r="B40">
        <v>2015</v>
      </c>
      <c r="C40">
        <v>1277000</v>
      </c>
      <c r="D40">
        <v>65000</v>
      </c>
      <c r="E40">
        <v>52000</v>
      </c>
      <c r="F40">
        <v>65000</v>
      </c>
      <c r="G40">
        <v>0</v>
      </c>
      <c r="H40">
        <v>0</v>
      </c>
      <c r="I40">
        <v>0</v>
      </c>
      <c r="J40">
        <v>52000</v>
      </c>
      <c r="K40">
        <v>0</v>
      </c>
      <c r="L40">
        <v>0</v>
      </c>
      <c r="M40">
        <v>0</v>
      </c>
      <c r="N40">
        <v>100</v>
      </c>
      <c r="O40">
        <v>0</v>
      </c>
      <c r="P40">
        <v>0</v>
      </c>
      <c r="Q40">
        <v>0</v>
      </c>
      <c r="R40">
        <v>100</v>
      </c>
      <c r="S40">
        <v>0</v>
      </c>
      <c r="T40">
        <v>0</v>
      </c>
      <c r="U40">
        <v>0</v>
      </c>
    </row>
    <row r="41" spans="1:21" x14ac:dyDescent="0.25">
      <c r="A41" t="s">
        <v>15</v>
      </c>
      <c r="B41">
        <v>2016</v>
      </c>
      <c r="C41">
        <v>951000</v>
      </c>
      <c r="D41">
        <v>58000</v>
      </c>
      <c r="E41">
        <v>46400</v>
      </c>
      <c r="F41">
        <v>58000</v>
      </c>
      <c r="G41">
        <v>0</v>
      </c>
      <c r="H41">
        <v>0</v>
      </c>
      <c r="I41">
        <v>0</v>
      </c>
      <c r="J41">
        <v>46400</v>
      </c>
      <c r="K41">
        <v>0</v>
      </c>
      <c r="L41">
        <v>0</v>
      </c>
      <c r="M41">
        <v>0</v>
      </c>
      <c r="N41">
        <v>100</v>
      </c>
      <c r="O41">
        <v>0</v>
      </c>
      <c r="P41">
        <v>0</v>
      </c>
      <c r="Q41">
        <v>0</v>
      </c>
      <c r="R41">
        <v>100</v>
      </c>
      <c r="S41">
        <v>0</v>
      </c>
      <c r="T41">
        <v>0</v>
      </c>
      <c r="U41">
        <v>0</v>
      </c>
    </row>
    <row r="42" spans="1:21" x14ac:dyDescent="0.25">
      <c r="A42" t="s">
        <v>15</v>
      </c>
      <c r="B42">
        <v>2017</v>
      </c>
      <c r="C42">
        <v>1750000</v>
      </c>
      <c r="D42">
        <v>57000</v>
      </c>
      <c r="E42">
        <v>45600</v>
      </c>
      <c r="F42">
        <v>57000</v>
      </c>
      <c r="G42">
        <v>0</v>
      </c>
      <c r="H42">
        <v>0</v>
      </c>
      <c r="I42">
        <v>0</v>
      </c>
      <c r="J42">
        <v>45600</v>
      </c>
      <c r="K42">
        <v>0</v>
      </c>
      <c r="L42">
        <v>0</v>
      </c>
      <c r="M42">
        <v>0</v>
      </c>
      <c r="N42">
        <v>100</v>
      </c>
      <c r="O42">
        <v>0</v>
      </c>
      <c r="P42">
        <v>0</v>
      </c>
      <c r="Q42">
        <v>0</v>
      </c>
      <c r="R42">
        <v>100</v>
      </c>
      <c r="S42">
        <v>0</v>
      </c>
      <c r="T42">
        <v>0</v>
      </c>
      <c r="U42">
        <v>0</v>
      </c>
    </row>
    <row r="43" spans="1:21" x14ac:dyDescent="0.25">
      <c r="A43" t="s">
        <v>15</v>
      </c>
      <c r="B43">
        <v>2018</v>
      </c>
      <c r="C43">
        <v>1595000</v>
      </c>
      <c r="D43">
        <v>71000</v>
      </c>
      <c r="E43">
        <v>56800</v>
      </c>
      <c r="F43">
        <v>71000</v>
      </c>
      <c r="G43">
        <v>0</v>
      </c>
      <c r="H43">
        <v>0</v>
      </c>
      <c r="I43">
        <v>0</v>
      </c>
      <c r="J43">
        <v>56800</v>
      </c>
      <c r="K43">
        <v>0</v>
      </c>
      <c r="L43">
        <v>0</v>
      </c>
      <c r="M43">
        <v>0</v>
      </c>
      <c r="N43">
        <v>100</v>
      </c>
      <c r="O43">
        <v>0</v>
      </c>
      <c r="P43">
        <v>0</v>
      </c>
      <c r="Q43">
        <v>0</v>
      </c>
      <c r="R43">
        <v>100</v>
      </c>
      <c r="S43">
        <v>0</v>
      </c>
      <c r="T43">
        <v>0</v>
      </c>
      <c r="U43">
        <v>0</v>
      </c>
    </row>
    <row r="44" spans="1:21" x14ac:dyDescent="0.25">
      <c r="A44" t="s">
        <v>15</v>
      </c>
      <c r="B44">
        <v>2019</v>
      </c>
      <c r="C44">
        <v>1453000</v>
      </c>
      <c r="D44">
        <v>85000</v>
      </c>
      <c r="E44">
        <v>68000</v>
      </c>
      <c r="F44">
        <v>85000</v>
      </c>
      <c r="G44">
        <v>0</v>
      </c>
      <c r="H44">
        <v>0</v>
      </c>
      <c r="I44">
        <v>0</v>
      </c>
      <c r="J44">
        <v>68000</v>
      </c>
      <c r="K44">
        <v>0</v>
      </c>
      <c r="L44">
        <v>0</v>
      </c>
      <c r="M44">
        <v>0</v>
      </c>
      <c r="N44">
        <v>100</v>
      </c>
      <c r="O44">
        <v>0</v>
      </c>
      <c r="P44">
        <v>0</v>
      </c>
      <c r="Q44">
        <v>0</v>
      </c>
      <c r="R44">
        <v>100</v>
      </c>
      <c r="S44">
        <v>0</v>
      </c>
      <c r="T44">
        <v>0</v>
      </c>
      <c r="U44">
        <v>0</v>
      </c>
    </row>
    <row r="45" spans="1:21" x14ac:dyDescent="0.25">
      <c r="A45" t="s">
        <v>15</v>
      </c>
      <c r="B45">
        <v>2020</v>
      </c>
      <c r="C45">
        <v>1398000</v>
      </c>
      <c r="D45">
        <v>87000</v>
      </c>
      <c r="E45">
        <v>69600</v>
      </c>
      <c r="F45">
        <v>87000</v>
      </c>
      <c r="G45">
        <v>0</v>
      </c>
      <c r="H45">
        <v>0</v>
      </c>
      <c r="I45">
        <v>0</v>
      </c>
      <c r="J45">
        <v>69600</v>
      </c>
      <c r="K45">
        <v>0</v>
      </c>
      <c r="L45">
        <v>0</v>
      </c>
      <c r="M45">
        <v>0</v>
      </c>
      <c r="N45">
        <v>100</v>
      </c>
      <c r="O45">
        <v>0</v>
      </c>
      <c r="P45">
        <v>0</v>
      </c>
      <c r="Q45">
        <v>0</v>
      </c>
      <c r="R45">
        <v>100</v>
      </c>
      <c r="S45">
        <v>0</v>
      </c>
      <c r="T45">
        <v>0</v>
      </c>
      <c r="U45">
        <v>0</v>
      </c>
    </row>
    <row r="46" spans="1:21" x14ac:dyDescent="0.25">
      <c r="A46" t="s">
        <v>15</v>
      </c>
      <c r="B46">
        <v>2021</v>
      </c>
      <c r="C46">
        <v>1311000</v>
      </c>
      <c r="D46">
        <v>91000</v>
      </c>
      <c r="E46">
        <v>74200</v>
      </c>
      <c r="F46">
        <v>84000</v>
      </c>
      <c r="G46">
        <v>0</v>
      </c>
      <c r="H46">
        <v>7000</v>
      </c>
      <c r="I46">
        <v>0</v>
      </c>
      <c r="J46">
        <v>67200</v>
      </c>
      <c r="K46">
        <v>0</v>
      </c>
      <c r="L46">
        <v>7000</v>
      </c>
      <c r="M46">
        <v>0</v>
      </c>
      <c r="N46">
        <v>92.31</v>
      </c>
      <c r="O46">
        <v>0</v>
      </c>
      <c r="P46">
        <v>7.69</v>
      </c>
      <c r="Q46">
        <v>0</v>
      </c>
      <c r="R46">
        <v>90.57</v>
      </c>
      <c r="S46">
        <v>0</v>
      </c>
      <c r="T46">
        <v>9.43</v>
      </c>
      <c r="U46">
        <v>0</v>
      </c>
    </row>
    <row r="47" spans="1:21" x14ac:dyDescent="0.25">
      <c r="A47" t="s">
        <v>17</v>
      </c>
      <c r="B47">
        <v>2013</v>
      </c>
      <c r="C47">
        <v>75000</v>
      </c>
      <c r="D47">
        <v>75000</v>
      </c>
      <c r="E47">
        <v>75000</v>
      </c>
      <c r="F47">
        <v>0</v>
      </c>
      <c r="G47">
        <v>75000</v>
      </c>
      <c r="H47">
        <v>0</v>
      </c>
      <c r="I47">
        <v>0</v>
      </c>
      <c r="J47">
        <v>0</v>
      </c>
      <c r="K47">
        <v>75000</v>
      </c>
      <c r="L47">
        <v>0</v>
      </c>
      <c r="M47">
        <v>0</v>
      </c>
      <c r="N47">
        <v>0</v>
      </c>
      <c r="O47">
        <v>100</v>
      </c>
      <c r="P47">
        <v>0</v>
      </c>
      <c r="Q47">
        <v>0</v>
      </c>
      <c r="R47">
        <v>0</v>
      </c>
      <c r="S47">
        <v>100</v>
      </c>
      <c r="T47">
        <v>0</v>
      </c>
      <c r="U47">
        <v>0</v>
      </c>
    </row>
    <row r="48" spans="1:21" x14ac:dyDescent="0.25">
      <c r="A48" t="s">
        <v>17</v>
      </c>
      <c r="B48">
        <v>2014</v>
      </c>
      <c r="C48">
        <v>66000</v>
      </c>
      <c r="D48">
        <v>66000</v>
      </c>
      <c r="E48">
        <v>66000</v>
      </c>
      <c r="F48">
        <v>0</v>
      </c>
      <c r="G48">
        <v>66000</v>
      </c>
      <c r="H48">
        <v>0</v>
      </c>
      <c r="I48">
        <v>0</v>
      </c>
      <c r="J48">
        <v>0</v>
      </c>
      <c r="K48">
        <v>66000</v>
      </c>
      <c r="L48">
        <v>0</v>
      </c>
      <c r="M48">
        <v>0</v>
      </c>
      <c r="N48">
        <v>0</v>
      </c>
      <c r="O48">
        <v>100</v>
      </c>
      <c r="P48">
        <v>0</v>
      </c>
      <c r="Q48">
        <v>0</v>
      </c>
      <c r="R48">
        <v>0</v>
      </c>
      <c r="S48">
        <v>100</v>
      </c>
      <c r="T48">
        <v>0</v>
      </c>
      <c r="U48">
        <v>0</v>
      </c>
    </row>
    <row r="49" spans="1:21" x14ac:dyDescent="0.25">
      <c r="A49" t="s">
        <v>17</v>
      </c>
      <c r="B49">
        <v>2015</v>
      </c>
      <c r="C49">
        <v>109000</v>
      </c>
      <c r="D49">
        <v>109000</v>
      </c>
      <c r="E49">
        <v>109000</v>
      </c>
      <c r="F49">
        <v>0</v>
      </c>
      <c r="G49">
        <v>109000</v>
      </c>
      <c r="H49">
        <v>0</v>
      </c>
      <c r="I49">
        <v>0</v>
      </c>
      <c r="J49">
        <v>0</v>
      </c>
      <c r="K49">
        <v>109000</v>
      </c>
      <c r="L49">
        <v>0</v>
      </c>
      <c r="M49">
        <v>0</v>
      </c>
      <c r="N49">
        <v>0</v>
      </c>
      <c r="O49">
        <v>100</v>
      </c>
      <c r="P49">
        <v>0</v>
      </c>
      <c r="Q49">
        <v>0</v>
      </c>
      <c r="R49">
        <v>0</v>
      </c>
      <c r="S49">
        <v>100</v>
      </c>
      <c r="T49">
        <v>0</v>
      </c>
      <c r="U49">
        <v>0</v>
      </c>
    </row>
    <row r="50" spans="1:21" x14ac:dyDescent="0.25">
      <c r="A50" t="s">
        <v>17</v>
      </c>
      <c r="B50">
        <v>2016</v>
      </c>
      <c r="C50">
        <v>103000</v>
      </c>
      <c r="D50">
        <v>103000</v>
      </c>
      <c r="E50">
        <v>103000</v>
      </c>
      <c r="F50">
        <v>0</v>
      </c>
      <c r="G50">
        <v>103000</v>
      </c>
      <c r="H50">
        <v>0</v>
      </c>
      <c r="I50">
        <v>0</v>
      </c>
      <c r="J50">
        <v>0</v>
      </c>
      <c r="K50">
        <v>103000</v>
      </c>
      <c r="L50">
        <v>0</v>
      </c>
      <c r="M50">
        <v>0</v>
      </c>
      <c r="N50">
        <v>0</v>
      </c>
      <c r="O50">
        <v>100</v>
      </c>
      <c r="P50">
        <v>0</v>
      </c>
      <c r="Q50">
        <v>0</v>
      </c>
      <c r="R50">
        <v>0</v>
      </c>
      <c r="S50">
        <v>100</v>
      </c>
      <c r="T50">
        <v>0</v>
      </c>
      <c r="U50">
        <v>0</v>
      </c>
    </row>
    <row r="51" spans="1:21" x14ac:dyDescent="0.25">
      <c r="A51" t="s">
        <v>17</v>
      </c>
      <c r="B51">
        <v>2017</v>
      </c>
      <c r="C51">
        <v>115000</v>
      </c>
      <c r="D51">
        <v>115000</v>
      </c>
      <c r="E51">
        <v>115000</v>
      </c>
      <c r="F51">
        <v>0</v>
      </c>
      <c r="G51">
        <v>115000</v>
      </c>
      <c r="H51">
        <v>0</v>
      </c>
      <c r="I51">
        <v>0</v>
      </c>
      <c r="J51">
        <v>0</v>
      </c>
      <c r="K51">
        <v>115000</v>
      </c>
      <c r="L51">
        <v>0</v>
      </c>
      <c r="M51">
        <v>0</v>
      </c>
      <c r="N51">
        <v>0</v>
      </c>
      <c r="O51">
        <v>100</v>
      </c>
      <c r="P51">
        <v>0</v>
      </c>
      <c r="Q51">
        <v>0</v>
      </c>
      <c r="R51">
        <v>0</v>
      </c>
      <c r="S51">
        <v>100</v>
      </c>
      <c r="T51">
        <v>0</v>
      </c>
      <c r="U51">
        <v>0</v>
      </c>
    </row>
    <row r="52" spans="1:21" x14ac:dyDescent="0.25">
      <c r="A52" t="s">
        <v>17</v>
      </c>
      <c r="B52">
        <v>2018</v>
      </c>
      <c r="C52">
        <v>114000</v>
      </c>
      <c r="D52">
        <v>114000</v>
      </c>
      <c r="E52">
        <v>114000</v>
      </c>
      <c r="F52">
        <v>0</v>
      </c>
      <c r="G52">
        <v>114000</v>
      </c>
      <c r="H52">
        <v>0</v>
      </c>
      <c r="I52">
        <v>0</v>
      </c>
      <c r="J52">
        <v>0</v>
      </c>
      <c r="K52">
        <v>114000</v>
      </c>
      <c r="L52">
        <v>0</v>
      </c>
      <c r="M52">
        <v>0</v>
      </c>
      <c r="N52">
        <v>0</v>
      </c>
      <c r="O52">
        <v>100</v>
      </c>
      <c r="P52">
        <v>0</v>
      </c>
      <c r="Q52">
        <v>0</v>
      </c>
      <c r="R52">
        <v>0</v>
      </c>
      <c r="S52">
        <v>100</v>
      </c>
      <c r="T52">
        <v>0</v>
      </c>
      <c r="U52">
        <v>0</v>
      </c>
    </row>
    <row r="53" spans="1:21" x14ac:dyDescent="0.25">
      <c r="A53" t="s">
        <v>17</v>
      </c>
      <c r="B53">
        <v>2019</v>
      </c>
      <c r="C53">
        <v>108000</v>
      </c>
      <c r="D53">
        <v>108000</v>
      </c>
      <c r="E53">
        <v>108000</v>
      </c>
      <c r="F53">
        <v>0</v>
      </c>
      <c r="G53">
        <v>108000</v>
      </c>
      <c r="H53">
        <v>0</v>
      </c>
      <c r="I53">
        <v>0</v>
      </c>
      <c r="J53">
        <v>0</v>
      </c>
      <c r="K53">
        <v>108000</v>
      </c>
      <c r="L53">
        <v>0</v>
      </c>
      <c r="M53">
        <v>0</v>
      </c>
      <c r="N53">
        <v>0</v>
      </c>
      <c r="O53">
        <v>100</v>
      </c>
      <c r="P53">
        <v>0</v>
      </c>
      <c r="Q53">
        <v>0</v>
      </c>
      <c r="R53">
        <v>0</v>
      </c>
      <c r="S53">
        <v>100</v>
      </c>
      <c r="T53">
        <v>0</v>
      </c>
      <c r="U53">
        <v>0</v>
      </c>
    </row>
    <row r="54" spans="1:21" x14ac:dyDescent="0.25">
      <c r="A54" t="s">
        <v>17</v>
      </c>
      <c r="B54">
        <v>2020</v>
      </c>
      <c r="C54">
        <v>133000</v>
      </c>
      <c r="D54">
        <v>133000</v>
      </c>
      <c r="E54">
        <v>133000</v>
      </c>
      <c r="F54">
        <v>0</v>
      </c>
      <c r="G54">
        <v>133000</v>
      </c>
      <c r="H54">
        <v>0</v>
      </c>
      <c r="I54">
        <v>0</v>
      </c>
      <c r="J54">
        <v>0</v>
      </c>
      <c r="K54">
        <v>133000</v>
      </c>
      <c r="L54">
        <v>0</v>
      </c>
      <c r="M54">
        <v>0</v>
      </c>
      <c r="N54">
        <v>0</v>
      </c>
      <c r="O54">
        <v>100</v>
      </c>
      <c r="P54">
        <v>0</v>
      </c>
      <c r="Q54">
        <v>0</v>
      </c>
      <c r="R54">
        <v>0</v>
      </c>
      <c r="S54">
        <v>100</v>
      </c>
      <c r="T54">
        <v>0</v>
      </c>
      <c r="U54">
        <v>0</v>
      </c>
    </row>
    <row r="55" spans="1:21" x14ac:dyDescent="0.25">
      <c r="A55" t="s">
        <v>17</v>
      </c>
      <c r="B55">
        <v>2021</v>
      </c>
      <c r="C55">
        <v>62000</v>
      </c>
      <c r="D55">
        <v>62000</v>
      </c>
      <c r="E55">
        <v>62000</v>
      </c>
      <c r="F55">
        <v>0</v>
      </c>
      <c r="G55">
        <v>62000</v>
      </c>
      <c r="H55">
        <v>0</v>
      </c>
      <c r="I55">
        <v>0</v>
      </c>
      <c r="J55">
        <v>0</v>
      </c>
      <c r="K55">
        <v>62000</v>
      </c>
      <c r="L55">
        <v>0</v>
      </c>
      <c r="M55">
        <v>0</v>
      </c>
      <c r="N55">
        <v>0</v>
      </c>
      <c r="O55">
        <v>100</v>
      </c>
      <c r="P55">
        <v>0</v>
      </c>
      <c r="Q55">
        <v>0</v>
      </c>
      <c r="R55">
        <v>0</v>
      </c>
      <c r="S55">
        <v>100</v>
      </c>
      <c r="T55">
        <v>0</v>
      </c>
      <c r="U55">
        <v>0</v>
      </c>
    </row>
    <row r="56" spans="1:21" x14ac:dyDescent="0.25">
      <c r="A56" t="s">
        <v>20</v>
      </c>
      <c r="B56">
        <v>2013</v>
      </c>
      <c r="C56">
        <v>1053000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</row>
    <row r="57" spans="1:21" x14ac:dyDescent="0.25">
      <c r="A57" t="s">
        <v>20</v>
      </c>
      <c r="B57">
        <v>2014</v>
      </c>
      <c r="C57">
        <v>1023000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</row>
    <row r="58" spans="1:21" x14ac:dyDescent="0.25">
      <c r="A58" t="s">
        <v>20</v>
      </c>
      <c r="B58">
        <v>2015</v>
      </c>
      <c r="C58">
        <v>839000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</row>
    <row r="59" spans="1:21" x14ac:dyDescent="0.25">
      <c r="A59" t="s">
        <v>20</v>
      </c>
      <c r="B59">
        <v>2016</v>
      </c>
      <c r="C59">
        <v>657000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 x14ac:dyDescent="0.25">
      <c r="A60" t="s">
        <v>20</v>
      </c>
      <c r="B60">
        <v>2017</v>
      </c>
      <c r="C60">
        <v>589000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20</v>
      </c>
      <c r="B61">
        <v>2018</v>
      </c>
      <c r="C61">
        <v>983000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</row>
    <row r="62" spans="1:21" x14ac:dyDescent="0.25">
      <c r="A62" t="s">
        <v>20</v>
      </c>
      <c r="B62">
        <v>2019</v>
      </c>
      <c r="C62">
        <v>897000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</row>
    <row r="63" spans="1:21" x14ac:dyDescent="0.25">
      <c r="A63" t="s">
        <v>20</v>
      </c>
      <c r="B63">
        <v>2020</v>
      </c>
      <c r="C63">
        <v>930000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</row>
    <row r="64" spans="1:21" x14ac:dyDescent="0.25">
      <c r="A64" t="s">
        <v>20</v>
      </c>
      <c r="B64">
        <v>2021</v>
      </c>
      <c r="C64">
        <v>1246000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</row>
    <row r="65" spans="1:21" x14ac:dyDescent="0.25">
      <c r="A65" t="s">
        <v>22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</row>
    <row r="66" spans="1:21" x14ac:dyDescent="0.25">
      <c r="A66" t="s">
        <v>24</v>
      </c>
      <c r="B66">
        <v>2013</v>
      </c>
      <c r="C66">
        <v>873000</v>
      </c>
      <c r="D66">
        <v>872000</v>
      </c>
      <c r="E66">
        <v>697600</v>
      </c>
      <c r="F66">
        <v>872000</v>
      </c>
      <c r="G66">
        <v>0</v>
      </c>
      <c r="H66">
        <v>0</v>
      </c>
      <c r="I66">
        <v>0</v>
      </c>
      <c r="J66">
        <v>697600</v>
      </c>
      <c r="K66">
        <v>0</v>
      </c>
      <c r="L66">
        <v>0</v>
      </c>
      <c r="M66">
        <v>0</v>
      </c>
      <c r="N66">
        <v>100</v>
      </c>
      <c r="O66">
        <v>0</v>
      </c>
      <c r="P66">
        <v>0</v>
      </c>
      <c r="Q66">
        <v>0</v>
      </c>
      <c r="R66">
        <v>100</v>
      </c>
      <c r="S66">
        <v>0</v>
      </c>
      <c r="T66">
        <v>0</v>
      </c>
      <c r="U66">
        <v>0</v>
      </c>
    </row>
    <row r="67" spans="1:21" x14ac:dyDescent="0.25">
      <c r="A67" t="s">
        <v>24</v>
      </c>
      <c r="B67">
        <v>2014</v>
      </c>
      <c r="C67">
        <v>793000</v>
      </c>
      <c r="D67">
        <v>792000</v>
      </c>
      <c r="E67">
        <v>633600</v>
      </c>
      <c r="F67">
        <v>792000</v>
      </c>
      <c r="G67">
        <v>0</v>
      </c>
      <c r="H67">
        <v>0</v>
      </c>
      <c r="I67">
        <v>0</v>
      </c>
      <c r="J67">
        <v>633600</v>
      </c>
      <c r="K67">
        <v>0</v>
      </c>
      <c r="L67">
        <v>0</v>
      </c>
      <c r="M67">
        <v>0</v>
      </c>
      <c r="N67">
        <v>100</v>
      </c>
      <c r="O67">
        <v>0</v>
      </c>
      <c r="P67">
        <v>0</v>
      </c>
      <c r="Q67">
        <v>0</v>
      </c>
      <c r="R67">
        <v>100</v>
      </c>
      <c r="S67">
        <v>0</v>
      </c>
      <c r="T67">
        <v>0</v>
      </c>
      <c r="U67">
        <v>0</v>
      </c>
    </row>
    <row r="68" spans="1:21" x14ac:dyDescent="0.25">
      <c r="A68" t="s">
        <v>24</v>
      </c>
      <c r="B68">
        <v>2015</v>
      </c>
      <c r="C68">
        <v>901000</v>
      </c>
      <c r="D68">
        <v>899000</v>
      </c>
      <c r="E68">
        <v>719200</v>
      </c>
      <c r="F68">
        <v>899000</v>
      </c>
      <c r="G68">
        <v>0</v>
      </c>
      <c r="H68">
        <v>0</v>
      </c>
      <c r="I68">
        <v>0</v>
      </c>
      <c r="J68">
        <v>719200</v>
      </c>
      <c r="K68">
        <v>0</v>
      </c>
      <c r="L68">
        <v>0</v>
      </c>
      <c r="M68">
        <v>0</v>
      </c>
      <c r="N68">
        <v>100</v>
      </c>
      <c r="O68">
        <v>0</v>
      </c>
      <c r="P68">
        <v>0</v>
      </c>
      <c r="Q68">
        <v>0</v>
      </c>
      <c r="R68">
        <v>100</v>
      </c>
      <c r="S68">
        <v>0</v>
      </c>
      <c r="T68">
        <v>0</v>
      </c>
      <c r="U68">
        <v>0</v>
      </c>
    </row>
    <row r="69" spans="1:21" x14ac:dyDescent="0.25">
      <c r="A69" t="s">
        <v>24</v>
      </c>
      <c r="B69">
        <v>2016</v>
      </c>
      <c r="C69">
        <v>1125000</v>
      </c>
      <c r="D69">
        <v>1124000</v>
      </c>
      <c r="E69">
        <v>899200</v>
      </c>
      <c r="F69">
        <v>1124000</v>
      </c>
      <c r="G69">
        <v>0</v>
      </c>
      <c r="H69">
        <v>0</v>
      </c>
      <c r="I69">
        <v>0</v>
      </c>
      <c r="J69">
        <v>899200</v>
      </c>
      <c r="K69">
        <v>0</v>
      </c>
      <c r="L69">
        <v>0</v>
      </c>
      <c r="M69">
        <v>0</v>
      </c>
      <c r="N69">
        <v>100</v>
      </c>
      <c r="O69">
        <v>0</v>
      </c>
      <c r="P69">
        <v>0</v>
      </c>
      <c r="Q69">
        <v>0</v>
      </c>
      <c r="R69">
        <v>100</v>
      </c>
      <c r="S69">
        <v>0</v>
      </c>
      <c r="T69">
        <v>0</v>
      </c>
      <c r="U69">
        <v>0</v>
      </c>
    </row>
    <row r="70" spans="1:21" x14ac:dyDescent="0.25">
      <c r="A70" t="s">
        <v>24</v>
      </c>
      <c r="B70">
        <v>2017</v>
      </c>
      <c r="C70">
        <v>1011000</v>
      </c>
      <c r="D70">
        <v>1011000</v>
      </c>
      <c r="E70">
        <v>808800</v>
      </c>
      <c r="F70">
        <v>1011000</v>
      </c>
      <c r="G70">
        <v>0</v>
      </c>
      <c r="H70">
        <v>0</v>
      </c>
      <c r="I70">
        <v>0</v>
      </c>
      <c r="J70">
        <v>808800</v>
      </c>
      <c r="K70">
        <v>0</v>
      </c>
      <c r="L70">
        <v>0</v>
      </c>
      <c r="M70">
        <v>0</v>
      </c>
      <c r="N70">
        <v>100</v>
      </c>
      <c r="O70">
        <v>0</v>
      </c>
      <c r="P70">
        <v>0</v>
      </c>
      <c r="Q70">
        <v>0</v>
      </c>
      <c r="R70">
        <v>100</v>
      </c>
      <c r="S70">
        <v>0</v>
      </c>
      <c r="T70">
        <v>0</v>
      </c>
      <c r="U70">
        <v>0</v>
      </c>
    </row>
    <row r="71" spans="1:21" x14ac:dyDescent="0.25">
      <c r="A71" t="s">
        <v>24</v>
      </c>
      <c r="B71">
        <v>2018</v>
      </c>
      <c r="C71">
        <v>308000</v>
      </c>
      <c r="D71">
        <v>308000</v>
      </c>
      <c r="E71">
        <v>246400</v>
      </c>
      <c r="F71">
        <v>308000</v>
      </c>
      <c r="G71">
        <v>0</v>
      </c>
      <c r="H71">
        <v>0</v>
      </c>
      <c r="I71">
        <v>0</v>
      </c>
      <c r="J71">
        <v>246400</v>
      </c>
      <c r="K71">
        <v>0</v>
      </c>
      <c r="L71">
        <v>0</v>
      </c>
      <c r="M71">
        <v>0</v>
      </c>
      <c r="N71">
        <v>100</v>
      </c>
      <c r="O71">
        <v>0</v>
      </c>
      <c r="P71">
        <v>0</v>
      </c>
      <c r="Q71">
        <v>0</v>
      </c>
      <c r="R71">
        <v>100</v>
      </c>
      <c r="S71">
        <v>0</v>
      </c>
      <c r="T71">
        <v>0</v>
      </c>
      <c r="U71">
        <v>0</v>
      </c>
    </row>
    <row r="72" spans="1:21" x14ac:dyDescent="0.25">
      <c r="A72" t="s">
        <v>24</v>
      </c>
      <c r="B72">
        <v>2019</v>
      </c>
      <c r="C72">
        <v>503000</v>
      </c>
      <c r="D72">
        <v>503000</v>
      </c>
      <c r="E72">
        <v>402400</v>
      </c>
      <c r="F72">
        <v>503000</v>
      </c>
      <c r="G72">
        <v>0</v>
      </c>
      <c r="H72">
        <v>0</v>
      </c>
      <c r="I72">
        <v>0</v>
      </c>
      <c r="J72">
        <v>402400</v>
      </c>
      <c r="K72">
        <v>0</v>
      </c>
      <c r="L72">
        <v>0</v>
      </c>
      <c r="M72">
        <v>0</v>
      </c>
      <c r="N72">
        <v>100</v>
      </c>
      <c r="O72">
        <v>0</v>
      </c>
      <c r="P72">
        <v>0</v>
      </c>
      <c r="Q72">
        <v>0</v>
      </c>
      <c r="R72">
        <v>100</v>
      </c>
      <c r="S72">
        <v>0</v>
      </c>
      <c r="T72">
        <v>0</v>
      </c>
      <c r="U72">
        <v>0</v>
      </c>
    </row>
    <row r="73" spans="1:21" x14ac:dyDescent="0.25">
      <c r="A73" t="s">
        <v>24</v>
      </c>
      <c r="B73">
        <v>2020</v>
      </c>
      <c r="C73">
        <v>366000</v>
      </c>
      <c r="D73">
        <v>365000</v>
      </c>
      <c r="E73">
        <v>292000</v>
      </c>
      <c r="F73">
        <v>365000</v>
      </c>
      <c r="G73">
        <v>0</v>
      </c>
      <c r="H73">
        <v>0</v>
      </c>
      <c r="I73">
        <v>0</v>
      </c>
      <c r="J73">
        <v>292000</v>
      </c>
      <c r="K73">
        <v>0</v>
      </c>
      <c r="L73">
        <v>0</v>
      </c>
      <c r="M73">
        <v>0</v>
      </c>
      <c r="N73">
        <v>100</v>
      </c>
      <c r="O73">
        <v>0</v>
      </c>
      <c r="P73">
        <v>0</v>
      </c>
      <c r="Q73">
        <v>0</v>
      </c>
      <c r="R73">
        <v>100</v>
      </c>
      <c r="S73">
        <v>0</v>
      </c>
      <c r="T73">
        <v>0</v>
      </c>
      <c r="U73">
        <v>0</v>
      </c>
    </row>
    <row r="74" spans="1:21" x14ac:dyDescent="0.25">
      <c r="A74" t="s">
        <v>24</v>
      </c>
      <c r="B74">
        <v>2021</v>
      </c>
      <c r="C74">
        <v>466000</v>
      </c>
      <c r="D74">
        <v>466000</v>
      </c>
      <c r="E74">
        <v>372800</v>
      </c>
      <c r="F74">
        <v>466000</v>
      </c>
      <c r="G74">
        <v>0</v>
      </c>
      <c r="H74">
        <v>0</v>
      </c>
      <c r="I74">
        <v>0</v>
      </c>
      <c r="J74">
        <v>372800</v>
      </c>
      <c r="K74">
        <v>0</v>
      </c>
      <c r="L74">
        <v>0</v>
      </c>
      <c r="M74">
        <v>0</v>
      </c>
      <c r="N74">
        <v>100</v>
      </c>
      <c r="O74">
        <v>0</v>
      </c>
      <c r="P74">
        <v>0</v>
      </c>
      <c r="Q74">
        <v>0</v>
      </c>
      <c r="R74">
        <v>100</v>
      </c>
      <c r="S74">
        <v>0</v>
      </c>
      <c r="T74">
        <v>0</v>
      </c>
      <c r="U74">
        <v>0</v>
      </c>
    </row>
    <row r="75" spans="1:21" x14ac:dyDescent="0.25">
      <c r="A75" t="s">
        <v>26</v>
      </c>
      <c r="B75">
        <v>2013</v>
      </c>
      <c r="C75">
        <v>3854000</v>
      </c>
      <c r="D75">
        <v>513000</v>
      </c>
      <c r="E75">
        <v>410400</v>
      </c>
      <c r="F75">
        <v>513000</v>
      </c>
      <c r="G75">
        <v>0</v>
      </c>
      <c r="H75">
        <v>0</v>
      </c>
      <c r="I75">
        <v>0</v>
      </c>
      <c r="J75">
        <v>410400</v>
      </c>
      <c r="K75">
        <v>0</v>
      </c>
      <c r="L75">
        <v>0</v>
      </c>
      <c r="M75">
        <v>0</v>
      </c>
      <c r="N75">
        <v>100</v>
      </c>
      <c r="O75">
        <v>0</v>
      </c>
      <c r="P75">
        <v>0</v>
      </c>
      <c r="Q75">
        <v>0</v>
      </c>
      <c r="R75">
        <v>100</v>
      </c>
      <c r="S75">
        <v>0</v>
      </c>
      <c r="T75">
        <v>0</v>
      </c>
      <c r="U75">
        <v>0</v>
      </c>
    </row>
    <row r="76" spans="1:21" x14ac:dyDescent="0.25">
      <c r="A76" t="s">
        <v>26</v>
      </c>
      <c r="B76">
        <v>2014</v>
      </c>
      <c r="C76">
        <v>3571000</v>
      </c>
      <c r="D76">
        <v>459000</v>
      </c>
      <c r="E76">
        <v>367200</v>
      </c>
      <c r="F76">
        <v>459000</v>
      </c>
      <c r="G76">
        <v>0</v>
      </c>
      <c r="H76">
        <v>0</v>
      </c>
      <c r="I76">
        <v>0</v>
      </c>
      <c r="J76">
        <v>367200</v>
      </c>
      <c r="K76">
        <v>0</v>
      </c>
      <c r="L76">
        <v>0</v>
      </c>
      <c r="M76">
        <v>0</v>
      </c>
      <c r="N76">
        <v>100</v>
      </c>
      <c r="O76">
        <v>0</v>
      </c>
      <c r="P76">
        <v>0</v>
      </c>
      <c r="Q76">
        <v>0</v>
      </c>
      <c r="R76">
        <v>100</v>
      </c>
      <c r="S76">
        <v>0</v>
      </c>
      <c r="T76">
        <v>0</v>
      </c>
      <c r="U76">
        <v>0</v>
      </c>
    </row>
    <row r="77" spans="1:21" x14ac:dyDescent="0.25">
      <c r="A77" t="s">
        <v>26</v>
      </c>
      <c r="B77">
        <v>2015</v>
      </c>
      <c r="C77">
        <v>3628000</v>
      </c>
      <c r="D77">
        <v>511000</v>
      </c>
      <c r="E77">
        <v>408800</v>
      </c>
      <c r="F77">
        <v>511000</v>
      </c>
      <c r="G77">
        <v>0</v>
      </c>
      <c r="H77">
        <v>0</v>
      </c>
      <c r="I77">
        <v>0</v>
      </c>
      <c r="J77">
        <v>408800</v>
      </c>
      <c r="K77">
        <v>0</v>
      </c>
      <c r="L77">
        <v>0</v>
      </c>
      <c r="M77">
        <v>0</v>
      </c>
      <c r="N77">
        <v>100</v>
      </c>
      <c r="O77">
        <v>0</v>
      </c>
      <c r="P77">
        <v>0</v>
      </c>
      <c r="Q77">
        <v>0</v>
      </c>
      <c r="R77">
        <v>100</v>
      </c>
      <c r="S77">
        <v>0</v>
      </c>
      <c r="T77">
        <v>0</v>
      </c>
      <c r="U77">
        <v>0</v>
      </c>
    </row>
    <row r="78" spans="1:21" x14ac:dyDescent="0.25">
      <c r="A78" t="s">
        <v>26</v>
      </c>
      <c r="B78">
        <v>2016</v>
      </c>
      <c r="C78">
        <v>3999000</v>
      </c>
      <c r="D78">
        <v>501000</v>
      </c>
      <c r="E78">
        <v>400800</v>
      </c>
      <c r="F78">
        <v>501000</v>
      </c>
      <c r="G78">
        <v>0</v>
      </c>
      <c r="H78">
        <v>0</v>
      </c>
      <c r="I78">
        <v>0</v>
      </c>
      <c r="J78">
        <v>400800</v>
      </c>
      <c r="K78">
        <v>0</v>
      </c>
      <c r="L78">
        <v>0</v>
      </c>
      <c r="M78">
        <v>0</v>
      </c>
      <c r="N78">
        <v>100</v>
      </c>
      <c r="O78">
        <v>0</v>
      </c>
      <c r="P78">
        <v>0</v>
      </c>
      <c r="Q78">
        <v>0</v>
      </c>
      <c r="R78">
        <v>100</v>
      </c>
      <c r="S78">
        <v>0</v>
      </c>
      <c r="T78">
        <v>0</v>
      </c>
      <c r="U78">
        <v>0</v>
      </c>
    </row>
    <row r="79" spans="1:21" x14ac:dyDescent="0.25">
      <c r="A79" t="s">
        <v>26</v>
      </c>
      <c r="B79">
        <v>2017</v>
      </c>
      <c r="C79">
        <v>4052000</v>
      </c>
      <c r="D79">
        <v>466000</v>
      </c>
      <c r="E79">
        <v>372800</v>
      </c>
      <c r="F79">
        <v>466000</v>
      </c>
      <c r="G79">
        <v>0</v>
      </c>
      <c r="H79">
        <v>0</v>
      </c>
      <c r="I79">
        <v>0</v>
      </c>
      <c r="J79">
        <v>372800</v>
      </c>
      <c r="K79">
        <v>0</v>
      </c>
      <c r="L79">
        <v>0</v>
      </c>
      <c r="M79">
        <v>0</v>
      </c>
      <c r="N79">
        <v>100</v>
      </c>
      <c r="O79">
        <v>0</v>
      </c>
      <c r="P79">
        <v>0</v>
      </c>
      <c r="Q79">
        <v>0</v>
      </c>
      <c r="R79">
        <v>100</v>
      </c>
      <c r="S79">
        <v>0</v>
      </c>
      <c r="T79">
        <v>0</v>
      </c>
      <c r="U79">
        <v>0</v>
      </c>
    </row>
    <row r="80" spans="1:21" x14ac:dyDescent="0.25">
      <c r="A80" t="s">
        <v>26</v>
      </c>
      <c r="B80">
        <v>2018</v>
      </c>
      <c r="C80">
        <v>3558000</v>
      </c>
      <c r="D80">
        <v>510000</v>
      </c>
      <c r="E80">
        <v>408000</v>
      </c>
      <c r="F80">
        <v>510000</v>
      </c>
      <c r="G80">
        <v>0</v>
      </c>
      <c r="H80">
        <v>0</v>
      </c>
      <c r="I80">
        <v>0</v>
      </c>
      <c r="J80">
        <v>408000</v>
      </c>
      <c r="K80">
        <v>0</v>
      </c>
      <c r="L80">
        <v>0</v>
      </c>
      <c r="M80">
        <v>0</v>
      </c>
      <c r="N80">
        <v>100</v>
      </c>
      <c r="O80">
        <v>0</v>
      </c>
      <c r="P80">
        <v>0</v>
      </c>
      <c r="Q80">
        <v>0</v>
      </c>
      <c r="R80">
        <v>100</v>
      </c>
      <c r="S80">
        <v>0</v>
      </c>
      <c r="T80">
        <v>0</v>
      </c>
      <c r="U80">
        <v>0</v>
      </c>
    </row>
    <row r="81" spans="1:21" x14ac:dyDescent="0.25">
      <c r="A81" t="s">
        <v>26</v>
      </c>
      <c r="B81">
        <v>2019</v>
      </c>
      <c r="C81">
        <v>3937000</v>
      </c>
      <c r="D81">
        <v>526000</v>
      </c>
      <c r="E81">
        <v>420800</v>
      </c>
      <c r="F81">
        <v>526000</v>
      </c>
      <c r="G81">
        <v>0</v>
      </c>
      <c r="H81">
        <v>0</v>
      </c>
      <c r="I81">
        <v>0</v>
      </c>
      <c r="J81">
        <v>420800</v>
      </c>
      <c r="K81">
        <v>0</v>
      </c>
      <c r="L81">
        <v>0</v>
      </c>
      <c r="M81">
        <v>0</v>
      </c>
      <c r="N81">
        <v>100</v>
      </c>
      <c r="O81">
        <v>0</v>
      </c>
      <c r="P81">
        <v>0</v>
      </c>
      <c r="Q81">
        <v>0</v>
      </c>
      <c r="R81">
        <v>100</v>
      </c>
      <c r="S81">
        <v>0</v>
      </c>
      <c r="T81">
        <v>0</v>
      </c>
      <c r="U81">
        <v>0</v>
      </c>
    </row>
    <row r="82" spans="1:21" x14ac:dyDescent="0.25">
      <c r="A82" t="s">
        <v>26</v>
      </c>
      <c r="B82">
        <v>2020</v>
      </c>
      <c r="C82">
        <v>3635000</v>
      </c>
      <c r="D82">
        <v>563000</v>
      </c>
      <c r="E82">
        <v>456600</v>
      </c>
      <c r="F82">
        <v>532000</v>
      </c>
      <c r="G82">
        <v>31000</v>
      </c>
      <c r="H82">
        <v>0</v>
      </c>
      <c r="I82">
        <v>0</v>
      </c>
      <c r="J82">
        <v>425600</v>
      </c>
      <c r="K82">
        <v>31000</v>
      </c>
      <c r="L82">
        <v>0</v>
      </c>
      <c r="M82">
        <v>0</v>
      </c>
      <c r="N82">
        <v>94.49</v>
      </c>
      <c r="O82">
        <v>5.51</v>
      </c>
      <c r="P82">
        <v>0</v>
      </c>
      <c r="Q82">
        <v>0</v>
      </c>
      <c r="R82">
        <v>93.21</v>
      </c>
      <c r="S82">
        <v>6.79</v>
      </c>
      <c r="T82">
        <v>0</v>
      </c>
      <c r="U82">
        <v>0</v>
      </c>
    </row>
    <row r="83" spans="1:21" x14ac:dyDescent="0.25">
      <c r="A83" t="s">
        <v>26</v>
      </c>
      <c r="B83">
        <v>2021</v>
      </c>
      <c r="C83">
        <v>3267000</v>
      </c>
      <c r="D83">
        <v>513000</v>
      </c>
      <c r="E83">
        <v>414400</v>
      </c>
      <c r="F83">
        <v>493000</v>
      </c>
      <c r="G83">
        <v>20000</v>
      </c>
      <c r="H83">
        <v>0</v>
      </c>
      <c r="I83">
        <v>0</v>
      </c>
      <c r="J83">
        <v>394400</v>
      </c>
      <c r="K83">
        <v>20000</v>
      </c>
      <c r="L83">
        <v>0</v>
      </c>
      <c r="M83">
        <v>0</v>
      </c>
      <c r="N83">
        <v>96.1</v>
      </c>
      <c r="O83">
        <v>3.9</v>
      </c>
      <c r="P83">
        <v>0</v>
      </c>
      <c r="Q83">
        <v>0</v>
      </c>
      <c r="R83">
        <v>95.17</v>
      </c>
      <c r="S83">
        <v>4.83</v>
      </c>
      <c r="T83">
        <v>0</v>
      </c>
      <c r="U83">
        <v>0</v>
      </c>
    </row>
    <row r="84" spans="1:21" x14ac:dyDescent="0.25">
      <c r="A84" t="s">
        <v>28</v>
      </c>
      <c r="B84">
        <v>2013</v>
      </c>
      <c r="C84">
        <v>7360000</v>
      </c>
      <c r="D84">
        <v>72000</v>
      </c>
      <c r="E84">
        <v>58400</v>
      </c>
      <c r="F84">
        <v>68000</v>
      </c>
      <c r="G84">
        <v>4000</v>
      </c>
      <c r="H84">
        <v>0</v>
      </c>
      <c r="I84">
        <v>0</v>
      </c>
      <c r="J84">
        <v>54400</v>
      </c>
      <c r="K84">
        <v>4000</v>
      </c>
      <c r="L84">
        <v>0</v>
      </c>
      <c r="M84">
        <v>0</v>
      </c>
      <c r="N84">
        <v>94.44</v>
      </c>
      <c r="O84">
        <v>5.56</v>
      </c>
      <c r="P84">
        <v>0</v>
      </c>
      <c r="Q84">
        <v>0</v>
      </c>
      <c r="R84">
        <v>93.15</v>
      </c>
      <c r="S84">
        <v>6.85</v>
      </c>
      <c r="T84">
        <v>0</v>
      </c>
      <c r="U84">
        <v>0</v>
      </c>
    </row>
    <row r="85" spans="1:21" x14ac:dyDescent="0.25">
      <c r="A85" t="s">
        <v>28</v>
      </c>
      <c r="B85">
        <v>2014</v>
      </c>
      <c r="C85">
        <v>7453000</v>
      </c>
      <c r="D85">
        <v>75000</v>
      </c>
      <c r="E85">
        <v>61600</v>
      </c>
      <c r="F85">
        <v>67000</v>
      </c>
      <c r="G85">
        <v>8000</v>
      </c>
      <c r="H85">
        <v>0</v>
      </c>
      <c r="I85">
        <v>0</v>
      </c>
      <c r="J85">
        <v>53600</v>
      </c>
      <c r="K85">
        <v>8000</v>
      </c>
      <c r="L85">
        <v>0</v>
      </c>
      <c r="M85">
        <v>0</v>
      </c>
      <c r="N85">
        <v>89.33</v>
      </c>
      <c r="O85">
        <v>10.67</v>
      </c>
      <c r="P85">
        <v>0</v>
      </c>
      <c r="Q85">
        <v>0</v>
      </c>
      <c r="R85">
        <v>87.01</v>
      </c>
      <c r="S85">
        <v>12.99</v>
      </c>
      <c r="T85">
        <v>0</v>
      </c>
      <c r="U85">
        <v>0</v>
      </c>
    </row>
    <row r="86" spans="1:21" x14ac:dyDescent="0.25">
      <c r="A86" t="s">
        <v>28</v>
      </c>
      <c r="B86">
        <v>2015</v>
      </c>
      <c r="C86">
        <v>7223000</v>
      </c>
      <c r="D86">
        <v>91000</v>
      </c>
      <c r="E86">
        <v>74600</v>
      </c>
      <c r="F86">
        <v>82000</v>
      </c>
      <c r="G86">
        <v>9000</v>
      </c>
      <c r="H86">
        <v>0</v>
      </c>
      <c r="I86">
        <v>0</v>
      </c>
      <c r="J86">
        <v>65600</v>
      </c>
      <c r="K86">
        <v>9000</v>
      </c>
      <c r="L86">
        <v>0</v>
      </c>
      <c r="M86">
        <v>0</v>
      </c>
      <c r="N86">
        <v>90.11</v>
      </c>
      <c r="O86">
        <v>9.89</v>
      </c>
      <c r="P86">
        <v>0</v>
      </c>
      <c r="Q86">
        <v>0</v>
      </c>
      <c r="R86">
        <v>87.94</v>
      </c>
      <c r="S86">
        <v>12.06</v>
      </c>
      <c r="T86">
        <v>0</v>
      </c>
      <c r="U86">
        <v>0</v>
      </c>
    </row>
    <row r="87" spans="1:21" x14ac:dyDescent="0.25">
      <c r="A87" t="s">
        <v>28</v>
      </c>
      <c r="B87">
        <v>2016</v>
      </c>
      <c r="C87">
        <v>6967000</v>
      </c>
      <c r="D87">
        <v>71000</v>
      </c>
      <c r="E87">
        <v>58200</v>
      </c>
      <c r="F87">
        <v>64000</v>
      </c>
      <c r="G87">
        <v>7000</v>
      </c>
      <c r="H87">
        <v>0</v>
      </c>
      <c r="I87">
        <v>0</v>
      </c>
      <c r="J87">
        <v>51200</v>
      </c>
      <c r="K87">
        <v>7000</v>
      </c>
      <c r="L87">
        <v>0</v>
      </c>
      <c r="M87">
        <v>0</v>
      </c>
      <c r="N87">
        <v>90.14</v>
      </c>
      <c r="O87">
        <v>9.86</v>
      </c>
      <c r="P87">
        <v>0</v>
      </c>
      <c r="Q87">
        <v>0</v>
      </c>
      <c r="R87">
        <v>87.97</v>
      </c>
      <c r="S87">
        <v>12.03</v>
      </c>
      <c r="T87">
        <v>0</v>
      </c>
      <c r="U87">
        <v>0</v>
      </c>
    </row>
    <row r="88" spans="1:21" x14ac:dyDescent="0.25">
      <c r="A88" t="s">
        <v>28</v>
      </c>
      <c r="B88">
        <v>2017</v>
      </c>
      <c r="C88">
        <v>7045000</v>
      </c>
      <c r="D88">
        <v>104000</v>
      </c>
      <c r="E88">
        <v>84000</v>
      </c>
      <c r="F88">
        <v>100000</v>
      </c>
      <c r="G88">
        <v>4000</v>
      </c>
      <c r="H88">
        <v>0</v>
      </c>
      <c r="I88">
        <v>0</v>
      </c>
      <c r="J88">
        <v>80000</v>
      </c>
      <c r="K88">
        <v>4000</v>
      </c>
      <c r="L88">
        <v>0</v>
      </c>
      <c r="M88">
        <v>0</v>
      </c>
      <c r="N88">
        <v>96.15</v>
      </c>
      <c r="O88">
        <v>3.85</v>
      </c>
      <c r="P88">
        <v>0</v>
      </c>
      <c r="Q88">
        <v>0</v>
      </c>
      <c r="R88">
        <v>95.24</v>
      </c>
      <c r="S88">
        <v>4.76</v>
      </c>
      <c r="T88">
        <v>0</v>
      </c>
      <c r="U88">
        <v>0</v>
      </c>
    </row>
    <row r="89" spans="1:21" x14ac:dyDescent="0.25">
      <c r="A89" t="s">
        <v>28</v>
      </c>
      <c r="B89">
        <v>2018</v>
      </c>
      <c r="C89">
        <v>6977000</v>
      </c>
      <c r="D89">
        <v>55000</v>
      </c>
      <c r="E89">
        <v>44000</v>
      </c>
      <c r="F89">
        <v>55000</v>
      </c>
      <c r="G89">
        <v>0</v>
      </c>
      <c r="H89">
        <v>0</v>
      </c>
      <c r="I89">
        <v>0</v>
      </c>
      <c r="J89">
        <v>44000</v>
      </c>
      <c r="K89">
        <v>0</v>
      </c>
      <c r="L89">
        <v>0</v>
      </c>
      <c r="M89">
        <v>0</v>
      </c>
      <c r="N89">
        <v>100</v>
      </c>
      <c r="O89">
        <v>0</v>
      </c>
      <c r="P89">
        <v>0</v>
      </c>
      <c r="Q89">
        <v>0</v>
      </c>
      <c r="R89">
        <v>100</v>
      </c>
      <c r="S89">
        <v>0</v>
      </c>
      <c r="T89">
        <v>0</v>
      </c>
      <c r="U89">
        <v>0</v>
      </c>
    </row>
    <row r="90" spans="1:21" x14ac:dyDescent="0.25">
      <c r="A90" t="s">
        <v>28</v>
      </c>
      <c r="B90">
        <v>2019</v>
      </c>
      <c r="C90">
        <v>6845000</v>
      </c>
      <c r="D90">
        <v>58000</v>
      </c>
      <c r="E90">
        <v>47000</v>
      </c>
      <c r="F90">
        <v>55000</v>
      </c>
      <c r="G90">
        <v>3000</v>
      </c>
      <c r="H90">
        <v>0</v>
      </c>
      <c r="I90">
        <v>0</v>
      </c>
      <c r="J90">
        <v>44000</v>
      </c>
      <c r="K90">
        <v>3000</v>
      </c>
      <c r="L90">
        <v>0</v>
      </c>
      <c r="M90">
        <v>0</v>
      </c>
      <c r="N90">
        <v>94.83</v>
      </c>
      <c r="O90">
        <v>5.17</v>
      </c>
      <c r="P90">
        <v>0</v>
      </c>
      <c r="Q90">
        <v>0</v>
      </c>
      <c r="R90">
        <v>93.62</v>
      </c>
      <c r="S90">
        <v>6.38</v>
      </c>
      <c r="T90">
        <v>0</v>
      </c>
      <c r="U90">
        <v>0</v>
      </c>
    </row>
    <row r="91" spans="1:21" x14ac:dyDescent="0.25">
      <c r="A91" t="s">
        <v>28</v>
      </c>
      <c r="B91">
        <v>2020</v>
      </c>
      <c r="C91">
        <v>6701000</v>
      </c>
      <c r="D91">
        <v>167000</v>
      </c>
      <c r="E91">
        <v>137600</v>
      </c>
      <c r="F91">
        <v>147000</v>
      </c>
      <c r="G91">
        <v>20000</v>
      </c>
      <c r="H91">
        <v>0</v>
      </c>
      <c r="I91">
        <v>0</v>
      </c>
      <c r="J91">
        <v>117600</v>
      </c>
      <c r="K91">
        <v>20000</v>
      </c>
      <c r="L91">
        <v>0</v>
      </c>
      <c r="M91">
        <v>0</v>
      </c>
      <c r="N91">
        <v>88.02</v>
      </c>
      <c r="O91">
        <v>11.98</v>
      </c>
      <c r="P91">
        <v>0</v>
      </c>
      <c r="Q91">
        <v>0</v>
      </c>
      <c r="R91">
        <v>85.47</v>
      </c>
      <c r="S91">
        <v>14.53</v>
      </c>
      <c r="T91">
        <v>0</v>
      </c>
      <c r="U91">
        <v>0</v>
      </c>
    </row>
    <row r="92" spans="1:21" x14ac:dyDescent="0.25">
      <c r="A92" t="s">
        <v>28</v>
      </c>
      <c r="B92">
        <v>2021</v>
      </c>
      <c r="C92">
        <v>7241000</v>
      </c>
      <c r="D92">
        <v>160000</v>
      </c>
      <c r="E92">
        <v>130200</v>
      </c>
      <c r="F92">
        <v>149000</v>
      </c>
      <c r="G92">
        <v>11000</v>
      </c>
      <c r="H92">
        <v>0</v>
      </c>
      <c r="I92">
        <v>0</v>
      </c>
      <c r="J92">
        <v>119200</v>
      </c>
      <c r="K92">
        <v>11000</v>
      </c>
      <c r="L92">
        <v>0</v>
      </c>
      <c r="M92">
        <v>0</v>
      </c>
      <c r="N92">
        <v>93.13</v>
      </c>
      <c r="O92">
        <v>6.88</v>
      </c>
      <c r="P92">
        <v>0</v>
      </c>
      <c r="Q92">
        <v>0</v>
      </c>
      <c r="R92">
        <v>91.55</v>
      </c>
      <c r="S92">
        <v>8.4499999999999993</v>
      </c>
      <c r="T92">
        <v>0</v>
      </c>
      <c r="U92">
        <v>0</v>
      </c>
    </row>
    <row r="93" spans="1:21" x14ac:dyDescent="0.25">
      <c r="A93" t="s">
        <v>31</v>
      </c>
      <c r="B93">
        <v>2013</v>
      </c>
      <c r="C93">
        <v>32373000</v>
      </c>
      <c r="D93">
        <v>1439000</v>
      </c>
      <c r="E93">
        <v>1163600</v>
      </c>
      <c r="F93">
        <v>1377000</v>
      </c>
      <c r="G93">
        <v>62000</v>
      </c>
      <c r="H93">
        <v>0</v>
      </c>
      <c r="I93">
        <v>0</v>
      </c>
      <c r="J93">
        <v>1101600</v>
      </c>
      <c r="K93">
        <v>62000</v>
      </c>
      <c r="L93">
        <v>0</v>
      </c>
      <c r="M93">
        <v>0</v>
      </c>
      <c r="N93">
        <v>95.69</v>
      </c>
      <c r="O93">
        <v>4.3099999999999996</v>
      </c>
      <c r="P93">
        <v>0</v>
      </c>
      <c r="Q93">
        <v>0</v>
      </c>
      <c r="R93">
        <v>94.67</v>
      </c>
      <c r="S93">
        <v>5.33</v>
      </c>
      <c r="T93">
        <v>0</v>
      </c>
      <c r="U93">
        <v>0</v>
      </c>
    </row>
    <row r="94" spans="1:21" x14ac:dyDescent="0.25">
      <c r="A94" t="s">
        <v>31</v>
      </c>
      <c r="B94">
        <v>2014</v>
      </c>
      <c r="C94">
        <v>30626000</v>
      </c>
      <c r="D94">
        <v>1345000</v>
      </c>
      <c r="E94">
        <v>1082200</v>
      </c>
      <c r="F94">
        <v>1314000</v>
      </c>
      <c r="G94">
        <v>31000</v>
      </c>
      <c r="H94">
        <v>0</v>
      </c>
      <c r="I94">
        <v>0</v>
      </c>
      <c r="J94">
        <v>1051200</v>
      </c>
      <c r="K94">
        <v>31000</v>
      </c>
      <c r="L94">
        <v>0</v>
      </c>
      <c r="M94">
        <v>0</v>
      </c>
      <c r="N94">
        <v>97.7</v>
      </c>
      <c r="O94">
        <v>2.2999999999999998</v>
      </c>
      <c r="P94">
        <v>0</v>
      </c>
      <c r="Q94">
        <v>0</v>
      </c>
      <c r="R94">
        <v>97.14</v>
      </c>
      <c r="S94">
        <v>2.86</v>
      </c>
      <c r="T94">
        <v>0</v>
      </c>
      <c r="U94">
        <v>0</v>
      </c>
    </row>
    <row r="95" spans="1:21" x14ac:dyDescent="0.25">
      <c r="A95" t="s">
        <v>31</v>
      </c>
      <c r="B95">
        <v>2015</v>
      </c>
      <c r="C95">
        <v>34500000</v>
      </c>
      <c r="D95">
        <v>1367000</v>
      </c>
      <c r="E95">
        <v>1096000</v>
      </c>
      <c r="F95">
        <v>1355000</v>
      </c>
      <c r="G95">
        <v>12000</v>
      </c>
      <c r="H95">
        <v>0</v>
      </c>
      <c r="I95">
        <v>0</v>
      </c>
      <c r="J95">
        <v>1084000</v>
      </c>
      <c r="K95">
        <v>12000</v>
      </c>
      <c r="L95">
        <v>0</v>
      </c>
      <c r="M95">
        <v>0</v>
      </c>
      <c r="N95">
        <v>99.12</v>
      </c>
      <c r="O95">
        <v>0.88</v>
      </c>
      <c r="P95">
        <v>0</v>
      </c>
      <c r="Q95">
        <v>0</v>
      </c>
      <c r="R95">
        <v>98.91</v>
      </c>
      <c r="S95">
        <v>1.0900000000000001</v>
      </c>
      <c r="T95">
        <v>0</v>
      </c>
      <c r="U95">
        <v>0</v>
      </c>
    </row>
    <row r="96" spans="1:21" x14ac:dyDescent="0.25">
      <c r="A96" t="s">
        <v>31</v>
      </c>
      <c r="B96">
        <v>2016</v>
      </c>
      <c r="C96">
        <v>33107000</v>
      </c>
      <c r="D96">
        <v>1318000</v>
      </c>
      <c r="E96">
        <v>1057000</v>
      </c>
      <c r="F96">
        <v>1305000</v>
      </c>
      <c r="G96">
        <v>13000</v>
      </c>
      <c r="H96">
        <v>0</v>
      </c>
      <c r="I96">
        <v>0</v>
      </c>
      <c r="J96">
        <v>1044000</v>
      </c>
      <c r="K96">
        <v>13000</v>
      </c>
      <c r="L96">
        <v>0</v>
      </c>
      <c r="M96">
        <v>0</v>
      </c>
      <c r="N96">
        <v>99.01</v>
      </c>
      <c r="O96">
        <v>0.99</v>
      </c>
      <c r="P96">
        <v>0</v>
      </c>
      <c r="Q96">
        <v>0</v>
      </c>
      <c r="R96">
        <v>98.77</v>
      </c>
      <c r="S96">
        <v>1.23</v>
      </c>
      <c r="T96">
        <v>0</v>
      </c>
      <c r="U96">
        <v>0</v>
      </c>
    </row>
    <row r="97" spans="1:21" x14ac:dyDescent="0.25">
      <c r="A97" t="s">
        <v>31</v>
      </c>
      <c r="B97">
        <v>2017</v>
      </c>
      <c r="C97">
        <v>34163000</v>
      </c>
      <c r="D97">
        <v>1419000</v>
      </c>
      <c r="E97">
        <v>1137800</v>
      </c>
      <c r="F97">
        <v>1406000</v>
      </c>
      <c r="G97">
        <v>13000</v>
      </c>
      <c r="H97">
        <v>0</v>
      </c>
      <c r="I97">
        <v>0</v>
      </c>
      <c r="J97">
        <v>1124800</v>
      </c>
      <c r="K97">
        <v>13000</v>
      </c>
      <c r="L97">
        <v>0</v>
      </c>
      <c r="M97">
        <v>0</v>
      </c>
      <c r="N97">
        <v>99.08</v>
      </c>
      <c r="O97">
        <v>0.92</v>
      </c>
      <c r="P97">
        <v>0</v>
      </c>
      <c r="Q97">
        <v>0</v>
      </c>
      <c r="R97">
        <v>98.86</v>
      </c>
      <c r="S97">
        <v>1.1399999999999999</v>
      </c>
      <c r="T97">
        <v>0</v>
      </c>
      <c r="U97">
        <v>0</v>
      </c>
    </row>
    <row r="98" spans="1:21" x14ac:dyDescent="0.25">
      <c r="A98" t="s">
        <v>31</v>
      </c>
      <c r="B98">
        <v>2018</v>
      </c>
      <c r="C98">
        <v>33723000</v>
      </c>
      <c r="D98">
        <v>1422000</v>
      </c>
      <c r="E98">
        <v>1140200</v>
      </c>
      <c r="F98">
        <v>1409000</v>
      </c>
      <c r="G98">
        <v>13000</v>
      </c>
      <c r="H98">
        <v>0</v>
      </c>
      <c r="I98">
        <v>0</v>
      </c>
      <c r="J98">
        <v>1127200</v>
      </c>
      <c r="K98">
        <v>13000</v>
      </c>
      <c r="L98">
        <v>0</v>
      </c>
      <c r="M98">
        <v>0</v>
      </c>
      <c r="N98">
        <v>99.09</v>
      </c>
      <c r="O98">
        <v>0.91</v>
      </c>
      <c r="P98">
        <v>0</v>
      </c>
      <c r="Q98">
        <v>0</v>
      </c>
      <c r="R98">
        <v>98.86</v>
      </c>
      <c r="S98">
        <v>1.1399999999999999</v>
      </c>
      <c r="T98">
        <v>0</v>
      </c>
      <c r="U98">
        <v>0</v>
      </c>
    </row>
    <row r="99" spans="1:21" x14ac:dyDescent="0.25">
      <c r="A99" t="s">
        <v>31</v>
      </c>
      <c r="B99">
        <v>2019</v>
      </c>
      <c r="C99">
        <v>35511000</v>
      </c>
      <c r="D99">
        <v>1677000</v>
      </c>
      <c r="E99">
        <v>1344400</v>
      </c>
      <c r="F99">
        <v>1663000</v>
      </c>
      <c r="G99">
        <v>14000</v>
      </c>
      <c r="H99">
        <v>0</v>
      </c>
      <c r="I99">
        <v>0</v>
      </c>
      <c r="J99">
        <v>1330400</v>
      </c>
      <c r="K99">
        <v>14000</v>
      </c>
      <c r="L99">
        <v>0</v>
      </c>
      <c r="M99">
        <v>0</v>
      </c>
      <c r="N99">
        <v>99.17</v>
      </c>
      <c r="O99">
        <v>0.83</v>
      </c>
      <c r="P99">
        <v>0</v>
      </c>
      <c r="Q99">
        <v>0</v>
      </c>
      <c r="R99">
        <v>98.96</v>
      </c>
      <c r="S99">
        <v>1.04</v>
      </c>
      <c r="T99">
        <v>0</v>
      </c>
      <c r="U99">
        <v>0</v>
      </c>
    </row>
    <row r="100" spans="1:21" x14ac:dyDescent="0.25">
      <c r="A100" t="s">
        <v>31</v>
      </c>
      <c r="B100">
        <v>2020</v>
      </c>
      <c r="C100">
        <v>37341000</v>
      </c>
      <c r="D100">
        <v>1810000</v>
      </c>
      <c r="E100">
        <v>1450600</v>
      </c>
      <c r="F100">
        <v>1797000</v>
      </c>
      <c r="G100">
        <v>13000</v>
      </c>
      <c r="H100">
        <v>0</v>
      </c>
      <c r="I100">
        <v>0</v>
      </c>
      <c r="J100">
        <v>1437600</v>
      </c>
      <c r="K100">
        <v>13000</v>
      </c>
      <c r="L100">
        <v>0</v>
      </c>
      <c r="M100">
        <v>0</v>
      </c>
      <c r="N100">
        <v>99.28</v>
      </c>
      <c r="O100">
        <v>0.72</v>
      </c>
      <c r="P100">
        <v>0</v>
      </c>
      <c r="Q100">
        <v>0</v>
      </c>
      <c r="R100">
        <v>99.1</v>
      </c>
      <c r="S100">
        <v>0.9</v>
      </c>
      <c r="T100">
        <v>0</v>
      </c>
      <c r="U100">
        <v>0</v>
      </c>
    </row>
    <row r="101" spans="1:21" x14ac:dyDescent="0.25">
      <c r="A101" t="s">
        <v>31</v>
      </c>
      <c r="B101">
        <v>2021</v>
      </c>
      <c r="C101">
        <v>37323000</v>
      </c>
      <c r="D101">
        <v>2000000</v>
      </c>
      <c r="E101">
        <v>1602800</v>
      </c>
      <c r="F101">
        <v>1986000</v>
      </c>
      <c r="G101">
        <v>14000</v>
      </c>
      <c r="H101">
        <v>0</v>
      </c>
      <c r="I101">
        <v>0</v>
      </c>
      <c r="J101">
        <v>1588800</v>
      </c>
      <c r="K101">
        <v>14000</v>
      </c>
      <c r="L101">
        <v>0</v>
      </c>
      <c r="M101">
        <v>0</v>
      </c>
      <c r="N101">
        <v>99.3</v>
      </c>
      <c r="O101">
        <v>0.7</v>
      </c>
      <c r="P101">
        <v>0</v>
      </c>
      <c r="Q101">
        <v>0</v>
      </c>
      <c r="R101">
        <v>99.13</v>
      </c>
      <c r="S101">
        <v>0.87</v>
      </c>
      <c r="T101">
        <v>0</v>
      </c>
      <c r="U101">
        <v>0</v>
      </c>
    </row>
    <row r="102" spans="1:21" x14ac:dyDescent="0.25">
      <c r="A102" t="s">
        <v>33</v>
      </c>
      <c r="B102">
        <v>2013</v>
      </c>
      <c r="C102">
        <v>1890000</v>
      </c>
      <c r="D102">
        <v>1476000</v>
      </c>
      <c r="E102">
        <v>1178040</v>
      </c>
      <c r="F102">
        <v>1457000</v>
      </c>
      <c r="G102">
        <v>5000</v>
      </c>
      <c r="H102">
        <v>14000</v>
      </c>
      <c r="I102">
        <v>0</v>
      </c>
      <c r="J102">
        <v>1165600</v>
      </c>
      <c r="K102">
        <v>5000</v>
      </c>
      <c r="L102">
        <v>7440</v>
      </c>
      <c r="M102">
        <v>0</v>
      </c>
      <c r="N102">
        <v>98.71</v>
      </c>
      <c r="O102">
        <v>0.34</v>
      </c>
      <c r="P102">
        <v>0.95</v>
      </c>
      <c r="Q102">
        <v>0</v>
      </c>
      <c r="R102">
        <v>98.94</v>
      </c>
      <c r="S102">
        <v>0.42</v>
      </c>
      <c r="T102">
        <v>0.63</v>
      </c>
      <c r="U102">
        <v>0</v>
      </c>
    </row>
    <row r="103" spans="1:21" x14ac:dyDescent="0.25">
      <c r="A103" t="s">
        <v>33</v>
      </c>
      <c r="B103">
        <v>2014</v>
      </c>
      <c r="C103">
        <v>1752000</v>
      </c>
      <c r="D103">
        <v>1344000</v>
      </c>
      <c r="E103">
        <v>1078920</v>
      </c>
      <c r="F103">
        <v>1309000</v>
      </c>
      <c r="G103">
        <v>4000</v>
      </c>
      <c r="H103">
        <v>31000</v>
      </c>
      <c r="I103">
        <v>0</v>
      </c>
      <c r="J103">
        <v>1047200</v>
      </c>
      <c r="K103">
        <v>4000</v>
      </c>
      <c r="L103">
        <v>27720</v>
      </c>
      <c r="M103">
        <v>0</v>
      </c>
      <c r="N103">
        <v>97.4</v>
      </c>
      <c r="O103">
        <v>0.3</v>
      </c>
      <c r="P103">
        <v>2.31</v>
      </c>
      <c r="Q103">
        <v>0</v>
      </c>
      <c r="R103">
        <v>97.06</v>
      </c>
      <c r="S103">
        <v>0.37</v>
      </c>
      <c r="T103">
        <v>2.57</v>
      </c>
      <c r="U103">
        <v>0</v>
      </c>
    </row>
    <row r="104" spans="1:21" x14ac:dyDescent="0.25">
      <c r="A104" t="s">
        <v>33</v>
      </c>
      <c r="B104">
        <v>2015</v>
      </c>
      <c r="C104">
        <v>1951000</v>
      </c>
      <c r="D104">
        <v>1551000</v>
      </c>
      <c r="E104">
        <v>1249000</v>
      </c>
      <c r="F104">
        <v>1510000</v>
      </c>
      <c r="G104">
        <v>0</v>
      </c>
      <c r="H104">
        <v>41000</v>
      </c>
      <c r="I104">
        <v>0</v>
      </c>
      <c r="J104">
        <v>1208000</v>
      </c>
      <c r="K104">
        <v>0</v>
      </c>
      <c r="L104">
        <v>41000</v>
      </c>
      <c r="M104">
        <v>0</v>
      </c>
      <c r="N104">
        <v>97.36</v>
      </c>
      <c r="O104">
        <v>0</v>
      </c>
      <c r="P104">
        <v>2.64</v>
      </c>
      <c r="Q104">
        <v>0</v>
      </c>
      <c r="R104">
        <v>96.72</v>
      </c>
      <c r="S104">
        <v>0</v>
      </c>
      <c r="T104">
        <v>3.28</v>
      </c>
      <c r="U104">
        <v>0</v>
      </c>
    </row>
    <row r="105" spans="1:21" x14ac:dyDescent="0.25">
      <c r="A105" t="s">
        <v>33</v>
      </c>
      <c r="B105">
        <v>2016</v>
      </c>
      <c r="C105">
        <v>1731000</v>
      </c>
      <c r="D105">
        <v>1441000</v>
      </c>
      <c r="E105">
        <v>1157800</v>
      </c>
      <c r="F105">
        <v>1416000</v>
      </c>
      <c r="G105">
        <v>0</v>
      </c>
      <c r="H105">
        <v>25000</v>
      </c>
      <c r="I105">
        <v>0</v>
      </c>
      <c r="J105">
        <v>1132800</v>
      </c>
      <c r="K105">
        <v>0</v>
      </c>
      <c r="L105">
        <v>25000</v>
      </c>
      <c r="M105">
        <v>0</v>
      </c>
      <c r="N105">
        <v>98.27</v>
      </c>
      <c r="O105">
        <v>0</v>
      </c>
      <c r="P105">
        <v>1.73</v>
      </c>
      <c r="Q105">
        <v>0</v>
      </c>
      <c r="R105">
        <v>97.84</v>
      </c>
      <c r="S105">
        <v>0</v>
      </c>
      <c r="T105">
        <v>2.16</v>
      </c>
      <c r="U105">
        <v>0</v>
      </c>
    </row>
    <row r="106" spans="1:21" x14ac:dyDescent="0.25">
      <c r="A106" t="s">
        <v>33</v>
      </c>
      <c r="B106">
        <v>2017</v>
      </c>
      <c r="C106">
        <v>1647000</v>
      </c>
      <c r="D106">
        <v>1347000</v>
      </c>
      <c r="E106">
        <v>1082800</v>
      </c>
      <c r="F106">
        <v>1321000</v>
      </c>
      <c r="G106">
        <v>0</v>
      </c>
      <c r="H106">
        <v>26000</v>
      </c>
      <c r="I106">
        <v>0</v>
      </c>
      <c r="J106">
        <v>1056800</v>
      </c>
      <c r="K106">
        <v>0</v>
      </c>
      <c r="L106">
        <v>26000</v>
      </c>
      <c r="M106">
        <v>0</v>
      </c>
      <c r="N106">
        <v>98.07</v>
      </c>
      <c r="O106">
        <v>0</v>
      </c>
      <c r="P106">
        <v>1.93</v>
      </c>
      <c r="Q106">
        <v>0</v>
      </c>
      <c r="R106">
        <v>97.6</v>
      </c>
      <c r="S106">
        <v>0</v>
      </c>
      <c r="T106">
        <v>2.4</v>
      </c>
      <c r="U106">
        <v>0</v>
      </c>
    </row>
    <row r="107" spans="1:21" x14ac:dyDescent="0.25">
      <c r="A107" t="s">
        <v>33</v>
      </c>
      <c r="B107">
        <v>2018</v>
      </c>
      <c r="C107">
        <v>1797000</v>
      </c>
      <c r="D107">
        <v>1412000</v>
      </c>
      <c r="E107">
        <v>1133180</v>
      </c>
      <c r="F107">
        <v>1390000</v>
      </c>
      <c r="G107">
        <v>0</v>
      </c>
      <c r="H107">
        <v>22000</v>
      </c>
      <c r="I107">
        <v>0</v>
      </c>
      <c r="J107">
        <v>1112000</v>
      </c>
      <c r="K107">
        <v>0</v>
      </c>
      <c r="L107">
        <v>21180</v>
      </c>
      <c r="M107">
        <v>0</v>
      </c>
      <c r="N107">
        <v>98.44</v>
      </c>
      <c r="O107">
        <v>0</v>
      </c>
      <c r="P107">
        <v>1.56</v>
      </c>
      <c r="Q107">
        <v>0</v>
      </c>
      <c r="R107">
        <v>98.13</v>
      </c>
      <c r="S107">
        <v>0</v>
      </c>
      <c r="T107">
        <v>1.87</v>
      </c>
      <c r="U107">
        <v>0</v>
      </c>
    </row>
    <row r="108" spans="1:21" x14ac:dyDescent="0.25">
      <c r="A108" t="s">
        <v>33</v>
      </c>
      <c r="B108">
        <v>2019</v>
      </c>
      <c r="C108">
        <v>1528000</v>
      </c>
      <c r="D108">
        <v>1213000</v>
      </c>
      <c r="E108">
        <v>977600</v>
      </c>
      <c r="F108">
        <v>1177000</v>
      </c>
      <c r="G108">
        <v>0</v>
      </c>
      <c r="H108">
        <v>36000</v>
      </c>
      <c r="I108">
        <v>0</v>
      </c>
      <c r="J108">
        <v>941600</v>
      </c>
      <c r="K108">
        <v>0</v>
      </c>
      <c r="L108">
        <v>36000</v>
      </c>
      <c r="M108">
        <v>0</v>
      </c>
      <c r="N108">
        <v>97.03</v>
      </c>
      <c r="O108">
        <v>0</v>
      </c>
      <c r="P108">
        <v>2.97</v>
      </c>
      <c r="Q108">
        <v>0</v>
      </c>
      <c r="R108">
        <v>96.32</v>
      </c>
      <c r="S108">
        <v>0</v>
      </c>
      <c r="T108">
        <v>3.68</v>
      </c>
      <c r="U108">
        <v>0</v>
      </c>
    </row>
    <row r="109" spans="1:21" x14ac:dyDescent="0.25">
      <c r="A109" t="s">
        <v>33</v>
      </c>
      <c r="B109">
        <v>2020</v>
      </c>
      <c r="C109">
        <v>1566000</v>
      </c>
      <c r="D109">
        <v>1242000</v>
      </c>
      <c r="E109">
        <v>998780</v>
      </c>
      <c r="F109">
        <v>1212000</v>
      </c>
      <c r="G109">
        <v>0</v>
      </c>
      <c r="H109">
        <v>30000</v>
      </c>
      <c r="I109">
        <v>0</v>
      </c>
      <c r="J109">
        <v>969600</v>
      </c>
      <c r="K109">
        <v>0</v>
      </c>
      <c r="L109">
        <v>29180</v>
      </c>
      <c r="M109">
        <v>0</v>
      </c>
      <c r="N109">
        <v>97.58</v>
      </c>
      <c r="O109">
        <v>0</v>
      </c>
      <c r="P109">
        <v>2.42</v>
      </c>
      <c r="Q109">
        <v>0</v>
      </c>
      <c r="R109">
        <v>97.08</v>
      </c>
      <c r="S109">
        <v>0</v>
      </c>
      <c r="T109">
        <v>2.92</v>
      </c>
      <c r="U109">
        <v>0</v>
      </c>
    </row>
    <row r="110" spans="1:21" x14ac:dyDescent="0.25">
      <c r="A110" t="s">
        <v>33</v>
      </c>
      <c r="B110">
        <v>2021</v>
      </c>
      <c r="C110">
        <v>1497000</v>
      </c>
      <c r="D110">
        <v>1176000</v>
      </c>
      <c r="E110">
        <v>945580</v>
      </c>
      <c r="F110">
        <v>1148000</v>
      </c>
      <c r="G110">
        <v>0</v>
      </c>
      <c r="H110">
        <v>28000</v>
      </c>
      <c r="I110">
        <v>0</v>
      </c>
      <c r="J110">
        <v>918400</v>
      </c>
      <c r="K110">
        <v>0</v>
      </c>
      <c r="L110">
        <v>27180</v>
      </c>
      <c r="M110">
        <v>0</v>
      </c>
      <c r="N110">
        <v>97.62</v>
      </c>
      <c r="O110">
        <v>0</v>
      </c>
      <c r="P110">
        <v>2.38</v>
      </c>
      <c r="Q110">
        <v>0</v>
      </c>
      <c r="R110">
        <v>97.13</v>
      </c>
      <c r="S110">
        <v>0</v>
      </c>
      <c r="T110">
        <v>2.87</v>
      </c>
      <c r="U110">
        <v>0</v>
      </c>
    </row>
    <row r="111" spans="1:21" x14ac:dyDescent="0.25">
      <c r="A111" t="s">
        <v>35</v>
      </c>
      <c r="B111">
        <v>2013</v>
      </c>
      <c r="C111">
        <v>2096000</v>
      </c>
      <c r="D111">
        <v>2056000</v>
      </c>
      <c r="E111">
        <v>1863600</v>
      </c>
      <c r="F111">
        <v>962000</v>
      </c>
      <c r="G111">
        <v>1094000</v>
      </c>
      <c r="H111">
        <v>0</v>
      </c>
      <c r="I111">
        <v>0</v>
      </c>
      <c r="J111">
        <v>769600</v>
      </c>
      <c r="K111">
        <v>1094000</v>
      </c>
      <c r="L111">
        <v>0</v>
      </c>
      <c r="M111">
        <v>0</v>
      </c>
      <c r="N111">
        <v>46.79</v>
      </c>
      <c r="O111">
        <v>53.21</v>
      </c>
      <c r="P111">
        <v>0</v>
      </c>
      <c r="Q111">
        <v>0</v>
      </c>
      <c r="R111">
        <v>41.3</v>
      </c>
      <c r="S111">
        <v>58.7</v>
      </c>
      <c r="T111">
        <v>0</v>
      </c>
      <c r="U111">
        <v>0</v>
      </c>
    </row>
    <row r="112" spans="1:21" x14ac:dyDescent="0.25">
      <c r="A112" t="s">
        <v>35</v>
      </c>
      <c r="B112">
        <v>2014</v>
      </c>
      <c r="C112">
        <v>2394000</v>
      </c>
      <c r="D112">
        <v>2350000</v>
      </c>
      <c r="E112">
        <v>2158800</v>
      </c>
      <c r="F112">
        <v>956000</v>
      </c>
      <c r="G112">
        <v>1394000</v>
      </c>
      <c r="H112">
        <v>0</v>
      </c>
      <c r="I112">
        <v>0</v>
      </c>
      <c r="J112">
        <v>764800</v>
      </c>
      <c r="K112">
        <v>1394000</v>
      </c>
      <c r="L112">
        <v>0</v>
      </c>
      <c r="M112">
        <v>0</v>
      </c>
      <c r="N112">
        <v>40.68</v>
      </c>
      <c r="O112">
        <v>59.32</v>
      </c>
      <c r="P112">
        <v>0</v>
      </c>
      <c r="Q112">
        <v>0</v>
      </c>
      <c r="R112">
        <v>35.43</v>
      </c>
      <c r="S112">
        <v>64.569999999999993</v>
      </c>
      <c r="T112">
        <v>0</v>
      </c>
      <c r="U112">
        <v>0</v>
      </c>
    </row>
    <row r="113" spans="1:21" x14ac:dyDescent="0.25">
      <c r="A113" t="s">
        <v>35</v>
      </c>
      <c r="B113">
        <v>2015</v>
      </c>
      <c r="C113">
        <v>2376000</v>
      </c>
      <c r="D113">
        <v>2311000</v>
      </c>
      <c r="E113">
        <v>2107200</v>
      </c>
      <c r="F113">
        <v>1019000</v>
      </c>
      <c r="G113">
        <v>1292000</v>
      </c>
      <c r="H113">
        <v>0</v>
      </c>
      <c r="I113">
        <v>0</v>
      </c>
      <c r="J113">
        <v>815200</v>
      </c>
      <c r="K113">
        <v>1292000</v>
      </c>
      <c r="L113">
        <v>0</v>
      </c>
      <c r="M113">
        <v>0</v>
      </c>
      <c r="N113">
        <v>44.09</v>
      </c>
      <c r="O113">
        <v>55.91</v>
      </c>
      <c r="P113">
        <v>0</v>
      </c>
      <c r="Q113">
        <v>0</v>
      </c>
      <c r="R113">
        <v>38.69</v>
      </c>
      <c r="S113">
        <v>61.31</v>
      </c>
      <c r="T113">
        <v>0</v>
      </c>
      <c r="U113">
        <v>0</v>
      </c>
    </row>
    <row r="114" spans="1:21" x14ac:dyDescent="0.25">
      <c r="A114" t="s">
        <v>35</v>
      </c>
      <c r="B114">
        <v>2016</v>
      </c>
      <c r="C114">
        <v>2227000</v>
      </c>
      <c r="D114">
        <v>2178000</v>
      </c>
      <c r="E114">
        <v>1979600</v>
      </c>
      <c r="F114">
        <v>992000</v>
      </c>
      <c r="G114">
        <v>1186000</v>
      </c>
      <c r="H114">
        <v>0</v>
      </c>
      <c r="I114">
        <v>0</v>
      </c>
      <c r="J114">
        <v>793600</v>
      </c>
      <c r="K114">
        <v>1186000</v>
      </c>
      <c r="L114">
        <v>0</v>
      </c>
      <c r="M114">
        <v>0</v>
      </c>
      <c r="N114">
        <v>45.55</v>
      </c>
      <c r="O114">
        <v>54.45</v>
      </c>
      <c r="P114">
        <v>0</v>
      </c>
      <c r="Q114">
        <v>0</v>
      </c>
      <c r="R114">
        <v>40.090000000000003</v>
      </c>
      <c r="S114">
        <v>59.91</v>
      </c>
      <c r="T114">
        <v>0</v>
      </c>
      <c r="U114">
        <v>0</v>
      </c>
    </row>
    <row r="115" spans="1:21" x14ac:dyDescent="0.25">
      <c r="A115" t="s">
        <v>35</v>
      </c>
      <c r="B115">
        <v>2017</v>
      </c>
      <c r="C115">
        <v>2178000</v>
      </c>
      <c r="D115">
        <v>2136000</v>
      </c>
      <c r="E115">
        <v>1939400</v>
      </c>
      <c r="F115">
        <v>983000</v>
      </c>
      <c r="G115">
        <v>1153000</v>
      </c>
      <c r="H115">
        <v>0</v>
      </c>
      <c r="I115">
        <v>0</v>
      </c>
      <c r="J115">
        <v>786400</v>
      </c>
      <c r="K115">
        <v>1153000</v>
      </c>
      <c r="L115">
        <v>0</v>
      </c>
      <c r="M115">
        <v>0</v>
      </c>
      <c r="N115">
        <v>46.02</v>
      </c>
      <c r="O115">
        <v>53.98</v>
      </c>
      <c r="P115">
        <v>0</v>
      </c>
      <c r="Q115">
        <v>0</v>
      </c>
      <c r="R115">
        <v>40.549999999999997</v>
      </c>
      <c r="S115">
        <v>59.45</v>
      </c>
      <c r="T115">
        <v>0</v>
      </c>
      <c r="U115">
        <v>0</v>
      </c>
    </row>
    <row r="116" spans="1:21" x14ac:dyDescent="0.25">
      <c r="A116" t="s">
        <v>35</v>
      </c>
      <c r="B116">
        <v>2018</v>
      </c>
      <c r="C116">
        <v>2296000</v>
      </c>
      <c r="D116">
        <v>2296000</v>
      </c>
      <c r="E116">
        <v>2097400</v>
      </c>
      <c r="F116">
        <v>993000</v>
      </c>
      <c r="G116">
        <v>1303000</v>
      </c>
      <c r="H116">
        <v>0</v>
      </c>
      <c r="I116">
        <v>0</v>
      </c>
      <c r="J116">
        <v>794400</v>
      </c>
      <c r="K116">
        <v>1303000</v>
      </c>
      <c r="L116">
        <v>0</v>
      </c>
      <c r="M116">
        <v>0</v>
      </c>
      <c r="N116">
        <v>43.25</v>
      </c>
      <c r="O116">
        <v>56.75</v>
      </c>
      <c r="P116">
        <v>0</v>
      </c>
      <c r="Q116">
        <v>0</v>
      </c>
      <c r="R116">
        <v>37.880000000000003</v>
      </c>
      <c r="S116">
        <v>62.12</v>
      </c>
      <c r="T116">
        <v>0</v>
      </c>
      <c r="U116">
        <v>0</v>
      </c>
    </row>
    <row r="117" spans="1:21" x14ac:dyDescent="0.25">
      <c r="A117" t="s">
        <v>35</v>
      </c>
      <c r="B117">
        <v>2019</v>
      </c>
      <c r="C117">
        <v>3013000</v>
      </c>
      <c r="D117">
        <v>3013000</v>
      </c>
      <c r="E117">
        <v>2790600</v>
      </c>
      <c r="F117">
        <v>1112000</v>
      </c>
      <c r="G117">
        <v>1901000</v>
      </c>
      <c r="H117">
        <v>0</v>
      </c>
      <c r="I117">
        <v>0</v>
      </c>
      <c r="J117">
        <v>889600</v>
      </c>
      <c r="K117">
        <v>1901000</v>
      </c>
      <c r="L117">
        <v>0</v>
      </c>
      <c r="M117">
        <v>0</v>
      </c>
      <c r="N117">
        <v>36.909999999999997</v>
      </c>
      <c r="O117">
        <v>63.09</v>
      </c>
      <c r="P117">
        <v>0</v>
      </c>
      <c r="Q117">
        <v>0</v>
      </c>
      <c r="R117">
        <v>31.88</v>
      </c>
      <c r="S117">
        <v>68.12</v>
      </c>
      <c r="T117">
        <v>0</v>
      </c>
      <c r="U117">
        <v>0</v>
      </c>
    </row>
    <row r="118" spans="1:21" x14ac:dyDescent="0.25">
      <c r="A118" t="s">
        <v>35</v>
      </c>
      <c r="B118">
        <v>2020</v>
      </c>
      <c r="C118">
        <v>2505000</v>
      </c>
      <c r="D118">
        <v>2505000</v>
      </c>
      <c r="E118">
        <v>2303600</v>
      </c>
      <c r="F118">
        <v>1007000</v>
      </c>
      <c r="G118">
        <v>1498000</v>
      </c>
      <c r="H118">
        <v>0</v>
      </c>
      <c r="I118">
        <v>0</v>
      </c>
      <c r="J118">
        <v>805600</v>
      </c>
      <c r="K118">
        <v>1498000</v>
      </c>
      <c r="L118">
        <v>0</v>
      </c>
      <c r="M118">
        <v>0</v>
      </c>
      <c r="N118">
        <v>40.200000000000003</v>
      </c>
      <c r="O118">
        <v>59.8</v>
      </c>
      <c r="P118">
        <v>0</v>
      </c>
      <c r="Q118">
        <v>0</v>
      </c>
      <c r="R118">
        <v>34.97</v>
      </c>
      <c r="S118">
        <v>65.03</v>
      </c>
      <c r="T118">
        <v>0</v>
      </c>
      <c r="U118">
        <v>0</v>
      </c>
    </row>
    <row r="119" spans="1:21" x14ac:dyDescent="0.25">
      <c r="A119" t="s">
        <v>35</v>
      </c>
      <c r="B119">
        <v>2021</v>
      </c>
      <c r="C119">
        <v>2275000</v>
      </c>
      <c r="D119">
        <v>2275000</v>
      </c>
      <c r="E119">
        <v>2083200</v>
      </c>
      <c r="F119">
        <v>959000</v>
      </c>
      <c r="G119">
        <v>1316000</v>
      </c>
      <c r="H119">
        <v>0</v>
      </c>
      <c r="I119">
        <v>0</v>
      </c>
      <c r="J119">
        <v>767200</v>
      </c>
      <c r="K119">
        <v>1316000</v>
      </c>
      <c r="L119">
        <v>0</v>
      </c>
      <c r="M119">
        <v>0</v>
      </c>
      <c r="N119">
        <v>42.15</v>
      </c>
      <c r="O119">
        <v>57.85</v>
      </c>
      <c r="P119">
        <v>0</v>
      </c>
      <c r="Q119">
        <v>0</v>
      </c>
      <c r="R119">
        <v>36.83</v>
      </c>
      <c r="S119">
        <v>63.17</v>
      </c>
      <c r="T119">
        <v>0</v>
      </c>
      <c r="U119">
        <v>0</v>
      </c>
    </row>
    <row r="120" spans="1:21" x14ac:dyDescent="0.25">
      <c r="A120" t="s">
        <v>38</v>
      </c>
      <c r="B120">
        <v>2013</v>
      </c>
      <c r="C120">
        <v>639000</v>
      </c>
      <c r="D120">
        <v>625000</v>
      </c>
      <c r="E120">
        <v>500000</v>
      </c>
      <c r="F120">
        <v>625000</v>
      </c>
      <c r="G120">
        <v>0</v>
      </c>
      <c r="H120">
        <v>0</v>
      </c>
      <c r="I120">
        <v>0</v>
      </c>
      <c r="J120">
        <v>500000</v>
      </c>
      <c r="K120">
        <v>0</v>
      </c>
      <c r="L120">
        <v>0</v>
      </c>
      <c r="M120">
        <v>0</v>
      </c>
      <c r="N120">
        <v>100</v>
      </c>
      <c r="O120">
        <v>0</v>
      </c>
      <c r="P120">
        <v>0</v>
      </c>
      <c r="Q120">
        <v>0</v>
      </c>
      <c r="R120">
        <v>100</v>
      </c>
      <c r="S120">
        <v>0</v>
      </c>
      <c r="T120">
        <v>0</v>
      </c>
      <c r="U120">
        <v>0</v>
      </c>
    </row>
    <row r="121" spans="1:21" x14ac:dyDescent="0.25">
      <c r="A121" t="s">
        <v>38</v>
      </c>
      <c r="B121">
        <v>2014</v>
      </c>
      <c r="C121">
        <v>643000</v>
      </c>
      <c r="D121">
        <v>632000</v>
      </c>
      <c r="E121">
        <v>505600</v>
      </c>
      <c r="F121">
        <v>632000</v>
      </c>
      <c r="G121">
        <v>0</v>
      </c>
      <c r="H121">
        <v>0</v>
      </c>
      <c r="I121">
        <v>0</v>
      </c>
      <c r="J121">
        <v>505600</v>
      </c>
      <c r="K121">
        <v>0</v>
      </c>
      <c r="L121">
        <v>0</v>
      </c>
      <c r="M121">
        <v>0</v>
      </c>
      <c r="N121">
        <v>100</v>
      </c>
      <c r="O121">
        <v>0</v>
      </c>
      <c r="P121">
        <v>0</v>
      </c>
      <c r="Q121">
        <v>0</v>
      </c>
      <c r="R121">
        <v>100</v>
      </c>
      <c r="S121">
        <v>0</v>
      </c>
      <c r="T121">
        <v>0</v>
      </c>
      <c r="U121">
        <v>0</v>
      </c>
    </row>
    <row r="122" spans="1:21" x14ac:dyDescent="0.25">
      <c r="A122" t="s">
        <v>38</v>
      </c>
      <c r="B122">
        <v>2015</v>
      </c>
      <c r="C122">
        <v>1082000</v>
      </c>
      <c r="D122">
        <v>732000</v>
      </c>
      <c r="E122">
        <v>585600</v>
      </c>
      <c r="F122">
        <v>732000</v>
      </c>
      <c r="G122">
        <v>0</v>
      </c>
      <c r="H122">
        <v>0</v>
      </c>
      <c r="I122">
        <v>0</v>
      </c>
      <c r="J122">
        <v>585600</v>
      </c>
      <c r="K122">
        <v>0</v>
      </c>
      <c r="L122">
        <v>0</v>
      </c>
      <c r="M122">
        <v>0</v>
      </c>
      <c r="N122">
        <v>100</v>
      </c>
      <c r="O122">
        <v>0</v>
      </c>
      <c r="P122">
        <v>0</v>
      </c>
      <c r="Q122">
        <v>0</v>
      </c>
      <c r="R122">
        <v>100</v>
      </c>
      <c r="S122">
        <v>0</v>
      </c>
      <c r="T122">
        <v>0</v>
      </c>
      <c r="U122">
        <v>0</v>
      </c>
    </row>
    <row r="123" spans="1:21" x14ac:dyDescent="0.25">
      <c r="A123" t="s">
        <v>38</v>
      </c>
      <c r="B123">
        <v>2016</v>
      </c>
      <c r="C123">
        <v>1100000</v>
      </c>
      <c r="D123">
        <v>738000</v>
      </c>
      <c r="E123">
        <v>590400</v>
      </c>
      <c r="F123">
        <v>738000</v>
      </c>
      <c r="G123">
        <v>0</v>
      </c>
      <c r="H123">
        <v>0</v>
      </c>
      <c r="I123">
        <v>0</v>
      </c>
      <c r="J123">
        <v>590400</v>
      </c>
      <c r="K123">
        <v>0</v>
      </c>
      <c r="L123">
        <v>0</v>
      </c>
      <c r="M123">
        <v>0</v>
      </c>
      <c r="N123">
        <v>100</v>
      </c>
      <c r="O123">
        <v>0</v>
      </c>
      <c r="P123">
        <v>0</v>
      </c>
      <c r="Q123">
        <v>0</v>
      </c>
      <c r="R123">
        <v>100</v>
      </c>
      <c r="S123">
        <v>0</v>
      </c>
      <c r="T123">
        <v>0</v>
      </c>
      <c r="U123">
        <v>0</v>
      </c>
    </row>
    <row r="124" spans="1:21" x14ac:dyDescent="0.25">
      <c r="A124" t="s">
        <v>38</v>
      </c>
      <c r="B124">
        <v>2017</v>
      </c>
      <c r="C124">
        <v>832000</v>
      </c>
      <c r="D124">
        <v>822000</v>
      </c>
      <c r="E124">
        <v>657600</v>
      </c>
      <c r="F124">
        <v>822000</v>
      </c>
      <c r="G124">
        <v>0</v>
      </c>
      <c r="H124">
        <v>0</v>
      </c>
      <c r="I124">
        <v>0</v>
      </c>
      <c r="J124">
        <v>657600</v>
      </c>
      <c r="K124">
        <v>0</v>
      </c>
      <c r="L124">
        <v>0</v>
      </c>
      <c r="M124">
        <v>0</v>
      </c>
      <c r="N124">
        <v>100</v>
      </c>
      <c r="O124">
        <v>0</v>
      </c>
      <c r="P124">
        <v>0</v>
      </c>
      <c r="Q124">
        <v>0</v>
      </c>
      <c r="R124">
        <v>100</v>
      </c>
      <c r="S124">
        <v>0</v>
      </c>
      <c r="T124">
        <v>0</v>
      </c>
      <c r="U124">
        <v>0</v>
      </c>
    </row>
    <row r="125" spans="1:21" x14ac:dyDescent="0.25">
      <c r="A125" t="s">
        <v>38</v>
      </c>
      <c r="B125">
        <v>2018</v>
      </c>
      <c r="C125">
        <v>1262000</v>
      </c>
      <c r="D125">
        <v>822000</v>
      </c>
      <c r="E125">
        <v>657600</v>
      </c>
      <c r="F125">
        <v>822000</v>
      </c>
      <c r="G125">
        <v>0</v>
      </c>
      <c r="H125">
        <v>0</v>
      </c>
      <c r="I125">
        <v>0</v>
      </c>
      <c r="J125">
        <v>657600</v>
      </c>
      <c r="K125">
        <v>0</v>
      </c>
      <c r="L125">
        <v>0</v>
      </c>
      <c r="M125">
        <v>0</v>
      </c>
      <c r="N125">
        <v>100</v>
      </c>
      <c r="O125">
        <v>0</v>
      </c>
      <c r="P125">
        <v>0</v>
      </c>
      <c r="Q125">
        <v>0</v>
      </c>
      <c r="R125">
        <v>100</v>
      </c>
      <c r="S125">
        <v>0</v>
      </c>
      <c r="T125">
        <v>0</v>
      </c>
      <c r="U125">
        <v>0</v>
      </c>
    </row>
    <row r="126" spans="1:21" x14ac:dyDescent="0.25">
      <c r="A126" t="s">
        <v>38</v>
      </c>
      <c r="B126">
        <v>2019</v>
      </c>
      <c r="C126">
        <v>1125000</v>
      </c>
      <c r="D126">
        <v>819000</v>
      </c>
      <c r="E126">
        <v>655200</v>
      </c>
      <c r="F126">
        <v>819000</v>
      </c>
      <c r="G126">
        <v>0</v>
      </c>
      <c r="H126">
        <v>0</v>
      </c>
      <c r="I126">
        <v>0</v>
      </c>
      <c r="J126">
        <v>655200</v>
      </c>
      <c r="K126">
        <v>0</v>
      </c>
      <c r="L126">
        <v>0</v>
      </c>
      <c r="M126">
        <v>0</v>
      </c>
      <c r="N126">
        <v>100</v>
      </c>
      <c r="O126">
        <v>0</v>
      </c>
      <c r="P126">
        <v>0</v>
      </c>
      <c r="Q126">
        <v>0</v>
      </c>
      <c r="R126">
        <v>100</v>
      </c>
      <c r="S126">
        <v>0</v>
      </c>
      <c r="T126">
        <v>0</v>
      </c>
      <c r="U126">
        <v>0</v>
      </c>
    </row>
    <row r="127" spans="1:21" x14ac:dyDescent="0.25">
      <c r="A127" t="s">
        <v>38</v>
      </c>
      <c r="B127">
        <v>2020</v>
      </c>
      <c r="C127">
        <v>802000</v>
      </c>
      <c r="D127">
        <v>790000</v>
      </c>
      <c r="E127">
        <v>632000</v>
      </c>
      <c r="F127">
        <v>790000</v>
      </c>
      <c r="G127">
        <v>0</v>
      </c>
      <c r="H127">
        <v>0</v>
      </c>
      <c r="I127">
        <v>0</v>
      </c>
      <c r="J127">
        <v>632000</v>
      </c>
      <c r="K127">
        <v>0</v>
      </c>
      <c r="L127">
        <v>0</v>
      </c>
      <c r="M127">
        <v>0</v>
      </c>
      <c r="N127">
        <v>100</v>
      </c>
      <c r="O127">
        <v>0</v>
      </c>
      <c r="P127">
        <v>0</v>
      </c>
      <c r="Q127">
        <v>0</v>
      </c>
      <c r="R127">
        <v>100</v>
      </c>
      <c r="S127">
        <v>0</v>
      </c>
      <c r="T127">
        <v>0</v>
      </c>
      <c r="U127">
        <v>0</v>
      </c>
    </row>
    <row r="128" spans="1:21" x14ac:dyDescent="0.25">
      <c r="A128" t="s">
        <v>38</v>
      </c>
      <c r="B128">
        <v>2021</v>
      </c>
      <c r="C128">
        <v>938000</v>
      </c>
      <c r="D128">
        <v>845000</v>
      </c>
      <c r="E128">
        <v>676000</v>
      </c>
      <c r="F128">
        <v>845000</v>
      </c>
      <c r="G128">
        <v>0</v>
      </c>
      <c r="H128">
        <v>0</v>
      </c>
      <c r="I128">
        <v>0</v>
      </c>
      <c r="J128">
        <v>676000</v>
      </c>
      <c r="K128">
        <v>0</v>
      </c>
      <c r="L128">
        <v>0</v>
      </c>
      <c r="M128">
        <v>0</v>
      </c>
      <c r="N128">
        <v>100</v>
      </c>
      <c r="O128">
        <v>0</v>
      </c>
      <c r="P128">
        <v>0</v>
      </c>
      <c r="Q128">
        <v>0</v>
      </c>
      <c r="R128">
        <v>100</v>
      </c>
      <c r="S128">
        <v>0</v>
      </c>
      <c r="T128">
        <v>0</v>
      </c>
      <c r="U128">
        <v>0</v>
      </c>
    </row>
    <row r="129" spans="1:21" x14ac:dyDescent="0.25">
      <c r="A129" t="s">
        <v>41</v>
      </c>
      <c r="B129">
        <v>2013</v>
      </c>
      <c r="C129">
        <v>7174000</v>
      </c>
      <c r="D129">
        <v>1182000</v>
      </c>
      <c r="E129">
        <v>954400</v>
      </c>
      <c r="F129">
        <v>1138000</v>
      </c>
      <c r="G129">
        <v>44000</v>
      </c>
      <c r="H129">
        <v>0</v>
      </c>
      <c r="I129">
        <v>0</v>
      </c>
      <c r="J129">
        <v>910400</v>
      </c>
      <c r="K129">
        <v>44000</v>
      </c>
      <c r="L129">
        <v>0</v>
      </c>
      <c r="M129">
        <v>0</v>
      </c>
      <c r="N129">
        <v>96.28</v>
      </c>
      <c r="O129">
        <v>3.72</v>
      </c>
      <c r="P129">
        <v>0</v>
      </c>
      <c r="Q129">
        <v>0</v>
      </c>
      <c r="R129">
        <v>95.39</v>
      </c>
      <c r="S129">
        <v>4.6100000000000003</v>
      </c>
      <c r="T129">
        <v>0</v>
      </c>
      <c r="U129">
        <v>0</v>
      </c>
    </row>
    <row r="130" spans="1:21" x14ac:dyDescent="0.25">
      <c r="A130" t="s">
        <v>41</v>
      </c>
      <c r="B130">
        <v>2014</v>
      </c>
      <c r="C130">
        <v>6952000</v>
      </c>
      <c r="D130">
        <v>1134000</v>
      </c>
      <c r="E130">
        <v>915200</v>
      </c>
      <c r="F130">
        <v>1094000</v>
      </c>
      <c r="G130">
        <v>40000</v>
      </c>
      <c r="H130">
        <v>0</v>
      </c>
      <c r="I130">
        <v>0</v>
      </c>
      <c r="J130">
        <v>875200</v>
      </c>
      <c r="K130">
        <v>40000</v>
      </c>
      <c r="L130">
        <v>0</v>
      </c>
      <c r="M130">
        <v>0</v>
      </c>
      <c r="N130">
        <v>96.47</v>
      </c>
      <c r="O130">
        <v>3.53</v>
      </c>
      <c r="P130">
        <v>0</v>
      </c>
      <c r="Q130">
        <v>0</v>
      </c>
      <c r="R130">
        <v>95.63</v>
      </c>
      <c r="S130">
        <v>4.37</v>
      </c>
      <c r="T130">
        <v>0</v>
      </c>
      <c r="U130">
        <v>0</v>
      </c>
    </row>
    <row r="131" spans="1:21" x14ac:dyDescent="0.25">
      <c r="A131" t="s">
        <v>41</v>
      </c>
      <c r="B131">
        <v>2015</v>
      </c>
      <c r="C131">
        <v>7274000</v>
      </c>
      <c r="D131">
        <v>1165000</v>
      </c>
      <c r="E131">
        <v>943400</v>
      </c>
      <c r="F131">
        <v>1108000</v>
      </c>
      <c r="G131">
        <v>57000</v>
      </c>
      <c r="H131">
        <v>0</v>
      </c>
      <c r="I131">
        <v>0</v>
      </c>
      <c r="J131">
        <v>886400</v>
      </c>
      <c r="K131">
        <v>57000</v>
      </c>
      <c r="L131">
        <v>0</v>
      </c>
      <c r="M131">
        <v>0</v>
      </c>
      <c r="N131">
        <v>95.11</v>
      </c>
      <c r="O131">
        <v>4.8899999999999997</v>
      </c>
      <c r="P131">
        <v>0</v>
      </c>
      <c r="Q131">
        <v>0</v>
      </c>
      <c r="R131">
        <v>93.96</v>
      </c>
      <c r="S131">
        <v>6.04</v>
      </c>
      <c r="T131">
        <v>0</v>
      </c>
      <c r="U131">
        <v>0</v>
      </c>
    </row>
    <row r="132" spans="1:21" x14ac:dyDescent="0.25">
      <c r="A132" t="s">
        <v>41</v>
      </c>
      <c r="B132">
        <v>2016</v>
      </c>
      <c r="C132">
        <v>6712000</v>
      </c>
      <c r="D132">
        <v>986000</v>
      </c>
      <c r="E132">
        <v>800000</v>
      </c>
      <c r="F132">
        <v>930000</v>
      </c>
      <c r="G132">
        <v>56000</v>
      </c>
      <c r="H132">
        <v>0</v>
      </c>
      <c r="I132">
        <v>0</v>
      </c>
      <c r="J132">
        <v>744000</v>
      </c>
      <c r="K132">
        <v>56000</v>
      </c>
      <c r="L132">
        <v>0</v>
      </c>
      <c r="M132">
        <v>0</v>
      </c>
      <c r="N132">
        <v>94.32</v>
      </c>
      <c r="O132">
        <v>5.68</v>
      </c>
      <c r="P132">
        <v>0</v>
      </c>
      <c r="Q132">
        <v>0</v>
      </c>
      <c r="R132">
        <v>93</v>
      </c>
      <c r="S132">
        <v>7</v>
      </c>
      <c r="T132">
        <v>0</v>
      </c>
      <c r="U132">
        <v>0</v>
      </c>
    </row>
    <row r="133" spans="1:21" x14ac:dyDescent="0.25">
      <c r="A133" t="s">
        <v>41</v>
      </c>
      <c r="B133">
        <v>2017</v>
      </c>
      <c r="C133">
        <v>6853000</v>
      </c>
      <c r="D133">
        <v>929000</v>
      </c>
      <c r="E133">
        <v>753400</v>
      </c>
      <c r="F133">
        <v>878000</v>
      </c>
      <c r="G133">
        <v>51000</v>
      </c>
      <c r="H133">
        <v>0</v>
      </c>
      <c r="I133">
        <v>0</v>
      </c>
      <c r="J133">
        <v>702400</v>
      </c>
      <c r="K133">
        <v>51000</v>
      </c>
      <c r="L133">
        <v>0</v>
      </c>
      <c r="M133">
        <v>0</v>
      </c>
      <c r="N133">
        <v>94.51</v>
      </c>
      <c r="O133">
        <v>5.49</v>
      </c>
      <c r="P133">
        <v>0</v>
      </c>
      <c r="Q133">
        <v>0</v>
      </c>
      <c r="R133">
        <v>93.23</v>
      </c>
      <c r="S133">
        <v>6.77</v>
      </c>
      <c r="T133">
        <v>0</v>
      </c>
      <c r="U133">
        <v>0</v>
      </c>
    </row>
    <row r="134" spans="1:21" x14ac:dyDescent="0.25">
      <c r="A134" t="s">
        <v>41</v>
      </c>
      <c r="B134">
        <v>2018</v>
      </c>
      <c r="C134">
        <v>6526000</v>
      </c>
      <c r="D134">
        <v>939000</v>
      </c>
      <c r="E134">
        <v>761200</v>
      </c>
      <c r="F134">
        <v>889000</v>
      </c>
      <c r="G134">
        <v>50000</v>
      </c>
      <c r="H134">
        <v>0</v>
      </c>
      <c r="I134">
        <v>0</v>
      </c>
      <c r="J134">
        <v>711200</v>
      </c>
      <c r="K134">
        <v>50000</v>
      </c>
      <c r="L134">
        <v>0</v>
      </c>
      <c r="M134">
        <v>0</v>
      </c>
      <c r="N134">
        <v>94.68</v>
      </c>
      <c r="O134">
        <v>5.32</v>
      </c>
      <c r="P134">
        <v>0</v>
      </c>
      <c r="Q134">
        <v>0</v>
      </c>
      <c r="R134">
        <v>93.43</v>
      </c>
      <c r="S134">
        <v>6.57</v>
      </c>
      <c r="T134">
        <v>0</v>
      </c>
      <c r="U134">
        <v>0</v>
      </c>
    </row>
    <row r="135" spans="1:21" x14ac:dyDescent="0.25">
      <c r="A135" t="s">
        <v>41</v>
      </c>
      <c r="B135">
        <v>2019</v>
      </c>
      <c r="C135">
        <v>6878000</v>
      </c>
      <c r="D135">
        <v>980000</v>
      </c>
      <c r="E135">
        <v>793000</v>
      </c>
      <c r="F135">
        <v>935000</v>
      </c>
      <c r="G135">
        <v>45000</v>
      </c>
      <c r="H135">
        <v>0</v>
      </c>
      <c r="I135">
        <v>0</v>
      </c>
      <c r="J135">
        <v>748000</v>
      </c>
      <c r="K135">
        <v>45000</v>
      </c>
      <c r="L135">
        <v>0</v>
      </c>
      <c r="M135">
        <v>0</v>
      </c>
      <c r="N135">
        <v>95.41</v>
      </c>
      <c r="O135">
        <v>4.59</v>
      </c>
      <c r="P135">
        <v>0</v>
      </c>
      <c r="Q135">
        <v>0</v>
      </c>
      <c r="R135">
        <v>94.33</v>
      </c>
      <c r="S135">
        <v>5.67</v>
      </c>
      <c r="T135">
        <v>0</v>
      </c>
      <c r="U135">
        <v>0</v>
      </c>
    </row>
    <row r="136" spans="1:21" x14ac:dyDescent="0.25">
      <c r="A136" t="s">
        <v>41</v>
      </c>
      <c r="B136">
        <v>2020</v>
      </c>
      <c r="C136">
        <v>6669000</v>
      </c>
      <c r="D136">
        <v>981000</v>
      </c>
      <c r="E136">
        <v>797200</v>
      </c>
      <c r="F136">
        <v>919000</v>
      </c>
      <c r="G136">
        <v>62000</v>
      </c>
      <c r="H136">
        <v>0</v>
      </c>
      <c r="I136">
        <v>0</v>
      </c>
      <c r="J136">
        <v>735200</v>
      </c>
      <c r="K136">
        <v>62000</v>
      </c>
      <c r="L136">
        <v>0</v>
      </c>
      <c r="M136">
        <v>0</v>
      </c>
      <c r="N136">
        <v>93.68</v>
      </c>
      <c r="O136">
        <v>6.32</v>
      </c>
      <c r="P136">
        <v>0</v>
      </c>
      <c r="Q136">
        <v>0</v>
      </c>
      <c r="R136">
        <v>92.22</v>
      </c>
      <c r="S136">
        <v>7.78</v>
      </c>
      <c r="T136">
        <v>0</v>
      </c>
      <c r="U136">
        <v>0</v>
      </c>
    </row>
    <row r="137" spans="1:21" x14ac:dyDescent="0.25">
      <c r="A137" t="s">
        <v>41</v>
      </c>
      <c r="B137">
        <v>2021</v>
      </c>
      <c r="C137">
        <v>6253000</v>
      </c>
      <c r="D137">
        <v>848000</v>
      </c>
      <c r="E137">
        <v>690000</v>
      </c>
      <c r="F137">
        <v>790000</v>
      </c>
      <c r="G137">
        <v>58000</v>
      </c>
      <c r="H137">
        <v>0</v>
      </c>
      <c r="I137">
        <v>0</v>
      </c>
      <c r="J137">
        <v>632000</v>
      </c>
      <c r="K137">
        <v>58000</v>
      </c>
      <c r="L137">
        <v>0</v>
      </c>
      <c r="M137">
        <v>0</v>
      </c>
      <c r="N137">
        <v>93.16</v>
      </c>
      <c r="O137">
        <v>6.84</v>
      </c>
      <c r="P137">
        <v>0</v>
      </c>
      <c r="Q137">
        <v>0</v>
      </c>
      <c r="R137">
        <v>91.59</v>
      </c>
      <c r="S137">
        <v>8.41</v>
      </c>
      <c r="T137">
        <v>0</v>
      </c>
      <c r="U137">
        <v>0</v>
      </c>
    </row>
    <row r="138" spans="1:21" x14ac:dyDescent="0.25">
      <c r="A138" t="s">
        <v>43</v>
      </c>
      <c r="B138">
        <v>2013</v>
      </c>
      <c r="C138">
        <v>4083000</v>
      </c>
      <c r="D138">
        <v>1310000</v>
      </c>
      <c r="E138">
        <v>1050200</v>
      </c>
      <c r="F138">
        <v>1299000</v>
      </c>
      <c r="G138">
        <v>11000</v>
      </c>
      <c r="H138">
        <v>0</v>
      </c>
      <c r="I138">
        <v>0</v>
      </c>
      <c r="J138">
        <v>1039200</v>
      </c>
      <c r="K138">
        <v>11000</v>
      </c>
      <c r="L138">
        <v>0</v>
      </c>
      <c r="M138">
        <v>0</v>
      </c>
      <c r="N138">
        <v>99.16</v>
      </c>
      <c r="O138">
        <v>0.84</v>
      </c>
      <c r="P138">
        <v>0</v>
      </c>
      <c r="Q138">
        <v>0</v>
      </c>
      <c r="R138">
        <v>98.95</v>
      </c>
      <c r="S138">
        <v>1.05</v>
      </c>
      <c r="T138">
        <v>0</v>
      </c>
      <c r="U138">
        <v>0</v>
      </c>
    </row>
    <row r="139" spans="1:21" x14ac:dyDescent="0.25">
      <c r="A139" t="s">
        <v>43</v>
      </c>
      <c r="B139">
        <v>2014</v>
      </c>
      <c r="C139">
        <v>3969000</v>
      </c>
      <c r="D139">
        <v>1354000</v>
      </c>
      <c r="E139">
        <v>1118800</v>
      </c>
      <c r="F139">
        <v>1176000</v>
      </c>
      <c r="G139">
        <v>178000</v>
      </c>
      <c r="H139">
        <v>0</v>
      </c>
      <c r="I139">
        <v>0</v>
      </c>
      <c r="J139">
        <v>940800</v>
      </c>
      <c r="K139">
        <v>178000</v>
      </c>
      <c r="L139">
        <v>0</v>
      </c>
      <c r="M139">
        <v>0</v>
      </c>
      <c r="N139">
        <v>86.85</v>
      </c>
      <c r="O139">
        <v>13.15</v>
      </c>
      <c r="P139">
        <v>0</v>
      </c>
      <c r="Q139">
        <v>0</v>
      </c>
      <c r="R139">
        <v>84.09</v>
      </c>
      <c r="S139">
        <v>15.91</v>
      </c>
      <c r="T139">
        <v>0</v>
      </c>
      <c r="U139">
        <v>0</v>
      </c>
    </row>
    <row r="140" spans="1:21" x14ac:dyDescent="0.25">
      <c r="A140" t="s">
        <v>43</v>
      </c>
      <c r="B140">
        <v>2015</v>
      </c>
      <c r="C140">
        <v>4134000</v>
      </c>
      <c r="D140">
        <v>1322000</v>
      </c>
      <c r="E140">
        <v>1060200</v>
      </c>
      <c r="F140">
        <v>1309000</v>
      </c>
      <c r="G140">
        <v>13000</v>
      </c>
      <c r="H140">
        <v>0</v>
      </c>
      <c r="I140">
        <v>0</v>
      </c>
      <c r="J140">
        <v>1047200</v>
      </c>
      <c r="K140">
        <v>13000</v>
      </c>
      <c r="L140">
        <v>0</v>
      </c>
      <c r="M140">
        <v>0</v>
      </c>
      <c r="N140">
        <v>99.02</v>
      </c>
      <c r="O140">
        <v>0.98</v>
      </c>
      <c r="P140">
        <v>0</v>
      </c>
      <c r="Q140">
        <v>0</v>
      </c>
      <c r="R140">
        <v>98.77</v>
      </c>
      <c r="S140">
        <v>1.23</v>
      </c>
      <c r="T140">
        <v>0</v>
      </c>
      <c r="U140">
        <v>0</v>
      </c>
    </row>
    <row r="141" spans="1:21" x14ac:dyDescent="0.25">
      <c r="A141" t="s">
        <v>43</v>
      </c>
      <c r="B141">
        <v>2016</v>
      </c>
      <c r="C141">
        <v>3970000</v>
      </c>
      <c r="D141">
        <v>1298000</v>
      </c>
      <c r="E141">
        <v>1042200</v>
      </c>
      <c r="F141">
        <v>1279000</v>
      </c>
      <c r="G141">
        <v>19000</v>
      </c>
      <c r="H141">
        <v>0</v>
      </c>
      <c r="I141">
        <v>0</v>
      </c>
      <c r="J141">
        <v>1023200</v>
      </c>
      <c r="K141">
        <v>19000</v>
      </c>
      <c r="L141">
        <v>0</v>
      </c>
      <c r="M141">
        <v>0</v>
      </c>
      <c r="N141">
        <v>98.54</v>
      </c>
      <c r="O141">
        <v>1.46</v>
      </c>
      <c r="P141">
        <v>0</v>
      </c>
      <c r="Q141">
        <v>0</v>
      </c>
      <c r="R141">
        <v>98.18</v>
      </c>
      <c r="S141">
        <v>1.82</v>
      </c>
      <c r="T141">
        <v>0</v>
      </c>
      <c r="U141">
        <v>0</v>
      </c>
    </row>
    <row r="142" spans="1:21" x14ac:dyDescent="0.25">
      <c r="A142" t="s">
        <v>43</v>
      </c>
      <c r="B142">
        <v>2017</v>
      </c>
      <c r="C142">
        <v>3951000</v>
      </c>
      <c r="D142">
        <v>1438000</v>
      </c>
      <c r="E142">
        <v>1155000</v>
      </c>
      <c r="F142">
        <v>1415000</v>
      </c>
      <c r="G142">
        <v>23000</v>
      </c>
      <c r="H142">
        <v>0</v>
      </c>
      <c r="I142">
        <v>0</v>
      </c>
      <c r="J142">
        <v>1132000</v>
      </c>
      <c r="K142">
        <v>23000</v>
      </c>
      <c r="L142">
        <v>0</v>
      </c>
      <c r="M142">
        <v>0</v>
      </c>
      <c r="N142">
        <v>98.4</v>
      </c>
      <c r="O142">
        <v>1.6</v>
      </c>
      <c r="P142">
        <v>0</v>
      </c>
      <c r="Q142">
        <v>0</v>
      </c>
      <c r="R142">
        <v>98.01</v>
      </c>
      <c r="S142">
        <v>1.99</v>
      </c>
      <c r="T142">
        <v>0</v>
      </c>
      <c r="U142">
        <v>0</v>
      </c>
    </row>
    <row r="143" spans="1:21" x14ac:dyDescent="0.25">
      <c r="A143" t="s">
        <v>43</v>
      </c>
      <c r="B143">
        <v>2018</v>
      </c>
      <c r="C143">
        <v>3553000</v>
      </c>
      <c r="D143">
        <v>1151000</v>
      </c>
      <c r="E143">
        <v>923400</v>
      </c>
      <c r="F143">
        <v>1138000</v>
      </c>
      <c r="G143">
        <v>13000</v>
      </c>
      <c r="H143">
        <v>0</v>
      </c>
      <c r="I143">
        <v>0</v>
      </c>
      <c r="J143">
        <v>910400</v>
      </c>
      <c r="K143">
        <v>13000</v>
      </c>
      <c r="L143">
        <v>0</v>
      </c>
      <c r="M143">
        <v>0</v>
      </c>
      <c r="N143">
        <v>98.87</v>
      </c>
      <c r="O143">
        <v>1.1299999999999999</v>
      </c>
      <c r="P143">
        <v>0</v>
      </c>
      <c r="Q143">
        <v>0</v>
      </c>
      <c r="R143">
        <v>98.59</v>
      </c>
      <c r="S143">
        <v>1.41</v>
      </c>
      <c r="T143">
        <v>0</v>
      </c>
      <c r="U143">
        <v>0</v>
      </c>
    </row>
    <row r="144" spans="1:21" x14ac:dyDescent="0.25">
      <c r="A144" t="s">
        <v>43</v>
      </c>
      <c r="B144">
        <v>2019</v>
      </c>
      <c r="C144">
        <v>3859000</v>
      </c>
      <c r="D144">
        <v>1418000</v>
      </c>
      <c r="E144">
        <v>1134600</v>
      </c>
      <c r="F144">
        <v>1417000</v>
      </c>
      <c r="G144">
        <v>1000</v>
      </c>
      <c r="H144">
        <v>0</v>
      </c>
      <c r="I144">
        <v>0</v>
      </c>
      <c r="J144">
        <v>1133600</v>
      </c>
      <c r="K144">
        <v>1000</v>
      </c>
      <c r="L144">
        <v>0</v>
      </c>
      <c r="M144">
        <v>0</v>
      </c>
      <c r="N144">
        <v>99.93</v>
      </c>
      <c r="O144">
        <v>7.0000000000000007E-2</v>
      </c>
      <c r="P144">
        <v>0</v>
      </c>
      <c r="Q144">
        <v>0</v>
      </c>
      <c r="R144">
        <v>99.91</v>
      </c>
      <c r="S144">
        <v>0.09</v>
      </c>
      <c r="T144">
        <v>0</v>
      </c>
      <c r="U144">
        <v>0</v>
      </c>
    </row>
    <row r="145" spans="1:21" x14ac:dyDescent="0.25">
      <c r="A145" t="s">
        <v>43</v>
      </c>
      <c r="B145">
        <v>2020</v>
      </c>
      <c r="C145">
        <v>3516000</v>
      </c>
      <c r="D145">
        <v>1230000</v>
      </c>
      <c r="E145">
        <v>984200</v>
      </c>
      <c r="F145">
        <v>1229000</v>
      </c>
      <c r="G145">
        <v>1000</v>
      </c>
      <c r="H145">
        <v>0</v>
      </c>
      <c r="I145">
        <v>0</v>
      </c>
      <c r="J145">
        <v>983200</v>
      </c>
      <c r="K145">
        <v>1000</v>
      </c>
      <c r="L145">
        <v>0</v>
      </c>
      <c r="M145">
        <v>0</v>
      </c>
      <c r="N145">
        <v>99.92</v>
      </c>
      <c r="O145">
        <v>0.08</v>
      </c>
      <c r="P145">
        <v>0</v>
      </c>
      <c r="Q145">
        <v>0</v>
      </c>
      <c r="R145">
        <v>99.9</v>
      </c>
      <c r="S145">
        <v>0.1</v>
      </c>
      <c r="T145">
        <v>0</v>
      </c>
      <c r="U145">
        <v>0</v>
      </c>
    </row>
    <row r="146" spans="1:21" x14ac:dyDescent="0.25">
      <c r="A146" t="s">
        <v>43</v>
      </c>
      <c r="B146">
        <v>2021</v>
      </c>
      <c r="C146">
        <v>3280000</v>
      </c>
      <c r="D146">
        <v>1149000</v>
      </c>
      <c r="E146">
        <v>920000</v>
      </c>
      <c r="F146">
        <v>1145000</v>
      </c>
      <c r="G146">
        <v>4000</v>
      </c>
      <c r="H146">
        <v>0</v>
      </c>
      <c r="I146">
        <v>0</v>
      </c>
      <c r="J146">
        <v>916000</v>
      </c>
      <c r="K146">
        <v>4000</v>
      </c>
      <c r="L146">
        <v>0</v>
      </c>
      <c r="M146">
        <v>0</v>
      </c>
      <c r="N146">
        <v>99.65</v>
      </c>
      <c r="O146">
        <v>0.35</v>
      </c>
      <c r="P146">
        <v>0</v>
      </c>
      <c r="Q146">
        <v>0</v>
      </c>
      <c r="R146">
        <v>99.57</v>
      </c>
      <c r="S146">
        <v>0.43</v>
      </c>
      <c r="T146">
        <v>0</v>
      </c>
      <c r="U146">
        <v>0</v>
      </c>
    </row>
    <row r="147" spans="1:21" x14ac:dyDescent="0.25">
      <c r="A147" t="s">
        <v>45</v>
      </c>
      <c r="B147">
        <v>2013</v>
      </c>
      <c r="C147">
        <v>1346000</v>
      </c>
      <c r="D147">
        <v>1131000</v>
      </c>
      <c r="E147">
        <v>904800</v>
      </c>
      <c r="F147">
        <v>1131000</v>
      </c>
      <c r="G147">
        <v>0</v>
      </c>
      <c r="H147">
        <v>0</v>
      </c>
      <c r="I147">
        <v>0</v>
      </c>
      <c r="J147">
        <v>904800</v>
      </c>
      <c r="K147">
        <v>0</v>
      </c>
      <c r="L147">
        <v>0</v>
      </c>
      <c r="M147">
        <v>0</v>
      </c>
      <c r="N147">
        <v>100</v>
      </c>
      <c r="O147">
        <v>0</v>
      </c>
      <c r="P147">
        <v>0</v>
      </c>
      <c r="Q147">
        <v>0</v>
      </c>
      <c r="R147">
        <v>100</v>
      </c>
      <c r="S147">
        <v>0</v>
      </c>
      <c r="T147">
        <v>0</v>
      </c>
      <c r="U147">
        <v>0</v>
      </c>
    </row>
    <row r="148" spans="1:21" x14ac:dyDescent="0.25">
      <c r="A148" t="s">
        <v>45</v>
      </c>
      <c r="B148">
        <v>2014</v>
      </c>
      <c r="C148">
        <v>1302000</v>
      </c>
      <c r="D148">
        <v>1098000</v>
      </c>
      <c r="E148">
        <v>878400</v>
      </c>
      <c r="F148">
        <v>1098000</v>
      </c>
      <c r="G148">
        <v>0</v>
      </c>
      <c r="H148">
        <v>0</v>
      </c>
      <c r="I148">
        <v>0</v>
      </c>
      <c r="J148">
        <v>878400</v>
      </c>
      <c r="K148">
        <v>0</v>
      </c>
      <c r="L148">
        <v>0</v>
      </c>
      <c r="M148">
        <v>0</v>
      </c>
      <c r="N148">
        <v>100</v>
      </c>
      <c r="O148">
        <v>0</v>
      </c>
      <c r="P148">
        <v>0</v>
      </c>
      <c r="Q148">
        <v>0</v>
      </c>
      <c r="R148">
        <v>100</v>
      </c>
      <c r="S148">
        <v>0</v>
      </c>
      <c r="T148">
        <v>0</v>
      </c>
      <c r="U148">
        <v>0</v>
      </c>
    </row>
    <row r="149" spans="1:21" x14ac:dyDescent="0.25">
      <c r="A149" t="s">
        <v>45</v>
      </c>
      <c r="B149">
        <v>2015</v>
      </c>
      <c r="C149">
        <v>1396000</v>
      </c>
      <c r="D149">
        <v>1167000</v>
      </c>
      <c r="E149">
        <v>933600</v>
      </c>
      <c r="F149">
        <v>1167000</v>
      </c>
      <c r="G149">
        <v>0</v>
      </c>
      <c r="H149">
        <v>0</v>
      </c>
      <c r="I149">
        <v>0</v>
      </c>
      <c r="J149">
        <v>933600</v>
      </c>
      <c r="K149">
        <v>0</v>
      </c>
      <c r="L149">
        <v>0</v>
      </c>
      <c r="M149">
        <v>0</v>
      </c>
      <c r="N149">
        <v>100</v>
      </c>
      <c r="O149">
        <v>0</v>
      </c>
      <c r="P149">
        <v>0</v>
      </c>
      <c r="Q149">
        <v>0</v>
      </c>
      <c r="R149">
        <v>100</v>
      </c>
      <c r="S149">
        <v>0</v>
      </c>
      <c r="T149">
        <v>0</v>
      </c>
      <c r="U149">
        <v>0</v>
      </c>
    </row>
    <row r="150" spans="1:21" x14ac:dyDescent="0.25">
      <c r="A150" t="s">
        <v>45</v>
      </c>
      <c r="B150">
        <v>2016</v>
      </c>
      <c r="C150">
        <v>1402000</v>
      </c>
      <c r="D150">
        <v>1216000</v>
      </c>
      <c r="E150">
        <v>972800</v>
      </c>
      <c r="F150">
        <v>1216000</v>
      </c>
      <c r="G150">
        <v>0</v>
      </c>
      <c r="H150">
        <v>0</v>
      </c>
      <c r="I150">
        <v>0</v>
      </c>
      <c r="J150">
        <v>972800</v>
      </c>
      <c r="K150">
        <v>0</v>
      </c>
      <c r="L150">
        <v>0</v>
      </c>
      <c r="M150">
        <v>0</v>
      </c>
      <c r="N150">
        <v>100</v>
      </c>
      <c r="O150">
        <v>0</v>
      </c>
      <c r="P150">
        <v>0</v>
      </c>
      <c r="Q150">
        <v>0</v>
      </c>
      <c r="R150">
        <v>100</v>
      </c>
      <c r="S150">
        <v>0</v>
      </c>
      <c r="T150">
        <v>0</v>
      </c>
      <c r="U150">
        <v>0</v>
      </c>
    </row>
    <row r="151" spans="1:21" x14ac:dyDescent="0.25">
      <c r="A151" t="s">
        <v>45</v>
      </c>
      <c r="B151">
        <v>2017</v>
      </c>
      <c r="C151">
        <v>1331000</v>
      </c>
      <c r="D151">
        <v>1190000</v>
      </c>
      <c r="E151">
        <v>952000</v>
      </c>
      <c r="F151">
        <v>1190000</v>
      </c>
      <c r="G151">
        <v>0</v>
      </c>
      <c r="H151">
        <v>0</v>
      </c>
      <c r="I151">
        <v>0</v>
      </c>
      <c r="J151">
        <v>952000</v>
      </c>
      <c r="K151">
        <v>0</v>
      </c>
      <c r="L151">
        <v>0</v>
      </c>
      <c r="M151">
        <v>0</v>
      </c>
      <c r="N151">
        <v>100</v>
      </c>
      <c r="O151">
        <v>0</v>
      </c>
      <c r="P151">
        <v>0</v>
      </c>
      <c r="Q151">
        <v>0</v>
      </c>
      <c r="R151">
        <v>100</v>
      </c>
      <c r="S151">
        <v>0</v>
      </c>
      <c r="T151">
        <v>0</v>
      </c>
      <c r="U151">
        <v>0</v>
      </c>
    </row>
    <row r="152" spans="1:21" x14ac:dyDescent="0.25">
      <c r="A152" t="s">
        <v>45</v>
      </c>
      <c r="B152">
        <v>2018</v>
      </c>
      <c r="C152">
        <v>1268000</v>
      </c>
      <c r="D152">
        <v>745000</v>
      </c>
      <c r="E152">
        <v>596000</v>
      </c>
      <c r="F152">
        <v>745000</v>
      </c>
      <c r="G152">
        <v>0</v>
      </c>
      <c r="H152">
        <v>0</v>
      </c>
      <c r="I152">
        <v>0</v>
      </c>
      <c r="J152">
        <v>596000</v>
      </c>
      <c r="K152">
        <v>0</v>
      </c>
      <c r="L152">
        <v>0</v>
      </c>
      <c r="M152">
        <v>0</v>
      </c>
      <c r="N152">
        <v>100</v>
      </c>
      <c r="O152">
        <v>0</v>
      </c>
      <c r="P152">
        <v>0</v>
      </c>
      <c r="Q152">
        <v>0</v>
      </c>
      <c r="R152">
        <v>100</v>
      </c>
      <c r="S152">
        <v>0</v>
      </c>
      <c r="T152">
        <v>0</v>
      </c>
      <c r="U152">
        <v>0</v>
      </c>
    </row>
    <row r="153" spans="1:21" x14ac:dyDescent="0.25">
      <c r="A153" t="s">
        <v>45</v>
      </c>
      <c r="B153">
        <v>2019</v>
      </c>
      <c r="C153">
        <v>1171000</v>
      </c>
      <c r="D153">
        <v>642000</v>
      </c>
      <c r="E153">
        <v>513600</v>
      </c>
      <c r="F153">
        <v>642000</v>
      </c>
      <c r="G153">
        <v>0</v>
      </c>
      <c r="H153">
        <v>0</v>
      </c>
      <c r="I153">
        <v>0</v>
      </c>
      <c r="J153">
        <v>513600</v>
      </c>
      <c r="K153">
        <v>0</v>
      </c>
      <c r="L153">
        <v>0</v>
      </c>
      <c r="M153">
        <v>0</v>
      </c>
      <c r="N153">
        <v>100</v>
      </c>
      <c r="O153">
        <v>0</v>
      </c>
      <c r="P153">
        <v>0</v>
      </c>
      <c r="Q153">
        <v>0</v>
      </c>
      <c r="R153">
        <v>100</v>
      </c>
      <c r="S153">
        <v>0</v>
      </c>
      <c r="T153">
        <v>0</v>
      </c>
      <c r="U153">
        <v>0</v>
      </c>
    </row>
    <row r="154" spans="1:21" x14ac:dyDescent="0.25">
      <c r="A154" t="s">
        <v>45</v>
      </c>
      <c r="B154">
        <v>2020</v>
      </c>
      <c r="C154">
        <v>1304000</v>
      </c>
      <c r="D154">
        <v>557000</v>
      </c>
      <c r="E154">
        <v>445600</v>
      </c>
      <c r="F154">
        <v>557000</v>
      </c>
      <c r="G154">
        <v>0</v>
      </c>
      <c r="H154">
        <v>0</v>
      </c>
      <c r="I154">
        <v>0</v>
      </c>
      <c r="J154">
        <v>445600</v>
      </c>
      <c r="K154">
        <v>0</v>
      </c>
      <c r="L154">
        <v>0</v>
      </c>
      <c r="M154">
        <v>0</v>
      </c>
      <c r="N154">
        <v>100</v>
      </c>
      <c r="O154">
        <v>0</v>
      </c>
      <c r="P154">
        <v>0</v>
      </c>
      <c r="Q154">
        <v>0</v>
      </c>
      <c r="R154">
        <v>100</v>
      </c>
      <c r="S154">
        <v>0</v>
      </c>
      <c r="T154">
        <v>0</v>
      </c>
      <c r="U154">
        <v>0</v>
      </c>
    </row>
    <row r="155" spans="1:21" x14ac:dyDescent="0.25">
      <c r="A155" t="s">
        <v>45</v>
      </c>
      <c r="B155">
        <v>2021</v>
      </c>
      <c r="C155">
        <v>1471000</v>
      </c>
      <c r="D155">
        <v>1000000</v>
      </c>
      <c r="E155">
        <v>800000</v>
      </c>
      <c r="F155">
        <v>1000000</v>
      </c>
      <c r="G155">
        <v>0</v>
      </c>
      <c r="H155">
        <v>0</v>
      </c>
      <c r="I155">
        <v>0</v>
      </c>
      <c r="J155">
        <v>800000</v>
      </c>
      <c r="K155">
        <v>0</v>
      </c>
      <c r="L155">
        <v>0</v>
      </c>
      <c r="M155">
        <v>0</v>
      </c>
      <c r="N155">
        <v>100</v>
      </c>
      <c r="O155">
        <v>0</v>
      </c>
      <c r="P155">
        <v>0</v>
      </c>
      <c r="Q155">
        <v>0</v>
      </c>
      <c r="R155">
        <v>100</v>
      </c>
      <c r="S155">
        <v>0</v>
      </c>
      <c r="T155">
        <v>0</v>
      </c>
      <c r="U155">
        <v>0</v>
      </c>
    </row>
    <row r="156" spans="1:21" x14ac:dyDescent="0.25">
      <c r="A156" t="s">
        <v>47</v>
      </c>
      <c r="B156">
        <v>2013</v>
      </c>
      <c r="C156">
        <v>180000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47</v>
      </c>
      <c r="B157">
        <v>2014</v>
      </c>
      <c r="C157">
        <v>175000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47</v>
      </c>
      <c r="B158">
        <v>2015</v>
      </c>
      <c r="C158">
        <v>171000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</row>
    <row r="159" spans="1:21" x14ac:dyDescent="0.25">
      <c r="A159" t="s">
        <v>47</v>
      </c>
      <c r="B159">
        <v>2016</v>
      </c>
      <c r="C159">
        <v>179000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</row>
    <row r="160" spans="1:21" x14ac:dyDescent="0.25">
      <c r="A160" t="s">
        <v>47</v>
      </c>
      <c r="B160">
        <v>2017</v>
      </c>
      <c r="C160">
        <v>162000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</row>
    <row r="161" spans="1:21" x14ac:dyDescent="0.25">
      <c r="A161" t="s">
        <v>47</v>
      </c>
      <c r="B161">
        <v>2018</v>
      </c>
      <c r="C161">
        <v>162000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</row>
    <row r="162" spans="1:21" x14ac:dyDescent="0.25">
      <c r="A162" t="s">
        <v>47</v>
      </c>
      <c r="B162">
        <v>2019</v>
      </c>
      <c r="C162">
        <v>138000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t="s">
        <v>47</v>
      </c>
      <c r="B163">
        <v>2020</v>
      </c>
      <c r="C163">
        <v>121000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47</v>
      </c>
      <c r="B164">
        <v>2021</v>
      </c>
      <c r="C164">
        <v>138000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</row>
    <row r="165" spans="1:21" x14ac:dyDescent="0.25">
      <c r="A165" t="s">
        <v>49</v>
      </c>
      <c r="B165">
        <v>2013</v>
      </c>
      <c r="C165">
        <v>4534000</v>
      </c>
      <c r="D165">
        <v>4375000</v>
      </c>
      <c r="E165">
        <v>3710600</v>
      </c>
      <c r="F165">
        <v>3322000</v>
      </c>
      <c r="G165">
        <v>248000</v>
      </c>
      <c r="H165">
        <v>805000</v>
      </c>
      <c r="I165">
        <v>0</v>
      </c>
      <c r="J165">
        <v>2657600</v>
      </c>
      <c r="K165">
        <v>248000</v>
      </c>
      <c r="L165">
        <v>805000</v>
      </c>
      <c r="M165">
        <v>0</v>
      </c>
      <c r="N165">
        <v>75.930000000000007</v>
      </c>
      <c r="O165">
        <v>5.67</v>
      </c>
      <c r="P165">
        <v>18.399999999999999</v>
      </c>
      <c r="Q165">
        <v>0</v>
      </c>
      <c r="R165">
        <v>71.62</v>
      </c>
      <c r="S165">
        <v>6.68</v>
      </c>
      <c r="T165">
        <v>21.69</v>
      </c>
      <c r="U165">
        <v>0</v>
      </c>
    </row>
    <row r="166" spans="1:21" x14ac:dyDescent="0.25">
      <c r="A166" t="s">
        <v>49</v>
      </c>
      <c r="B166">
        <v>2014</v>
      </c>
      <c r="C166">
        <v>4560000</v>
      </c>
      <c r="D166">
        <v>4408000</v>
      </c>
      <c r="E166">
        <v>3728000</v>
      </c>
      <c r="F166">
        <v>3400000</v>
      </c>
      <c r="G166">
        <v>431000</v>
      </c>
      <c r="H166">
        <v>577000</v>
      </c>
      <c r="I166">
        <v>0</v>
      </c>
      <c r="J166">
        <v>2720000</v>
      </c>
      <c r="K166">
        <v>431000</v>
      </c>
      <c r="L166">
        <v>577000</v>
      </c>
      <c r="M166">
        <v>0</v>
      </c>
      <c r="N166">
        <v>77.13</v>
      </c>
      <c r="O166">
        <v>9.7799999999999994</v>
      </c>
      <c r="P166">
        <v>13.09</v>
      </c>
      <c r="Q166">
        <v>0</v>
      </c>
      <c r="R166">
        <v>72.959999999999994</v>
      </c>
      <c r="S166">
        <v>11.56</v>
      </c>
      <c r="T166">
        <v>15.48</v>
      </c>
      <c r="U166">
        <v>0</v>
      </c>
    </row>
    <row r="167" spans="1:21" x14ac:dyDescent="0.25">
      <c r="A167" t="s">
        <v>49</v>
      </c>
      <c r="B167">
        <v>2015</v>
      </c>
      <c r="C167">
        <v>5375000</v>
      </c>
      <c r="D167">
        <v>5222000</v>
      </c>
      <c r="E167">
        <v>4467200</v>
      </c>
      <c r="F167">
        <v>3774000</v>
      </c>
      <c r="G167">
        <v>394000</v>
      </c>
      <c r="H167">
        <v>1054000</v>
      </c>
      <c r="I167">
        <v>0</v>
      </c>
      <c r="J167">
        <v>3019200</v>
      </c>
      <c r="K167">
        <v>394000</v>
      </c>
      <c r="L167">
        <v>1054000</v>
      </c>
      <c r="M167">
        <v>0</v>
      </c>
      <c r="N167">
        <v>72.27</v>
      </c>
      <c r="O167">
        <v>7.55</v>
      </c>
      <c r="P167">
        <v>20.18</v>
      </c>
      <c r="Q167">
        <v>0</v>
      </c>
      <c r="R167">
        <v>67.59</v>
      </c>
      <c r="S167">
        <v>8.82</v>
      </c>
      <c r="T167">
        <v>23.59</v>
      </c>
      <c r="U167">
        <v>0</v>
      </c>
    </row>
    <row r="168" spans="1:21" x14ac:dyDescent="0.25">
      <c r="A168" t="s">
        <v>49</v>
      </c>
      <c r="B168">
        <v>2016</v>
      </c>
      <c r="C168">
        <v>5053000</v>
      </c>
      <c r="D168">
        <v>4909000</v>
      </c>
      <c r="E168">
        <v>4170600</v>
      </c>
      <c r="F168">
        <v>3692000</v>
      </c>
      <c r="G168">
        <v>314000</v>
      </c>
      <c r="H168">
        <v>903000</v>
      </c>
      <c r="I168">
        <v>0</v>
      </c>
      <c r="J168">
        <v>2953600</v>
      </c>
      <c r="K168">
        <v>314000</v>
      </c>
      <c r="L168">
        <v>903000</v>
      </c>
      <c r="M168">
        <v>0</v>
      </c>
      <c r="N168">
        <v>75.209999999999994</v>
      </c>
      <c r="O168">
        <v>6.4</v>
      </c>
      <c r="P168">
        <v>18.39</v>
      </c>
      <c r="Q168">
        <v>0</v>
      </c>
      <c r="R168">
        <v>70.819999999999993</v>
      </c>
      <c r="S168">
        <v>7.53</v>
      </c>
      <c r="T168">
        <v>21.65</v>
      </c>
      <c r="U168">
        <v>0</v>
      </c>
    </row>
    <row r="169" spans="1:21" x14ac:dyDescent="0.25">
      <c r="A169" t="s">
        <v>49</v>
      </c>
      <c r="B169">
        <v>2017</v>
      </c>
      <c r="C169">
        <v>5351000</v>
      </c>
      <c r="D169">
        <v>5180000</v>
      </c>
      <c r="E169">
        <v>4417400</v>
      </c>
      <c r="F169">
        <v>3813000</v>
      </c>
      <c r="G169">
        <v>316000</v>
      </c>
      <c r="H169">
        <v>1051000</v>
      </c>
      <c r="I169">
        <v>0</v>
      </c>
      <c r="J169">
        <v>3050400</v>
      </c>
      <c r="K169">
        <v>316000</v>
      </c>
      <c r="L169">
        <v>1051000</v>
      </c>
      <c r="M169">
        <v>0</v>
      </c>
      <c r="N169">
        <v>73.61</v>
      </c>
      <c r="O169">
        <v>6.1</v>
      </c>
      <c r="P169">
        <v>20.29</v>
      </c>
      <c r="Q169">
        <v>0</v>
      </c>
      <c r="R169">
        <v>69.05</v>
      </c>
      <c r="S169">
        <v>7.15</v>
      </c>
      <c r="T169">
        <v>23.79</v>
      </c>
      <c r="U169">
        <v>0</v>
      </c>
    </row>
    <row r="170" spans="1:21" x14ac:dyDescent="0.25">
      <c r="A170" t="s">
        <v>49</v>
      </c>
      <c r="B170">
        <v>2018</v>
      </c>
      <c r="C170">
        <v>4575000</v>
      </c>
      <c r="D170">
        <v>4390000</v>
      </c>
      <c r="E170">
        <v>3692800</v>
      </c>
      <c r="F170">
        <v>3486000</v>
      </c>
      <c r="G170">
        <v>315000</v>
      </c>
      <c r="H170">
        <v>589000</v>
      </c>
      <c r="I170">
        <v>0</v>
      </c>
      <c r="J170">
        <v>2788800</v>
      </c>
      <c r="K170">
        <v>315000</v>
      </c>
      <c r="L170">
        <v>589000</v>
      </c>
      <c r="M170">
        <v>0</v>
      </c>
      <c r="N170">
        <v>79.41</v>
      </c>
      <c r="O170">
        <v>7.18</v>
      </c>
      <c r="P170">
        <v>13.42</v>
      </c>
      <c r="Q170">
        <v>0</v>
      </c>
      <c r="R170">
        <v>75.52</v>
      </c>
      <c r="S170">
        <v>8.5299999999999994</v>
      </c>
      <c r="T170">
        <v>15.95</v>
      </c>
      <c r="U170">
        <v>0</v>
      </c>
    </row>
    <row r="171" spans="1:21" x14ac:dyDescent="0.25">
      <c r="A171" t="s">
        <v>49</v>
      </c>
      <c r="B171">
        <v>2019</v>
      </c>
      <c r="C171">
        <v>5075000</v>
      </c>
      <c r="D171">
        <v>4958000</v>
      </c>
      <c r="E171">
        <v>4224800</v>
      </c>
      <c r="F171">
        <v>3666000</v>
      </c>
      <c r="G171">
        <v>477000</v>
      </c>
      <c r="H171">
        <v>815000</v>
      </c>
      <c r="I171">
        <v>0</v>
      </c>
      <c r="J171">
        <v>2932800</v>
      </c>
      <c r="K171">
        <v>477000</v>
      </c>
      <c r="L171">
        <v>815000</v>
      </c>
      <c r="M171">
        <v>0</v>
      </c>
      <c r="N171">
        <v>73.94</v>
      </c>
      <c r="O171">
        <v>9.6199999999999992</v>
      </c>
      <c r="P171">
        <v>16.440000000000001</v>
      </c>
      <c r="Q171">
        <v>0</v>
      </c>
      <c r="R171">
        <v>69.42</v>
      </c>
      <c r="S171">
        <v>11.29</v>
      </c>
      <c r="T171">
        <v>19.29</v>
      </c>
      <c r="U171">
        <v>0</v>
      </c>
    </row>
    <row r="172" spans="1:21" x14ac:dyDescent="0.25">
      <c r="A172" t="s">
        <v>49</v>
      </c>
      <c r="B172">
        <v>2020</v>
      </c>
      <c r="C172">
        <v>5032000</v>
      </c>
      <c r="D172">
        <v>4916000</v>
      </c>
      <c r="E172">
        <v>4179600</v>
      </c>
      <c r="F172">
        <v>3682000</v>
      </c>
      <c r="G172">
        <v>408000</v>
      </c>
      <c r="H172">
        <v>826000</v>
      </c>
      <c r="I172">
        <v>0</v>
      </c>
      <c r="J172">
        <v>2945600</v>
      </c>
      <c r="K172">
        <v>408000</v>
      </c>
      <c r="L172">
        <v>826000</v>
      </c>
      <c r="M172">
        <v>0</v>
      </c>
      <c r="N172">
        <v>74.900000000000006</v>
      </c>
      <c r="O172">
        <v>8.3000000000000007</v>
      </c>
      <c r="P172">
        <v>16.8</v>
      </c>
      <c r="Q172">
        <v>0</v>
      </c>
      <c r="R172">
        <v>70.48</v>
      </c>
      <c r="S172">
        <v>9.76</v>
      </c>
      <c r="T172">
        <v>19.760000000000002</v>
      </c>
      <c r="U172">
        <v>0</v>
      </c>
    </row>
    <row r="173" spans="1:21" x14ac:dyDescent="0.25">
      <c r="A173" t="s">
        <v>49</v>
      </c>
      <c r="B173">
        <v>2021</v>
      </c>
      <c r="C173">
        <v>4585000</v>
      </c>
      <c r="D173">
        <v>4470000</v>
      </c>
      <c r="E173">
        <v>3781400</v>
      </c>
      <c r="F173">
        <v>3443000</v>
      </c>
      <c r="G173">
        <v>262000</v>
      </c>
      <c r="H173">
        <v>765000</v>
      </c>
      <c r="I173">
        <v>0</v>
      </c>
      <c r="J173">
        <v>2754400</v>
      </c>
      <c r="K173">
        <v>262000</v>
      </c>
      <c r="L173">
        <v>765000</v>
      </c>
      <c r="M173">
        <v>0</v>
      </c>
      <c r="N173">
        <v>77.02</v>
      </c>
      <c r="O173">
        <v>5.86</v>
      </c>
      <c r="P173">
        <v>17.11</v>
      </c>
      <c r="Q173">
        <v>0</v>
      </c>
      <c r="R173">
        <v>72.84</v>
      </c>
      <c r="S173">
        <v>6.93</v>
      </c>
      <c r="T173">
        <v>20.23</v>
      </c>
      <c r="U173">
        <v>0</v>
      </c>
    </row>
    <row r="174" spans="1:21" x14ac:dyDescent="0.25">
      <c r="A174" t="s">
        <v>51</v>
      </c>
      <c r="B174">
        <v>2013</v>
      </c>
      <c r="C174">
        <v>1121000</v>
      </c>
      <c r="D174">
        <v>236000</v>
      </c>
      <c r="E174">
        <v>203600</v>
      </c>
      <c r="F174">
        <v>162000</v>
      </c>
      <c r="G174">
        <v>13000</v>
      </c>
      <c r="H174">
        <v>61000</v>
      </c>
      <c r="I174">
        <v>0</v>
      </c>
      <c r="J174">
        <v>129600</v>
      </c>
      <c r="K174">
        <v>13000</v>
      </c>
      <c r="L174">
        <v>61000</v>
      </c>
      <c r="M174">
        <v>0</v>
      </c>
      <c r="N174">
        <v>68.64</v>
      </c>
      <c r="O174">
        <v>5.51</v>
      </c>
      <c r="P174">
        <v>25.85</v>
      </c>
      <c r="Q174">
        <v>0</v>
      </c>
      <c r="R174">
        <v>63.65</v>
      </c>
      <c r="S174">
        <v>6.39</v>
      </c>
      <c r="T174">
        <v>29.96</v>
      </c>
      <c r="U174">
        <v>0</v>
      </c>
    </row>
    <row r="175" spans="1:21" x14ac:dyDescent="0.25">
      <c r="A175" t="s">
        <v>51</v>
      </c>
      <c r="B175">
        <v>2014</v>
      </c>
      <c r="C175">
        <v>1499000</v>
      </c>
      <c r="D175">
        <v>698000</v>
      </c>
      <c r="E175">
        <v>572800</v>
      </c>
      <c r="F175">
        <v>626000</v>
      </c>
      <c r="G175">
        <v>14000</v>
      </c>
      <c r="H175">
        <v>58000</v>
      </c>
      <c r="I175">
        <v>0</v>
      </c>
      <c r="J175">
        <v>500800</v>
      </c>
      <c r="K175">
        <v>14000</v>
      </c>
      <c r="L175">
        <v>58000</v>
      </c>
      <c r="M175">
        <v>0</v>
      </c>
      <c r="N175">
        <v>89.68</v>
      </c>
      <c r="O175">
        <v>2.0099999999999998</v>
      </c>
      <c r="P175">
        <v>8.31</v>
      </c>
      <c r="Q175">
        <v>0</v>
      </c>
      <c r="R175">
        <v>87.43</v>
      </c>
      <c r="S175">
        <v>2.44</v>
      </c>
      <c r="T175">
        <v>10.130000000000001</v>
      </c>
      <c r="U175">
        <v>0</v>
      </c>
    </row>
    <row r="176" spans="1:21" x14ac:dyDescent="0.25">
      <c r="A176" t="s">
        <v>51</v>
      </c>
      <c r="B176">
        <v>2015</v>
      </c>
      <c r="C176">
        <v>1572000</v>
      </c>
      <c r="D176">
        <v>777000</v>
      </c>
      <c r="E176">
        <v>641600</v>
      </c>
      <c r="F176">
        <v>677000</v>
      </c>
      <c r="G176">
        <v>33000</v>
      </c>
      <c r="H176">
        <v>67000</v>
      </c>
      <c r="I176">
        <v>0</v>
      </c>
      <c r="J176">
        <v>541600</v>
      </c>
      <c r="K176">
        <v>33000</v>
      </c>
      <c r="L176">
        <v>67000</v>
      </c>
      <c r="M176">
        <v>0</v>
      </c>
      <c r="N176">
        <v>87.13</v>
      </c>
      <c r="O176">
        <v>4.25</v>
      </c>
      <c r="P176">
        <v>8.6199999999999992</v>
      </c>
      <c r="Q176">
        <v>0</v>
      </c>
      <c r="R176">
        <v>84.41</v>
      </c>
      <c r="S176">
        <v>5.14</v>
      </c>
      <c r="T176">
        <v>10.44</v>
      </c>
      <c r="U176">
        <v>0</v>
      </c>
    </row>
    <row r="177" spans="1:21" x14ac:dyDescent="0.25">
      <c r="A177" t="s">
        <v>51</v>
      </c>
      <c r="B177">
        <v>2016</v>
      </c>
      <c r="C177">
        <v>1433000</v>
      </c>
      <c r="D177">
        <v>687000</v>
      </c>
      <c r="E177">
        <v>574800</v>
      </c>
      <c r="F177">
        <v>561000</v>
      </c>
      <c r="G177">
        <v>35000</v>
      </c>
      <c r="H177">
        <v>91000</v>
      </c>
      <c r="I177">
        <v>0</v>
      </c>
      <c r="J177">
        <v>448800</v>
      </c>
      <c r="K177">
        <v>35000</v>
      </c>
      <c r="L177">
        <v>91000</v>
      </c>
      <c r="M177">
        <v>0</v>
      </c>
      <c r="N177">
        <v>81.66</v>
      </c>
      <c r="O177">
        <v>5.09</v>
      </c>
      <c r="P177">
        <v>13.25</v>
      </c>
      <c r="Q177">
        <v>0</v>
      </c>
      <c r="R177">
        <v>78.08</v>
      </c>
      <c r="S177">
        <v>6.09</v>
      </c>
      <c r="T177">
        <v>15.83</v>
      </c>
      <c r="U177">
        <v>0</v>
      </c>
    </row>
    <row r="178" spans="1:21" x14ac:dyDescent="0.25">
      <c r="A178" t="s">
        <v>51</v>
      </c>
      <c r="B178">
        <v>2017</v>
      </c>
      <c r="C178">
        <v>1448000</v>
      </c>
      <c r="D178">
        <v>751000</v>
      </c>
      <c r="E178">
        <v>625600</v>
      </c>
      <c r="F178">
        <v>627000</v>
      </c>
      <c r="G178">
        <v>32000</v>
      </c>
      <c r="H178">
        <v>92000</v>
      </c>
      <c r="I178">
        <v>0</v>
      </c>
      <c r="J178">
        <v>501600</v>
      </c>
      <c r="K178">
        <v>32000</v>
      </c>
      <c r="L178">
        <v>92000</v>
      </c>
      <c r="M178">
        <v>0</v>
      </c>
      <c r="N178">
        <v>83.49</v>
      </c>
      <c r="O178">
        <v>4.26</v>
      </c>
      <c r="P178">
        <v>12.25</v>
      </c>
      <c r="Q178">
        <v>0</v>
      </c>
      <c r="R178">
        <v>80.180000000000007</v>
      </c>
      <c r="S178">
        <v>5.12</v>
      </c>
      <c r="T178">
        <v>14.71</v>
      </c>
      <c r="U178">
        <v>0</v>
      </c>
    </row>
    <row r="179" spans="1:21" x14ac:dyDescent="0.25">
      <c r="A179" t="s">
        <v>51</v>
      </c>
      <c r="B179">
        <v>2018</v>
      </c>
      <c r="C179">
        <v>1506000</v>
      </c>
      <c r="D179">
        <v>644000</v>
      </c>
      <c r="E179">
        <v>520800</v>
      </c>
      <c r="F179">
        <v>616000</v>
      </c>
      <c r="G179">
        <v>28000</v>
      </c>
      <c r="H179">
        <v>0</v>
      </c>
      <c r="I179">
        <v>0</v>
      </c>
      <c r="J179">
        <v>492800</v>
      </c>
      <c r="K179">
        <v>28000</v>
      </c>
      <c r="L179">
        <v>0</v>
      </c>
      <c r="M179">
        <v>0</v>
      </c>
      <c r="N179">
        <v>95.65</v>
      </c>
      <c r="O179">
        <v>4.3499999999999996</v>
      </c>
      <c r="P179">
        <v>0</v>
      </c>
      <c r="Q179">
        <v>0</v>
      </c>
      <c r="R179">
        <v>94.62</v>
      </c>
      <c r="S179">
        <v>5.38</v>
      </c>
      <c r="T179">
        <v>0</v>
      </c>
      <c r="U179">
        <v>0</v>
      </c>
    </row>
    <row r="180" spans="1:21" x14ac:dyDescent="0.25">
      <c r="A180" t="s">
        <v>51</v>
      </c>
      <c r="B180">
        <v>2019</v>
      </c>
      <c r="C180">
        <v>1451000</v>
      </c>
      <c r="D180">
        <v>672000</v>
      </c>
      <c r="E180">
        <v>561800</v>
      </c>
      <c r="F180">
        <v>551000</v>
      </c>
      <c r="G180">
        <v>120000</v>
      </c>
      <c r="H180">
        <v>1000</v>
      </c>
      <c r="I180">
        <v>0</v>
      </c>
      <c r="J180">
        <v>440800</v>
      </c>
      <c r="K180">
        <v>120000</v>
      </c>
      <c r="L180">
        <v>1000</v>
      </c>
      <c r="M180">
        <v>0</v>
      </c>
      <c r="N180">
        <v>81.99</v>
      </c>
      <c r="O180">
        <v>17.86</v>
      </c>
      <c r="P180">
        <v>0.15</v>
      </c>
      <c r="Q180">
        <v>0</v>
      </c>
      <c r="R180">
        <v>78.459999999999994</v>
      </c>
      <c r="S180">
        <v>21.36</v>
      </c>
      <c r="T180">
        <v>0.18</v>
      </c>
      <c r="U180">
        <v>0</v>
      </c>
    </row>
    <row r="181" spans="1:21" x14ac:dyDescent="0.25">
      <c r="A181" t="s">
        <v>51</v>
      </c>
      <c r="B181">
        <v>2020</v>
      </c>
      <c r="C181">
        <v>1273000</v>
      </c>
      <c r="D181">
        <v>671000</v>
      </c>
      <c r="E181">
        <v>555400</v>
      </c>
      <c r="F181">
        <v>578000</v>
      </c>
      <c r="G181">
        <v>92000</v>
      </c>
      <c r="H181">
        <v>1000</v>
      </c>
      <c r="I181">
        <v>0</v>
      </c>
      <c r="J181">
        <v>462400</v>
      </c>
      <c r="K181">
        <v>92000</v>
      </c>
      <c r="L181">
        <v>1000</v>
      </c>
      <c r="M181">
        <v>0</v>
      </c>
      <c r="N181">
        <v>86.14</v>
      </c>
      <c r="O181">
        <v>13.71</v>
      </c>
      <c r="P181">
        <v>0.15</v>
      </c>
      <c r="Q181">
        <v>0</v>
      </c>
      <c r="R181">
        <v>83.26</v>
      </c>
      <c r="S181">
        <v>16.559999999999999</v>
      </c>
      <c r="T181">
        <v>0.18</v>
      </c>
      <c r="U181">
        <v>0</v>
      </c>
    </row>
    <row r="182" spans="1:21" x14ac:dyDescent="0.25">
      <c r="A182" t="s">
        <v>51</v>
      </c>
      <c r="B182">
        <v>2021</v>
      </c>
      <c r="C182">
        <v>1362000</v>
      </c>
      <c r="D182">
        <v>681000</v>
      </c>
      <c r="E182">
        <v>563200</v>
      </c>
      <c r="F182">
        <v>589000</v>
      </c>
      <c r="G182">
        <v>91000</v>
      </c>
      <c r="H182">
        <v>1000</v>
      </c>
      <c r="I182">
        <v>0</v>
      </c>
      <c r="J182">
        <v>471200</v>
      </c>
      <c r="K182">
        <v>91000</v>
      </c>
      <c r="L182">
        <v>1000</v>
      </c>
      <c r="M182">
        <v>0</v>
      </c>
      <c r="N182">
        <v>86.49</v>
      </c>
      <c r="O182">
        <v>13.36</v>
      </c>
      <c r="P182">
        <v>0.15</v>
      </c>
      <c r="Q182">
        <v>0</v>
      </c>
      <c r="R182">
        <v>83.66</v>
      </c>
      <c r="S182">
        <v>16.16</v>
      </c>
      <c r="T182">
        <v>0.18</v>
      </c>
      <c r="U182">
        <v>0</v>
      </c>
    </row>
    <row r="183" spans="1:21" x14ac:dyDescent="0.25">
      <c r="A183" t="s">
        <v>53</v>
      </c>
      <c r="B183">
        <v>2013</v>
      </c>
      <c r="C183">
        <v>2040000</v>
      </c>
      <c r="D183">
        <v>883000</v>
      </c>
      <c r="E183">
        <v>734800</v>
      </c>
      <c r="F183">
        <v>741000</v>
      </c>
      <c r="G183">
        <v>142000</v>
      </c>
      <c r="H183">
        <v>0</v>
      </c>
      <c r="I183">
        <v>0</v>
      </c>
      <c r="J183">
        <v>592800</v>
      </c>
      <c r="K183">
        <v>142000</v>
      </c>
      <c r="L183">
        <v>0</v>
      </c>
      <c r="M183">
        <v>0</v>
      </c>
      <c r="N183">
        <v>83.92</v>
      </c>
      <c r="O183">
        <v>16.079999999999998</v>
      </c>
      <c r="P183">
        <v>0</v>
      </c>
      <c r="Q183">
        <v>0</v>
      </c>
      <c r="R183">
        <v>80.680000000000007</v>
      </c>
      <c r="S183">
        <v>19.32</v>
      </c>
      <c r="T183">
        <v>0</v>
      </c>
      <c r="U183">
        <v>0</v>
      </c>
    </row>
    <row r="184" spans="1:21" x14ac:dyDescent="0.25">
      <c r="A184" t="s">
        <v>53</v>
      </c>
      <c r="B184">
        <v>2014</v>
      </c>
      <c r="C184">
        <v>2016000</v>
      </c>
      <c r="D184">
        <v>932000</v>
      </c>
      <c r="E184">
        <v>774400</v>
      </c>
      <c r="F184">
        <v>788000</v>
      </c>
      <c r="G184">
        <v>144000</v>
      </c>
      <c r="H184">
        <v>0</v>
      </c>
      <c r="I184">
        <v>0</v>
      </c>
      <c r="J184">
        <v>630400</v>
      </c>
      <c r="K184">
        <v>144000</v>
      </c>
      <c r="L184">
        <v>0</v>
      </c>
      <c r="M184">
        <v>0</v>
      </c>
      <c r="N184">
        <v>84.55</v>
      </c>
      <c r="O184">
        <v>15.45</v>
      </c>
      <c r="P184">
        <v>0</v>
      </c>
      <c r="Q184">
        <v>0</v>
      </c>
      <c r="R184">
        <v>81.400000000000006</v>
      </c>
      <c r="S184">
        <v>18.600000000000001</v>
      </c>
      <c r="T184">
        <v>0</v>
      </c>
      <c r="U184">
        <v>0</v>
      </c>
    </row>
    <row r="185" spans="1:21" x14ac:dyDescent="0.25">
      <c r="A185" t="s">
        <v>53</v>
      </c>
      <c r="B185">
        <v>2015</v>
      </c>
      <c r="C185">
        <v>2059000</v>
      </c>
      <c r="D185">
        <v>968000</v>
      </c>
      <c r="E185">
        <v>803400</v>
      </c>
      <c r="F185">
        <v>823000</v>
      </c>
      <c r="G185">
        <v>145000</v>
      </c>
      <c r="H185">
        <v>0</v>
      </c>
      <c r="I185">
        <v>0</v>
      </c>
      <c r="J185">
        <v>658400</v>
      </c>
      <c r="K185">
        <v>145000</v>
      </c>
      <c r="L185">
        <v>0</v>
      </c>
      <c r="M185">
        <v>0</v>
      </c>
      <c r="N185">
        <v>85.02</v>
      </c>
      <c r="O185">
        <v>14.98</v>
      </c>
      <c r="P185">
        <v>0</v>
      </c>
      <c r="Q185">
        <v>0</v>
      </c>
      <c r="R185">
        <v>81.95</v>
      </c>
      <c r="S185">
        <v>18.05</v>
      </c>
      <c r="T185">
        <v>0</v>
      </c>
      <c r="U185">
        <v>0</v>
      </c>
    </row>
    <row r="186" spans="1:21" x14ac:dyDescent="0.25">
      <c r="A186" t="s">
        <v>53</v>
      </c>
      <c r="B186">
        <v>2016</v>
      </c>
      <c r="C186">
        <v>2105000</v>
      </c>
      <c r="D186">
        <v>992000</v>
      </c>
      <c r="E186">
        <v>825200</v>
      </c>
      <c r="F186">
        <v>834000</v>
      </c>
      <c r="G186">
        <v>158000</v>
      </c>
      <c r="H186">
        <v>0</v>
      </c>
      <c r="I186">
        <v>0</v>
      </c>
      <c r="J186">
        <v>667200</v>
      </c>
      <c r="K186">
        <v>158000</v>
      </c>
      <c r="L186">
        <v>0</v>
      </c>
      <c r="M186">
        <v>0</v>
      </c>
      <c r="N186">
        <v>84.07</v>
      </c>
      <c r="O186">
        <v>15.93</v>
      </c>
      <c r="P186">
        <v>0</v>
      </c>
      <c r="Q186">
        <v>0</v>
      </c>
      <c r="R186">
        <v>80.849999999999994</v>
      </c>
      <c r="S186">
        <v>19.149999999999999</v>
      </c>
      <c r="T186">
        <v>0</v>
      </c>
      <c r="U186">
        <v>0</v>
      </c>
    </row>
    <row r="187" spans="1:21" x14ac:dyDescent="0.25">
      <c r="A187" t="s">
        <v>53</v>
      </c>
      <c r="B187">
        <v>2017</v>
      </c>
      <c r="C187">
        <v>1976000</v>
      </c>
      <c r="D187">
        <v>961000</v>
      </c>
      <c r="E187">
        <v>798800</v>
      </c>
      <c r="F187">
        <v>811000</v>
      </c>
      <c r="G187">
        <v>150000</v>
      </c>
      <c r="H187">
        <v>0</v>
      </c>
      <c r="I187">
        <v>0</v>
      </c>
      <c r="J187">
        <v>648800</v>
      </c>
      <c r="K187">
        <v>150000</v>
      </c>
      <c r="L187">
        <v>0</v>
      </c>
      <c r="M187">
        <v>0</v>
      </c>
      <c r="N187">
        <v>84.39</v>
      </c>
      <c r="O187">
        <v>15.61</v>
      </c>
      <c r="P187">
        <v>0</v>
      </c>
      <c r="Q187">
        <v>0</v>
      </c>
      <c r="R187">
        <v>81.22</v>
      </c>
      <c r="S187">
        <v>18.78</v>
      </c>
      <c r="T187">
        <v>0</v>
      </c>
      <c r="U187">
        <v>0</v>
      </c>
    </row>
    <row r="188" spans="1:21" x14ac:dyDescent="0.25">
      <c r="A188" t="s">
        <v>53</v>
      </c>
      <c r="B188">
        <v>2018</v>
      </c>
      <c r="C188">
        <v>1951000</v>
      </c>
      <c r="D188">
        <v>919000</v>
      </c>
      <c r="E188">
        <v>763800</v>
      </c>
      <c r="F188">
        <v>776000</v>
      </c>
      <c r="G188">
        <v>143000</v>
      </c>
      <c r="H188">
        <v>0</v>
      </c>
      <c r="I188">
        <v>0</v>
      </c>
      <c r="J188">
        <v>620800</v>
      </c>
      <c r="K188">
        <v>143000</v>
      </c>
      <c r="L188">
        <v>0</v>
      </c>
      <c r="M188">
        <v>0</v>
      </c>
      <c r="N188">
        <v>84.44</v>
      </c>
      <c r="O188">
        <v>15.56</v>
      </c>
      <c r="P188">
        <v>0</v>
      </c>
      <c r="Q188">
        <v>0</v>
      </c>
      <c r="R188">
        <v>81.28</v>
      </c>
      <c r="S188">
        <v>18.72</v>
      </c>
      <c r="T188">
        <v>0</v>
      </c>
      <c r="U188">
        <v>0</v>
      </c>
    </row>
    <row r="189" spans="1:21" x14ac:dyDescent="0.25">
      <c r="A189" t="s">
        <v>53</v>
      </c>
      <c r="B189">
        <v>2019</v>
      </c>
      <c r="C189">
        <v>2075000</v>
      </c>
      <c r="D189">
        <v>918000</v>
      </c>
      <c r="E189">
        <v>771200</v>
      </c>
      <c r="F189">
        <v>734000</v>
      </c>
      <c r="G189">
        <v>184000</v>
      </c>
      <c r="H189">
        <v>0</v>
      </c>
      <c r="I189">
        <v>0</v>
      </c>
      <c r="J189">
        <v>587200</v>
      </c>
      <c r="K189">
        <v>184000</v>
      </c>
      <c r="L189">
        <v>0</v>
      </c>
      <c r="M189">
        <v>0</v>
      </c>
      <c r="N189">
        <v>79.959999999999994</v>
      </c>
      <c r="O189">
        <v>20.04</v>
      </c>
      <c r="P189">
        <v>0</v>
      </c>
      <c r="Q189">
        <v>0</v>
      </c>
      <c r="R189">
        <v>76.14</v>
      </c>
      <c r="S189">
        <v>23.86</v>
      </c>
      <c r="T189">
        <v>0</v>
      </c>
      <c r="U189">
        <v>0</v>
      </c>
    </row>
    <row r="190" spans="1:21" x14ac:dyDescent="0.25">
      <c r="A190" t="s">
        <v>53</v>
      </c>
      <c r="B190">
        <v>2020</v>
      </c>
      <c r="C190">
        <v>1786000</v>
      </c>
      <c r="D190">
        <v>760000</v>
      </c>
      <c r="E190">
        <v>627600</v>
      </c>
      <c r="F190">
        <v>662000</v>
      </c>
      <c r="G190">
        <v>98000</v>
      </c>
      <c r="H190">
        <v>0</v>
      </c>
      <c r="I190">
        <v>0</v>
      </c>
      <c r="J190">
        <v>529600</v>
      </c>
      <c r="K190">
        <v>98000</v>
      </c>
      <c r="L190">
        <v>0</v>
      </c>
      <c r="M190">
        <v>0</v>
      </c>
      <c r="N190">
        <v>87.11</v>
      </c>
      <c r="O190">
        <v>12.89</v>
      </c>
      <c r="P190">
        <v>0</v>
      </c>
      <c r="Q190">
        <v>0</v>
      </c>
      <c r="R190">
        <v>84.38</v>
      </c>
      <c r="S190">
        <v>15.62</v>
      </c>
      <c r="T190">
        <v>0</v>
      </c>
      <c r="U190">
        <v>0</v>
      </c>
    </row>
    <row r="191" spans="1:21" x14ac:dyDescent="0.25">
      <c r="A191" t="s">
        <v>53</v>
      </c>
      <c r="B191">
        <v>2021</v>
      </c>
      <c r="C191">
        <v>1838000</v>
      </c>
      <c r="D191">
        <v>821000</v>
      </c>
      <c r="E191">
        <v>681800</v>
      </c>
      <c r="F191">
        <v>696000</v>
      </c>
      <c r="G191">
        <v>125000</v>
      </c>
      <c r="H191">
        <v>0</v>
      </c>
      <c r="I191">
        <v>0</v>
      </c>
      <c r="J191">
        <v>556800</v>
      </c>
      <c r="K191">
        <v>125000</v>
      </c>
      <c r="L191">
        <v>0</v>
      </c>
      <c r="M191">
        <v>0</v>
      </c>
      <c r="N191">
        <v>84.77</v>
      </c>
      <c r="O191">
        <v>15.23</v>
      </c>
      <c r="P191">
        <v>0</v>
      </c>
      <c r="Q191">
        <v>0</v>
      </c>
      <c r="R191">
        <v>81.67</v>
      </c>
      <c r="S191">
        <v>18.329999999999998</v>
      </c>
      <c r="T191">
        <v>0</v>
      </c>
      <c r="U191">
        <v>0</v>
      </c>
    </row>
    <row r="192" spans="1:21" x14ac:dyDescent="0.25">
      <c r="A192" t="s">
        <v>55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</row>
    <row r="193" spans="1:21" x14ac:dyDescent="0.25">
      <c r="A193" t="s">
        <v>57</v>
      </c>
      <c r="B193">
        <v>2013</v>
      </c>
      <c r="C193">
        <v>14144000</v>
      </c>
      <c r="D193">
        <v>2847000</v>
      </c>
      <c r="E193">
        <v>2354400</v>
      </c>
      <c r="F193">
        <v>2463000</v>
      </c>
      <c r="G193">
        <v>384000</v>
      </c>
      <c r="H193">
        <v>0</v>
      </c>
      <c r="I193">
        <v>0</v>
      </c>
      <c r="J193">
        <v>1970400</v>
      </c>
      <c r="K193">
        <v>384000</v>
      </c>
      <c r="L193">
        <v>0</v>
      </c>
      <c r="M193">
        <v>0</v>
      </c>
      <c r="N193">
        <v>86.51</v>
      </c>
      <c r="O193">
        <v>13.49</v>
      </c>
      <c r="P193">
        <v>0</v>
      </c>
      <c r="Q193">
        <v>0</v>
      </c>
      <c r="R193">
        <v>83.69</v>
      </c>
      <c r="S193">
        <v>16.309999999999999</v>
      </c>
      <c r="T193">
        <v>0</v>
      </c>
      <c r="U193">
        <v>0</v>
      </c>
    </row>
    <row r="194" spans="1:21" x14ac:dyDescent="0.25">
      <c r="A194" t="s">
        <v>57</v>
      </c>
      <c r="B194">
        <v>2014</v>
      </c>
      <c r="C194">
        <v>14141000</v>
      </c>
      <c r="D194">
        <v>2920000</v>
      </c>
      <c r="E194">
        <v>2413800</v>
      </c>
      <c r="F194">
        <v>2531000</v>
      </c>
      <c r="G194">
        <v>389000</v>
      </c>
      <c r="H194">
        <v>0</v>
      </c>
      <c r="I194">
        <v>0</v>
      </c>
      <c r="J194">
        <v>2024800</v>
      </c>
      <c r="K194">
        <v>389000</v>
      </c>
      <c r="L194">
        <v>0</v>
      </c>
      <c r="M194">
        <v>0</v>
      </c>
      <c r="N194">
        <v>86.68</v>
      </c>
      <c r="O194">
        <v>13.32</v>
      </c>
      <c r="P194">
        <v>0</v>
      </c>
      <c r="Q194">
        <v>0</v>
      </c>
      <c r="R194">
        <v>83.88</v>
      </c>
      <c r="S194">
        <v>16.12</v>
      </c>
      <c r="T194">
        <v>0</v>
      </c>
      <c r="U194">
        <v>0</v>
      </c>
    </row>
    <row r="195" spans="1:21" x14ac:dyDescent="0.25">
      <c r="A195" t="s">
        <v>57</v>
      </c>
      <c r="B195">
        <v>2015</v>
      </c>
      <c r="C195">
        <v>14602000</v>
      </c>
      <c r="D195">
        <v>3081000</v>
      </c>
      <c r="E195">
        <v>2544000</v>
      </c>
      <c r="F195">
        <v>2685000</v>
      </c>
      <c r="G195">
        <v>396000</v>
      </c>
      <c r="H195">
        <v>0</v>
      </c>
      <c r="I195">
        <v>0</v>
      </c>
      <c r="J195">
        <v>2148000</v>
      </c>
      <c r="K195">
        <v>396000</v>
      </c>
      <c r="L195">
        <v>0</v>
      </c>
      <c r="M195">
        <v>0</v>
      </c>
      <c r="N195">
        <v>87.15</v>
      </c>
      <c r="O195">
        <v>12.85</v>
      </c>
      <c r="P195">
        <v>0</v>
      </c>
      <c r="Q195">
        <v>0</v>
      </c>
      <c r="R195">
        <v>84.43</v>
      </c>
      <c r="S195">
        <v>15.57</v>
      </c>
      <c r="T195">
        <v>0</v>
      </c>
      <c r="U195">
        <v>0</v>
      </c>
    </row>
    <row r="196" spans="1:21" x14ac:dyDescent="0.25">
      <c r="A196" t="s">
        <v>57</v>
      </c>
      <c r="B196">
        <v>2016</v>
      </c>
      <c r="C196">
        <v>14441000</v>
      </c>
      <c r="D196">
        <v>3059000</v>
      </c>
      <c r="E196">
        <v>2525600</v>
      </c>
      <c r="F196">
        <v>2667000</v>
      </c>
      <c r="G196">
        <v>392000</v>
      </c>
      <c r="H196">
        <v>0</v>
      </c>
      <c r="I196">
        <v>0</v>
      </c>
      <c r="J196">
        <v>2133600</v>
      </c>
      <c r="K196">
        <v>392000</v>
      </c>
      <c r="L196">
        <v>0</v>
      </c>
      <c r="M196">
        <v>0</v>
      </c>
      <c r="N196">
        <v>87.19</v>
      </c>
      <c r="O196">
        <v>12.81</v>
      </c>
      <c r="P196">
        <v>0</v>
      </c>
      <c r="Q196">
        <v>0</v>
      </c>
      <c r="R196">
        <v>84.48</v>
      </c>
      <c r="S196">
        <v>15.52</v>
      </c>
      <c r="T196">
        <v>0</v>
      </c>
      <c r="U196">
        <v>0</v>
      </c>
    </row>
    <row r="197" spans="1:21" x14ac:dyDescent="0.25">
      <c r="A197" t="s">
        <v>57</v>
      </c>
      <c r="B197">
        <v>2017</v>
      </c>
      <c r="C197">
        <v>16425000</v>
      </c>
      <c r="D197">
        <v>3076000</v>
      </c>
      <c r="E197">
        <v>2530600</v>
      </c>
      <c r="F197">
        <v>2727000</v>
      </c>
      <c r="G197">
        <v>349000</v>
      </c>
      <c r="H197">
        <v>0</v>
      </c>
      <c r="I197">
        <v>0</v>
      </c>
      <c r="J197">
        <v>2181600</v>
      </c>
      <c r="K197">
        <v>349000</v>
      </c>
      <c r="L197">
        <v>0</v>
      </c>
      <c r="M197">
        <v>0</v>
      </c>
      <c r="N197">
        <v>88.65</v>
      </c>
      <c r="O197">
        <v>11.35</v>
      </c>
      <c r="P197">
        <v>0</v>
      </c>
      <c r="Q197">
        <v>0</v>
      </c>
      <c r="R197">
        <v>86.21</v>
      </c>
      <c r="S197">
        <v>13.79</v>
      </c>
      <c r="T197">
        <v>0</v>
      </c>
      <c r="U197">
        <v>0</v>
      </c>
    </row>
    <row r="198" spans="1:21" x14ac:dyDescent="0.25">
      <c r="A198" t="s">
        <v>57</v>
      </c>
      <c r="B198">
        <v>2018</v>
      </c>
      <c r="C198">
        <v>17660000</v>
      </c>
      <c r="D198">
        <v>3060000</v>
      </c>
      <c r="E198">
        <v>2526000</v>
      </c>
      <c r="F198">
        <v>2670000</v>
      </c>
      <c r="G198">
        <v>390000</v>
      </c>
      <c r="H198">
        <v>0</v>
      </c>
      <c r="I198">
        <v>0</v>
      </c>
      <c r="J198">
        <v>2136000</v>
      </c>
      <c r="K198">
        <v>390000</v>
      </c>
      <c r="L198">
        <v>0</v>
      </c>
      <c r="M198">
        <v>0</v>
      </c>
      <c r="N198">
        <v>87.25</v>
      </c>
      <c r="O198">
        <v>12.75</v>
      </c>
      <c r="P198">
        <v>0</v>
      </c>
      <c r="Q198">
        <v>0</v>
      </c>
      <c r="R198">
        <v>84.56</v>
      </c>
      <c r="S198">
        <v>15.44</v>
      </c>
      <c r="T198">
        <v>0</v>
      </c>
      <c r="U198">
        <v>0</v>
      </c>
    </row>
    <row r="199" spans="1:21" x14ac:dyDescent="0.25">
      <c r="A199" t="s">
        <v>57</v>
      </c>
      <c r="B199">
        <v>2019</v>
      </c>
      <c r="C199">
        <v>9311000</v>
      </c>
      <c r="D199">
        <v>2955000</v>
      </c>
      <c r="E199">
        <v>2442600</v>
      </c>
      <c r="F199">
        <v>2562000</v>
      </c>
      <c r="G199">
        <v>393000</v>
      </c>
      <c r="H199">
        <v>0</v>
      </c>
      <c r="I199">
        <v>0</v>
      </c>
      <c r="J199">
        <v>2049600</v>
      </c>
      <c r="K199">
        <v>393000</v>
      </c>
      <c r="L199">
        <v>0</v>
      </c>
      <c r="M199">
        <v>0</v>
      </c>
      <c r="N199">
        <v>86.7</v>
      </c>
      <c r="O199">
        <v>13.3</v>
      </c>
      <c r="P199">
        <v>0</v>
      </c>
      <c r="Q199">
        <v>0</v>
      </c>
      <c r="R199">
        <v>83.91</v>
      </c>
      <c r="S199">
        <v>16.09</v>
      </c>
      <c r="T199">
        <v>0</v>
      </c>
      <c r="U199">
        <v>0</v>
      </c>
    </row>
    <row r="200" spans="1:21" x14ac:dyDescent="0.25">
      <c r="A200" t="s">
        <v>57</v>
      </c>
      <c r="B200">
        <v>2020</v>
      </c>
      <c r="C200">
        <v>18532000</v>
      </c>
      <c r="D200">
        <v>2689000</v>
      </c>
      <c r="E200">
        <v>2208600</v>
      </c>
      <c r="F200">
        <v>2402000</v>
      </c>
      <c r="G200">
        <v>287000</v>
      </c>
      <c r="H200">
        <v>0</v>
      </c>
      <c r="I200">
        <v>0</v>
      </c>
      <c r="J200">
        <v>1921600</v>
      </c>
      <c r="K200">
        <v>287000</v>
      </c>
      <c r="L200">
        <v>0</v>
      </c>
      <c r="M200">
        <v>0</v>
      </c>
      <c r="N200">
        <v>89.33</v>
      </c>
      <c r="O200">
        <v>10.67</v>
      </c>
      <c r="P200">
        <v>0</v>
      </c>
      <c r="Q200">
        <v>0</v>
      </c>
      <c r="R200">
        <v>87.01</v>
      </c>
      <c r="S200">
        <v>12.99</v>
      </c>
      <c r="T200">
        <v>0</v>
      </c>
      <c r="U200">
        <v>0</v>
      </c>
    </row>
    <row r="201" spans="1:21" x14ac:dyDescent="0.25">
      <c r="A201" t="s">
        <v>57</v>
      </c>
      <c r="B201">
        <v>2021</v>
      </c>
      <c r="C201">
        <v>14898000</v>
      </c>
      <c r="D201">
        <v>2758000</v>
      </c>
      <c r="E201">
        <v>2256000</v>
      </c>
      <c r="F201">
        <v>2510000</v>
      </c>
      <c r="G201">
        <v>248000</v>
      </c>
      <c r="H201">
        <v>0</v>
      </c>
      <c r="I201">
        <v>0</v>
      </c>
      <c r="J201">
        <v>2008000</v>
      </c>
      <c r="K201">
        <v>248000</v>
      </c>
      <c r="L201">
        <v>0</v>
      </c>
      <c r="M201">
        <v>0</v>
      </c>
      <c r="N201">
        <v>91.01</v>
      </c>
      <c r="O201">
        <v>8.99</v>
      </c>
      <c r="P201">
        <v>0</v>
      </c>
      <c r="Q201">
        <v>0</v>
      </c>
      <c r="R201">
        <v>89.01</v>
      </c>
      <c r="S201">
        <v>10.99</v>
      </c>
      <c r="T201">
        <v>0</v>
      </c>
      <c r="U201">
        <v>0</v>
      </c>
    </row>
    <row r="202" spans="1:21" x14ac:dyDescent="0.25">
      <c r="A202" t="s">
        <v>60</v>
      </c>
      <c r="B202">
        <v>2013</v>
      </c>
      <c r="C202">
        <v>5960000</v>
      </c>
      <c r="D202">
        <v>2439000</v>
      </c>
      <c r="E202">
        <v>1951200</v>
      </c>
      <c r="F202">
        <v>2439000</v>
      </c>
      <c r="G202">
        <v>0</v>
      </c>
      <c r="H202">
        <v>0</v>
      </c>
      <c r="I202">
        <v>0</v>
      </c>
      <c r="J202">
        <v>1951200</v>
      </c>
      <c r="K202">
        <v>0</v>
      </c>
      <c r="L202">
        <v>0</v>
      </c>
      <c r="M202">
        <v>0</v>
      </c>
      <c r="N202">
        <v>100</v>
      </c>
      <c r="O202">
        <v>0</v>
      </c>
      <c r="P202">
        <v>0</v>
      </c>
      <c r="Q202">
        <v>0</v>
      </c>
      <c r="R202">
        <v>100</v>
      </c>
      <c r="S202">
        <v>0</v>
      </c>
      <c r="T202">
        <v>0</v>
      </c>
      <c r="U202">
        <v>0</v>
      </c>
    </row>
    <row r="203" spans="1:21" x14ac:dyDescent="0.25">
      <c r="A203" t="s">
        <v>60</v>
      </c>
      <c r="B203">
        <v>2014</v>
      </c>
      <c r="C203">
        <v>6117000</v>
      </c>
      <c r="D203">
        <v>2371000</v>
      </c>
      <c r="E203">
        <v>1896800</v>
      </c>
      <c r="F203">
        <v>2371000</v>
      </c>
      <c r="G203">
        <v>0</v>
      </c>
      <c r="H203">
        <v>0</v>
      </c>
      <c r="I203">
        <v>0</v>
      </c>
      <c r="J203">
        <v>1896800</v>
      </c>
      <c r="K203">
        <v>0</v>
      </c>
      <c r="L203">
        <v>0</v>
      </c>
      <c r="M203">
        <v>0</v>
      </c>
      <c r="N203">
        <v>100</v>
      </c>
      <c r="O203">
        <v>0</v>
      </c>
      <c r="P203">
        <v>0</v>
      </c>
      <c r="Q203">
        <v>0</v>
      </c>
      <c r="R203">
        <v>100</v>
      </c>
      <c r="S203">
        <v>0</v>
      </c>
      <c r="T203">
        <v>0</v>
      </c>
      <c r="U203">
        <v>0</v>
      </c>
    </row>
    <row r="204" spans="1:21" x14ac:dyDescent="0.25">
      <c r="A204" t="s">
        <v>60</v>
      </c>
      <c r="B204">
        <v>2015</v>
      </c>
      <c r="C204">
        <v>6041000</v>
      </c>
      <c r="D204">
        <v>2481000</v>
      </c>
      <c r="E204">
        <v>1984800</v>
      </c>
      <c r="F204">
        <v>2481000</v>
      </c>
      <c r="G204">
        <v>0</v>
      </c>
      <c r="H204">
        <v>0</v>
      </c>
      <c r="I204">
        <v>0</v>
      </c>
      <c r="J204">
        <v>1984800</v>
      </c>
      <c r="K204">
        <v>0</v>
      </c>
      <c r="L204">
        <v>0</v>
      </c>
      <c r="M204">
        <v>0</v>
      </c>
      <c r="N204">
        <v>100</v>
      </c>
      <c r="O204">
        <v>0</v>
      </c>
      <c r="P204">
        <v>0</v>
      </c>
      <c r="Q204">
        <v>0</v>
      </c>
      <c r="R204">
        <v>100</v>
      </c>
      <c r="S204">
        <v>0</v>
      </c>
      <c r="T204">
        <v>0</v>
      </c>
      <c r="U204">
        <v>0</v>
      </c>
    </row>
    <row r="205" spans="1:21" x14ac:dyDescent="0.25">
      <c r="A205" t="s">
        <v>60</v>
      </c>
      <c r="B205">
        <v>2016</v>
      </c>
      <c r="C205">
        <v>5938000</v>
      </c>
      <c r="D205">
        <v>2335000</v>
      </c>
      <c r="E205">
        <v>1868000</v>
      </c>
      <c r="F205">
        <v>2335000</v>
      </c>
      <c r="G205">
        <v>0</v>
      </c>
      <c r="H205">
        <v>0</v>
      </c>
      <c r="I205">
        <v>0</v>
      </c>
      <c r="J205">
        <v>1868000</v>
      </c>
      <c r="K205">
        <v>0</v>
      </c>
      <c r="L205">
        <v>0</v>
      </c>
      <c r="M205">
        <v>0</v>
      </c>
      <c r="N205">
        <v>100</v>
      </c>
      <c r="O205">
        <v>0</v>
      </c>
      <c r="P205">
        <v>0</v>
      </c>
      <c r="Q205">
        <v>0</v>
      </c>
      <c r="R205">
        <v>100</v>
      </c>
      <c r="S205">
        <v>0</v>
      </c>
      <c r="T205">
        <v>0</v>
      </c>
      <c r="U205">
        <v>0</v>
      </c>
    </row>
    <row r="206" spans="1:21" x14ac:dyDescent="0.25">
      <c r="A206" t="s">
        <v>60</v>
      </c>
      <c r="B206">
        <v>2017</v>
      </c>
      <c r="C206">
        <v>6037000</v>
      </c>
      <c r="D206">
        <v>2794000</v>
      </c>
      <c r="E206">
        <v>2235200</v>
      </c>
      <c r="F206">
        <v>2794000</v>
      </c>
      <c r="G206">
        <v>0</v>
      </c>
      <c r="H206">
        <v>0</v>
      </c>
      <c r="I206">
        <v>0</v>
      </c>
      <c r="J206">
        <v>2235200</v>
      </c>
      <c r="K206">
        <v>0</v>
      </c>
      <c r="L206">
        <v>0</v>
      </c>
      <c r="M206">
        <v>0</v>
      </c>
      <c r="N206">
        <v>100</v>
      </c>
      <c r="O206">
        <v>0</v>
      </c>
      <c r="P206">
        <v>0</v>
      </c>
      <c r="Q206">
        <v>0</v>
      </c>
      <c r="R206">
        <v>100</v>
      </c>
      <c r="S206">
        <v>0</v>
      </c>
      <c r="T206">
        <v>0</v>
      </c>
      <c r="U206">
        <v>0</v>
      </c>
    </row>
    <row r="207" spans="1:21" x14ac:dyDescent="0.25">
      <c r="A207" t="s">
        <v>60</v>
      </c>
      <c r="B207">
        <v>2018</v>
      </c>
      <c r="C207">
        <v>6306000</v>
      </c>
      <c r="D207">
        <v>2894000</v>
      </c>
      <c r="E207">
        <v>2315200</v>
      </c>
      <c r="F207">
        <v>2894000</v>
      </c>
      <c r="G207">
        <v>0</v>
      </c>
      <c r="H207">
        <v>0</v>
      </c>
      <c r="I207">
        <v>0</v>
      </c>
      <c r="J207">
        <v>2315200</v>
      </c>
      <c r="K207">
        <v>0</v>
      </c>
      <c r="L207">
        <v>0</v>
      </c>
      <c r="M207">
        <v>0</v>
      </c>
      <c r="N207">
        <v>100</v>
      </c>
      <c r="O207">
        <v>0</v>
      </c>
      <c r="P207">
        <v>0</v>
      </c>
      <c r="Q207">
        <v>0</v>
      </c>
      <c r="R207">
        <v>100</v>
      </c>
      <c r="S207">
        <v>0</v>
      </c>
      <c r="T207">
        <v>0</v>
      </c>
      <c r="U207">
        <v>0</v>
      </c>
    </row>
    <row r="208" spans="1:21" x14ac:dyDescent="0.25">
      <c r="A208" t="s">
        <v>60</v>
      </c>
      <c r="B208">
        <v>2019</v>
      </c>
      <c r="C208">
        <v>5677000</v>
      </c>
      <c r="D208">
        <v>2423000</v>
      </c>
      <c r="E208">
        <v>1938400</v>
      </c>
      <c r="F208">
        <v>2423000</v>
      </c>
      <c r="G208">
        <v>0</v>
      </c>
      <c r="H208">
        <v>0</v>
      </c>
      <c r="I208">
        <v>0</v>
      </c>
      <c r="J208">
        <v>1938400</v>
      </c>
      <c r="K208">
        <v>0</v>
      </c>
      <c r="L208">
        <v>0</v>
      </c>
      <c r="M208">
        <v>0</v>
      </c>
      <c r="N208">
        <v>100</v>
      </c>
      <c r="O208">
        <v>0</v>
      </c>
      <c r="P208">
        <v>0</v>
      </c>
      <c r="Q208">
        <v>0</v>
      </c>
      <c r="R208">
        <v>100</v>
      </c>
      <c r="S208">
        <v>0</v>
      </c>
      <c r="T208">
        <v>0</v>
      </c>
      <c r="U208">
        <v>0</v>
      </c>
    </row>
    <row r="209" spans="1:21" x14ac:dyDescent="0.25">
      <c r="A209" t="s">
        <v>60</v>
      </c>
      <c r="B209">
        <v>2020</v>
      </c>
      <c r="C209">
        <v>6059000</v>
      </c>
      <c r="D209">
        <v>2702000</v>
      </c>
      <c r="E209">
        <v>2161600</v>
      </c>
      <c r="F209">
        <v>2702000</v>
      </c>
      <c r="G209">
        <v>0</v>
      </c>
      <c r="H209">
        <v>0</v>
      </c>
      <c r="I209">
        <v>0</v>
      </c>
      <c r="J209">
        <v>2161600</v>
      </c>
      <c r="K209">
        <v>0</v>
      </c>
      <c r="L209">
        <v>0</v>
      </c>
      <c r="M209">
        <v>0</v>
      </c>
      <c r="N209">
        <v>100</v>
      </c>
      <c r="O209">
        <v>0</v>
      </c>
      <c r="P209">
        <v>0</v>
      </c>
      <c r="Q209">
        <v>0</v>
      </c>
      <c r="R209">
        <v>100</v>
      </c>
      <c r="S209">
        <v>0</v>
      </c>
      <c r="T209">
        <v>0</v>
      </c>
      <c r="U209">
        <v>0</v>
      </c>
    </row>
    <row r="210" spans="1:21" x14ac:dyDescent="0.25">
      <c r="A210" t="s">
        <v>60</v>
      </c>
      <c r="B210">
        <v>2021</v>
      </c>
      <c r="C210">
        <v>5942000</v>
      </c>
      <c r="D210">
        <v>2356000</v>
      </c>
      <c r="E210">
        <v>1884800</v>
      </c>
      <c r="F210">
        <v>2356000</v>
      </c>
      <c r="G210">
        <v>0</v>
      </c>
      <c r="H210">
        <v>0</v>
      </c>
      <c r="I210">
        <v>0</v>
      </c>
      <c r="J210">
        <v>1884800</v>
      </c>
      <c r="K210">
        <v>0</v>
      </c>
      <c r="L210">
        <v>0</v>
      </c>
      <c r="M210">
        <v>0</v>
      </c>
      <c r="N210">
        <v>100</v>
      </c>
      <c r="O210">
        <v>0</v>
      </c>
      <c r="P210">
        <v>0</v>
      </c>
      <c r="Q210">
        <v>0</v>
      </c>
      <c r="R210">
        <v>100</v>
      </c>
      <c r="S210">
        <v>0</v>
      </c>
      <c r="T210">
        <v>0</v>
      </c>
      <c r="U210">
        <v>0</v>
      </c>
    </row>
    <row r="211" spans="1:21" x14ac:dyDescent="0.25">
      <c r="A211" t="s">
        <v>62</v>
      </c>
      <c r="B211">
        <v>2013</v>
      </c>
      <c r="C211">
        <v>7009000</v>
      </c>
      <c r="D211">
        <v>472000</v>
      </c>
      <c r="E211">
        <v>389600</v>
      </c>
      <c r="F211">
        <v>412000</v>
      </c>
      <c r="G211">
        <v>60000</v>
      </c>
      <c r="H211">
        <v>0</v>
      </c>
      <c r="I211">
        <v>0</v>
      </c>
      <c r="J211">
        <v>329600</v>
      </c>
      <c r="K211">
        <v>60000</v>
      </c>
      <c r="L211">
        <v>0</v>
      </c>
      <c r="M211">
        <v>0</v>
      </c>
      <c r="N211">
        <v>87.29</v>
      </c>
      <c r="O211">
        <v>12.71</v>
      </c>
      <c r="P211">
        <v>0</v>
      </c>
      <c r="Q211">
        <v>0</v>
      </c>
      <c r="R211">
        <v>84.6</v>
      </c>
      <c r="S211">
        <v>15.4</v>
      </c>
      <c r="T211">
        <v>0</v>
      </c>
      <c r="U211">
        <v>0</v>
      </c>
    </row>
    <row r="212" spans="1:21" x14ac:dyDescent="0.25">
      <c r="A212" t="s">
        <v>62</v>
      </c>
      <c r="B212">
        <v>2014</v>
      </c>
      <c r="C212">
        <v>7225000</v>
      </c>
      <c r="D212">
        <v>417000</v>
      </c>
      <c r="E212">
        <v>344400</v>
      </c>
      <c r="F212">
        <v>363000</v>
      </c>
      <c r="G212">
        <v>54000</v>
      </c>
      <c r="H212">
        <v>0</v>
      </c>
      <c r="I212">
        <v>0</v>
      </c>
      <c r="J212">
        <v>290400</v>
      </c>
      <c r="K212">
        <v>54000</v>
      </c>
      <c r="L212">
        <v>0</v>
      </c>
      <c r="M212">
        <v>0</v>
      </c>
      <c r="N212">
        <v>87.05</v>
      </c>
      <c r="O212">
        <v>12.95</v>
      </c>
      <c r="P212">
        <v>0</v>
      </c>
      <c r="Q212">
        <v>0</v>
      </c>
      <c r="R212">
        <v>84.32</v>
      </c>
      <c r="S212">
        <v>15.68</v>
      </c>
      <c r="T212">
        <v>0</v>
      </c>
      <c r="U212">
        <v>0</v>
      </c>
    </row>
    <row r="213" spans="1:21" x14ac:dyDescent="0.25">
      <c r="A213" t="s">
        <v>62</v>
      </c>
      <c r="B213">
        <v>2015</v>
      </c>
      <c r="C213">
        <v>7284000</v>
      </c>
      <c r="D213">
        <v>480000</v>
      </c>
      <c r="E213">
        <v>397400</v>
      </c>
      <c r="F213">
        <v>413000</v>
      </c>
      <c r="G213">
        <v>67000</v>
      </c>
      <c r="H213">
        <v>0</v>
      </c>
      <c r="I213">
        <v>0</v>
      </c>
      <c r="J213">
        <v>330400</v>
      </c>
      <c r="K213">
        <v>67000</v>
      </c>
      <c r="L213">
        <v>0</v>
      </c>
      <c r="M213">
        <v>0</v>
      </c>
      <c r="N213">
        <v>86.04</v>
      </c>
      <c r="O213">
        <v>13.96</v>
      </c>
      <c r="P213">
        <v>0</v>
      </c>
      <c r="Q213">
        <v>0</v>
      </c>
      <c r="R213">
        <v>83.14</v>
      </c>
      <c r="S213">
        <v>16.86</v>
      </c>
      <c r="T213">
        <v>0</v>
      </c>
      <c r="U213">
        <v>0</v>
      </c>
    </row>
    <row r="214" spans="1:21" x14ac:dyDescent="0.25">
      <c r="A214" t="s">
        <v>62</v>
      </c>
      <c r="B214">
        <v>2016</v>
      </c>
      <c r="C214">
        <v>6660000</v>
      </c>
      <c r="D214">
        <v>492000</v>
      </c>
      <c r="E214">
        <v>404000</v>
      </c>
      <c r="F214">
        <v>440000</v>
      </c>
      <c r="G214">
        <v>52000</v>
      </c>
      <c r="H214">
        <v>0</v>
      </c>
      <c r="I214">
        <v>0</v>
      </c>
      <c r="J214">
        <v>352000</v>
      </c>
      <c r="K214">
        <v>52000</v>
      </c>
      <c r="L214">
        <v>0</v>
      </c>
      <c r="M214">
        <v>0</v>
      </c>
      <c r="N214">
        <v>89.43</v>
      </c>
      <c r="O214">
        <v>10.57</v>
      </c>
      <c r="P214">
        <v>0</v>
      </c>
      <c r="Q214">
        <v>0</v>
      </c>
      <c r="R214">
        <v>87.13</v>
      </c>
      <c r="S214">
        <v>12.87</v>
      </c>
      <c r="T214">
        <v>0</v>
      </c>
      <c r="U214">
        <v>0</v>
      </c>
    </row>
    <row r="215" spans="1:21" x14ac:dyDescent="0.25">
      <c r="A215" t="s">
        <v>62</v>
      </c>
      <c r="B215">
        <v>2017</v>
      </c>
      <c r="C215">
        <v>6443000</v>
      </c>
      <c r="D215">
        <v>415000</v>
      </c>
      <c r="E215">
        <v>344400</v>
      </c>
      <c r="F215">
        <v>353000</v>
      </c>
      <c r="G215">
        <v>62000</v>
      </c>
      <c r="H215">
        <v>0</v>
      </c>
      <c r="I215">
        <v>0</v>
      </c>
      <c r="J215">
        <v>282400</v>
      </c>
      <c r="K215">
        <v>62000</v>
      </c>
      <c r="L215">
        <v>0</v>
      </c>
      <c r="M215">
        <v>0</v>
      </c>
      <c r="N215">
        <v>85.06</v>
      </c>
      <c r="O215">
        <v>14.94</v>
      </c>
      <c r="P215">
        <v>0</v>
      </c>
      <c r="Q215">
        <v>0</v>
      </c>
      <c r="R215">
        <v>82</v>
      </c>
      <c r="S215">
        <v>18</v>
      </c>
      <c r="T215">
        <v>0</v>
      </c>
      <c r="U215">
        <v>0</v>
      </c>
    </row>
    <row r="216" spans="1:21" x14ac:dyDescent="0.25">
      <c r="A216" t="s">
        <v>62</v>
      </c>
      <c r="B216">
        <v>2018</v>
      </c>
      <c r="C216">
        <v>5616000</v>
      </c>
      <c r="D216">
        <v>415000</v>
      </c>
      <c r="E216">
        <v>346400</v>
      </c>
      <c r="F216">
        <v>343000</v>
      </c>
      <c r="G216">
        <v>72000</v>
      </c>
      <c r="H216">
        <v>0</v>
      </c>
      <c r="I216">
        <v>0</v>
      </c>
      <c r="J216">
        <v>274400</v>
      </c>
      <c r="K216">
        <v>72000</v>
      </c>
      <c r="L216">
        <v>0</v>
      </c>
      <c r="M216">
        <v>0</v>
      </c>
      <c r="N216">
        <v>82.65</v>
      </c>
      <c r="O216">
        <v>17.350000000000001</v>
      </c>
      <c r="P216">
        <v>0</v>
      </c>
      <c r="Q216">
        <v>0</v>
      </c>
      <c r="R216">
        <v>79.209999999999994</v>
      </c>
      <c r="S216">
        <v>20.79</v>
      </c>
      <c r="T216">
        <v>0</v>
      </c>
      <c r="U216">
        <v>0</v>
      </c>
    </row>
    <row r="217" spans="1:21" x14ac:dyDescent="0.25">
      <c r="A217" t="s">
        <v>62</v>
      </c>
      <c r="B217">
        <v>2019</v>
      </c>
      <c r="C217">
        <v>7196000</v>
      </c>
      <c r="D217">
        <v>453000</v>
      </c>
      <c r="E217">
        <v>374800</v>
      </c>
      <c r="F217">
        <v>391000</v>
      </c>
      <c r="G217">
        <v>62000</v>
      </c>
      <c r="H217">
        <v>0</v>
      </c>
      <c r="I217">
        <v>0</v>
      </c>
      <c r="J217">
        <v>312800</v>
      </c>
      <c r="K217">
        <v>62000</v>
      </c>
      <c r="L217">
        <v>0</v>
      </c>
      <c r="M217">
        <v>0</v>
      </c>
      <c r="N217">
        <v>86.31</v>
      </c>
      <c r="O217">
        <v>13.69</v>
      </c>
      <c r="P217">
        <v>0</v>
      </c>
      <c r="Q217">
        <v>0</v>
      </c>
      <c r="R217">
        <v>83.46</v>
      </c>
      <c r="S217">
        <v>16.54</v>
      </c>
      <c r="T217">
        <v>0</v>
      </c>
      <c r="U217">
        <v>0</v>
      </c>
    </row>
    <row r="218" spans="1:21" x14ac:dyDescent="0.25">
      <c r="A218" t="s">
        <v>62</v>
      </c>
      <c r="B218">
        <v>2020</v>
      </c>
      <c r="C218">
        <v>7166000</v>
      </c>
      <c r="D218">
        <v>473000</v>
      </c>
      <c r="E218">
        <v>392800</v>
      </c>
      <c r="F218">
        <v>401000</v>
      </c>
      <c r="G218">
        <v>72000</v>
      </c>
      <c r="H218">
        <v>0</v>
      </c>
      <c r="I218">
        <v>0</v>
      </c>
      <c r="J218">
        <v>320800</v>
      </c>
      <c r="K218">
        <v>72000</v>
      </c>
      <c r="L218">
        <v>0</v>
      </c>
      <c r="M218">
        <v>0</v>
      </c>
      <c r="N218">
        <v>84.78</v>
      </c>
      <c r="O218">
        <v>15.22</v>
      </c>
      <c r="P218">
        <v>0</v>
      </c>
      <c r="Q218">
        <v>0</v>
      </c>
      <c r="R218">
        <v>81.67</v>
      </c>
      <c r="S218">
        <v>18.329999999999998</v>
      </c>
      <c r="T218">
        <v>0</v>
      </c>
      <c r="U218">
        <v>0</v>
      </c>
    </row>
    <row r="219" spans="1:21" x14ac:dyDescent="0.25">
      <c r="A219" t="s">
        <v>62</v>
      </c>
      <c r="B219">
        <v>2021</v>
      </c>
      <c r="C219">
        <v>6861000</v>
      </c>
      <c r="D219">
        <v>438000</v>
      </c>
      <c r="E219">
        <v>356400</v>
      </c>
      <c r="F219">
        <v>408000</v>
      </c>
      <c r="G219">
        <v>30000</v>
      </c>
      <c r="H219">
        <v>0</v>
      </c>
      <c r="I219">
        <v>0</v>
      </c>
      <c r="J219">
        <v>326400</v>
      </c>
      <c r="K219">
        <v>30000</v>
      </c>
      <c r="L219">
        <v>0</v>
      </c>
      <c r="M219">
        <v>0</v>
      </c>
      <c r="N219">
        <v>93.15</v>
      </c>
      <c r="O219">
        <v>6.85</v>
      </c>
      <c r="P219">
        <v>0</v>
      </c>
      <c r="Q219">
        <v>0</v>
      </c>
      <c r="R219">
        <v>91.58</v>
      </c>
      <c r="S219">
        <v>8.42</v>
      </c>
      <c r="T219">
        <v>0</v>
      </c>
      <c r="U219">
        <v>0</v>
      </c>
    </row>
    <row r="220" spans="1:21" x14ac:dyDescent="0.25">
      <c r="A220" t="s">
        <v>64</v>
      </c>
      <c r="B220">
        <v>2013</v>
      </c>
      <c r="C220">
        <v>5668000</v>
      </c>
      <c r="D220">
        <v>6000</v>
      </c>
      <c r="E220">
        <v>4800</v>
      </c>
      <c r="F220">
        <v>6000</v>
      </c>
      <c r="G220">
        <v>0</v>
      </c>
      <c r="H220">
        <v>0</v>
      </c>
      <c r="I220">
        <v>0</v>
      </c>
      <c r="J220">
        <v>4800</v>
      </c>
      <c r="K220">
        <v>0</v>
      </c>
      <c r="L220">
        <v>0</v>
      </c>
      <c r="M220">
        <v>0</v>
      </c>
      <c r="N220">
        <v>100</v>
      </c>
      <c r="O220">
        <v>0</v>
      </c>
      <c r="P220">
        <v>0</v>
      </c>
      <c r="Q220">
        <v>0</v>
      </c>
      <c r="R220">
        <v>100</v>
      </c>
      <c r="S220">
        <v>0</v>
      </c>
      <c r="T220">
        <v>0</v>
      </c>
      <c r="U220">
        <v>0</v>
      </c>
    </row>
    <row r="221" spans="1:21" x14ac:dyDescent="0.25">
      <c r="A221" t="s">
        <v>64</v>
      </c>
      <c r="B221">
        <v>2014</v>
      </c>
      <c r="C221">
        <v>5399000</v>
      </c>
      <c r="D221">
        <v>8000</v>
      </c>
      <c r="E221">
        <v>6400</v>
      </c>
      <c r="F221">
        <v>8000</v>
      </c>
      <c r="G221">
        <v>0</v>
      </c>
      <c r="H221">
        <v>0</v>
      </c>
      <c r="I221">
        <v>0</v>
      </c>
      <c r="J221">
        <v>6400</v>
      </c>
      <c r="K221">
        <v>0</v>
      </c>
      <c r="L221">
        <v>0</v>
      </c>
      <c r="M221">
        <v>0</v>
      </c>
      <c r="N221">
        <v>100</v>
      </c>
      <c r="O221">
        <v>0</v>
      </c>
      <c r="P221">
        <v>0</v>
      </c>
      <c r="Q221">
        <v>0</v>
      </c>
      <c r="R221">
        <v>100</v>
      </c>
      <c r="S221">
        <v>0</v>
      </c>
      <c r="T221">
        <v>0</v>
      </c>
      <c r="U221">
        <v>0</v>
      </c>
    </row>
    <row r="222" spans="1:21" x14ac:dyDescent="0.25">
      <c r="A222" t="s">
        <v>64</v>
      </c>
      <c r="B222">
        <v>2015</v>
      </c>
      <c r="C222">
        <v>4801000</v>
      </c>
      <c r="D222">
        <v>6000</v>
      </c>
      <c r="E222">
        <v>4800</v>
      </c>
      <c r="F222">
        <v>6000</v>
      </c>
      <c r="G222">
        <v>0</v>
      </c>
      <c r="H222">
        <v>0</v>
      </c>
      <c r="I222">
        <v>0</v>
      </c>
      <c r="J222">
        <v>4800</v>
      </c>
      <c r="K222">
        <v>0</v>
      </c>
      <c r="L222">
        <v>0</v>
      </c>
      <c r="M222">
        <v>0</v>
      </c>
      <c r="N222">
        <v>100</v>
      </c>
      <c r="O222">
        <v>0</v>
      </c>
      <c r="P222">
        <v>0</v>
      </c>
      <c r="Q222">
        <v>0</v>
      </c>
      <c r="R222">
        <v>100</v>
      </c>
      <c r="S222">
        <v>0</v>
      </c>
      <c r="T222">
        <v>0</v>
      </c>
      <c r="U222">
        <v>0</v>
      </c>
    </row>
    <row r="223" spans="1:21" x14ac:dyDescent="0.25">
      <c r="A223" t="s">
        <v>64</v>
      </c>
      <c r="B223">
        <v>2016</v>
      </c>
      <c r="C223">
        <v>5318000</v>
      </c>
      <c r="D223">
        <v>7000</v>
      </c>
      <c r="E223">
        <v>5600</v>
      </c>
      <c r="F223">
        <v>7000</v>
      </c>
      <c r="G223">
        <v>0</v>
      </c>
      <c r="H223">
        <v>0</v>
      </c>
      <c r="I223">
        <v>0</v>
      </c>
      <c r="J223">
        <v>5600</v>
      </c>
      <c r="K223">
        <v>0</v>
      </c>
      <c r="L223">
        <v>0</v>
      </c>
      <c r="M223">
        <v>0</v>
      </c>
      <c r="N223">
        <v>100</v>
      </c>
      <c r="O223">
        <v>0</v>
      </c>
      <c r="P223">
        <v>0</v>
      </c>
      <c r="Q223">
        <v>0</v>
      </c>
      <c r="R223">
        <v>100</v>
      </c>
      <c r="S223">
        <v>0</v>
      </c>
      <c r="T223">
        <v>0</v>
      </c>
      <c r="U223">
        <v>0</v>
      </c>
    </row>
    <row r="224" spans="1:21" x14ac:dyDescent="0.25">
      <c r="A224" t="s">
        <v>64</v>
      </c>
      <c r="B224">
        <v>2017</v>
      </c>
      <c r="C224">
        <v>6144000</v>
      </c>
      <c r="D224">
        <v>5000</v>
      </c>
      <c r="E224">
        <v>4000</v>
      </c>
      <c r="F224">
        <v>5000</v>
      </c>
      <c r="G224">
        <v>0</v>
      </c>
      <c r="H224">
        <v>0</v>
      </c>
      <c r="I224">
        <v>0</v>
      </c>
      <c r="J224">
        <v>4000</v>
      </c>
      <c r="K224">
        <v>0</v>
      </c>
      <c r="L224">
        <v>0</v>
      </c>
      <c r="M224">
        <v>0</v>
      </c>
      <c r="N224">
        <v>100</v>
      </c>
      <c r="O224">
        <v>0</v>
      </c>
      <c r="P224">
        <v>0</v>
      </c>
      <c r="Q224">
        <v>0</v>
      </c>
      <c r="R224">
        <v>100</v>
      </c>
      <c r="S224">
        <v>0</v>
      </c>
      <c r="T224">
        <v>0</v>
      </c>
      <c r="U224">
        <v>0</v>
      </c>
    </row>
    <row r="225" spans="1:21" x14ac:dyDescent="0.25">
      <c r="A225" t="s">
        <v>64</v>
      </c>
      <c r="B225">
        <v>2018</v>
      </c>
      <c r="C225">
        <v>5149000</v>
      </c>
      <c r="D225">
        <v>4000</v>
      </c>
      <c r="E225">
        <v>3200</v>
      </c>
      <c r="F225">
        <v>4000</v>
      </c>
      <c r="G225">
        <v>0</v>
      </c>
      <c r="H225">
        <v>0</v>
      </c>
      <c r="I225">
        <v>0</v>
      </c>
      <c r="J225">
        <v>3200</v>
      </c>
      <c r="K225">
        <v>0</v>
      </c>
      <c r="L225">
        <v>0</v>
      </c>
      <c r="M225">
        <v>0</v>
      </c>
      <c r="N225">
        <v>100</v>
      </c>
      <c r="O225">
        <v>0</v>
      </c>
      <c r="P225">
        <v>0</v>
      </c>
      <c r="Q225">
        <v>0</v>
      </c>
      <c r="R225">
        <v>100</v>
      </c>
      <c r="S225">
        <v>0</v>
      </c>
      <c r="T225">
        <v>0</v>
      </c>
      <c r="U225">
        <v>0</v>
      </c>
    </row>
    <row r="226" spans="1:21" x14ac:dyDescent="0.25">
      <c r="A226" t="s">
        <v>64</v>
      </c>
      <c r="B226">
        <v>2019</v>
      </c>
      <c r="C226">
        <v>5871000</v>
      </c>
      <c r="D226">
        <v>4000</v>
      </c>
      <c r="E226">
        <v>3200</v>
      </c>
      <c r="F226">
        <v>4000</v>
      </c>
      <c r="G226">
        <v>0</v>
      </c>
      <c r="H226">
        <v>0</v>
      </c>
      <c r="I226">
        <v>0</v>
      </c>
      <c r="J226">
        <v>3200</v>
      </c>
      <c r="K226">
        <v>0</v>
      </c>
      <c r="L226">
        <v>0</v>
      </c>
      <c r="M226">
        <v>0</v>
      </c>
      <c r="N226">
        <v>100</v>
      </c>
      <c r="O226">
        <v>0</v>
      </c>
      <c r="P226">
        <v>0</v>
      </c>
      <c r="Q226">
        <v>0</v>
      </c>
      <c r="R226">
        <v>100</v>
      </c>
      <c r="S226">
        <v>0</v>
      </c>
      <c r="T226">
        <v>0</v>
      </c>
      <c r="U226">
        <v>0</v>
      </c>
    </row>
    <row r="227" spans="1:21" x14ac:dyDescent="0.25">
      <c r="A227" t="s">
        <v>64</v>
      </c>
      <c r="B227">
        <v>2020</v>
      </c>
      <c r="C227">
        <v>5775000</v>
      </c>
      <c r="D227">
        <v>8000</v>
      </c>
      <c r="E227">
        <v>6400</v>
      </c>
      <c r="F227">
        <v>8000</v>
      </c>
      <c r="G227">
        <v>0</v>
      </c>
      <c r="H227">
        <v>0</v>
      </c>
      <c r="I227">
        <v>0</v>
      </c>
      <c r="J227">
        <v>6400</v>
      </c>
      <c r="K227">
        <v>0</v>
      </c>
      <c r="L227">
        <v>0</v>
      </c>
      <c r="M227">
        <v>0</v>
      </c>
      <c r="N227">
        <v>100</v>
      </c>
      <c r="O227">
        <v>0</v>
      </c>
      <c r="P227">
        <v>0</v>
      </c>
      <c r="Q227">
        <v>0</v>
      </c>
      <c r="R227">
        <v>100</v>
      </c>
      <c r="S227">
        <v>0</v>
      </c>
      <c r="T227">
        <v>0</v>
      </c>
      <c r="U227">
        <v>0</v>
      </c>
    </row>
    <row r="228" spans="1:21" x14ac:dyDescent="0.25">
      <c r="A228" t="s">
        <v>64</v>
      </c>
      <c r="B228">
        <v>2021</v>
      </c>
      <c r="C228">
        <v>6504000</v>
      </c>
      <c r="D228">
        <v>11000</v>
      </c>
      <c r="E228">
        <v>8800</v>
      </c>
      <c r="F228">
        <v>11000</v>
      </c>
      <c r="G228">
        <v>0</v>
      </c>
      <c r="H228">
        <v>0</v>
      </c>
      <c r="I228">
        <v>0</v>
      </c>
      <c r="J228">
        <v>8800</v>
      </c>
      <c r="K228">
        <v>0</v>
      </c>
      <c r="L228">
        <v>0</v>
      </c>
      <c r="M228">
        <v>0</v>
      </c>
      <c r="N228">
        <v>100</v>
      </c>
      <c r="O228">
        <v>0</v>
      </c>
      <c r="P228">
        <v>0</v>
      </c>
      <c r="Q228">
        <v>0</v>
      </c>
      <c r="R228">
        <v>100</v>
      </c>
      <c r="S228">
        <v>0</v>
      </c>
      <c r="T228">
        <v>0</v>
      </c>
      <c r="U228">
        <v>0</v>
      </c>
    </row>
    <row r="229" spans="1:21" x14ac:dyDescent="0.25">
      <c r="A229" t="s">
        <v>66</v>
      </c>
      <c r="B229">
        <v>2013</v>
      </c>
      <c r="C229">
        <v>5933000</v>
      </c>
      <c r="D229">
        <v>5846000</v>
      </c>
      <c r="E229">
        <v>5002300</v>
      </c>
      <c r="F229">
        <v>2756000</v>
      </c>
      <c r="G229">
        <v>818000</v>
      </c>
      <c r="H229">
        <v>1947000</v>
      </c>
      <c r="I229">
        <v>325000</v>
      </c>
      <c r="J229">
        <v>2204800</v>
      </c>
      <c r="K229">
        <v>818000</v>
      </c>
      <c r="L229">
        <v>1947000</v>
      </c>
      <c r="M229">
        <v>32500</v>
      </c>
      <c r="N229">
        <v>47.14</v>
      </c>
      <c r="O229">
        <v>13.99</v>
      </c>
      <c r="P229">
        <v>33.299999999999997</v>
      </c>
      <c r="Q229">
        <v>5.56</v>
      </c>
      <c r="R229">
        <v>44.08</v>
      </c>
      <c r="S229">
        <v>16.350000000000001</v>
      </c>
      <c r="T229">
        <v>38.92</v>
      </c>
      <c r="U229">
        <v>0.65</v>
      </c>
    </row>
    <row r="230" spans="1:21" x14ac:dyDescent="0.25">
      <c r="A230" t="s">
        <v>66</v>
      </c>
      <c r="B230">
        <v>2014</v>
      </c>
      <c r="C230">
        <v>5240000</v>
      </c>
      <c r="D230">
        <v>5164000</v>
      </c>
      <c r="E230">
        <v>4252200</v>
      </c>
      <c r="F230">
        <v>2255000</v>
      </c>
      <c r="G230">
        <v>689000</v>
      </c>
      <c r="H230">
        <v>1708000</v>
      </c>
      <c r="I230">
        <v>512000</v>
      </c>
      <c r="J230">
        <v>1804000</v>
      </c>
      <c r="K230">
        <v>689000</v>
      </c>
      <c r="L230">
        <v>1708000</v>
      </c>
      <c r="M230">
        <v>51200</v>
      </c>
      <c r="N230">
        <v>43.67</v>
      </c>
      <c r="O230">
        <v>13.34</v>
      </c>
      <c r="P230">
        <v>33.08</v>
      </c>
      <c r="Q230">
        <v>9.91</v>
      </c>
      <c r="R230">
        <v>42.43</v>
      </c>
      <c r="S230">
        <v>16.2</v>
      </c>
      <c r="T230">
        <v>40.17</v>
      </c>
      <c r="U230">
        <v>1.2</v>
      </c>
    </row>
    <row r="231" spans="1:21" x14ac:dyDescent="0.25">
      <c r="A231" t="s">
        <v>66</v>
      </c>
      <c r="B231">
        <v>2015</v>
      </c>
      <c r="C231">
        <v>6617000</v>
      </c>
      <c r="D231">
        <v>6509000</v>
      </c>
      <c r="E231">
        <v>5519500</v>
      </c>
      <c r="F231">
        <v>2639000</v>
      </c>
      <c r="G231">
        <v>728000</v>
      </c>
      <c r="H231">
        <v>2629000</v>
      </c>
      <c r="I231">
        <v>513000</v>
      </c>
      <c r="J231">
        <v>2111200</v>
      </c>
      <c r="K231">
        <v>728000</v>
      </c>
      <c r="L231">
        <v>2629000</v>
      </c>
      <c r="M231">
        <v>51300</v>
      </c>
      <c r="N231">
        <v>40.54</v>
      </c>
      <c r="O231">
        <v>11.18</v>
      </c>
      <c r="P231">
        <v>40.39</v>
      </c>
      <c r="Q231">
        <v>7.88</v>
      </c>
      <c r="R231">
        <v>38.25</v>
      </c>
      <c r="S231">
        <v>13.19</v>
      </c>
      <c r="T231">
        <v>47.63</v>
      </c>
      <c r="U231">
        <v>0.93</v>
      </c>
    </row>
    <row r="232" spans="1:21" x14ac:dyDescent="0.25">
      <c r="A232" t="s">
        <v>66</v>
      </c>
      <c r="B232">
        <v>2016</v>
      </c>
      <c r="C232">
        <v>6435000</v>
      </c>
      <c r="D232">
        <v>6299000</v>
      </c>
      <c r="E232">
        <v>5300700</v>
      </c>
      <c r="F232">
        <v>3205000</v>
      </c>
      <c r="G232">
        <v>766000</v>
      </c>
      <c r="H232">
        <v>1931000</v>
      </c>
      <c r="I232">
        <v>397000</v>
      </c>
      <c r="J232">
        <v>2564000</v>
      </c>
      <c r="K232">
        <v>766000</v>
      </c>
      <c r="L232">
        <v>1931000</v>
      </c>
      <c r="M232">
        <v>39700</v>
      </c>
      <c r="N232">
        <v>50.88</v>
      </c>
      <c r="O232">
        <v>12.16</v>
      </c>
      <c r="P232">
        <v>30.66</v>
      </c>
      <c r="Q232">
        <v>6.3</v>
      </c>
      <c r="R232">
        <v>48.37</v>
      </c>
      <c r="S232">
        <v>14.45</v>
      </c>
      <c r="T232">
        <v>36.43</v>
      </c>
      <c r="U232">
        <v>0.75</v>
      </c>
    </row>
    <row r="233" spans="1:21" x14ac:dyDescent="0.25">
      <c r="A233" t="s">
        <v>66</v>
      </c>
      <c r="B233">
        <v>2017</v>
      </c>
      <c r="C233">
        <v>7373000</v>
      </c>
      <c r="D233">
        <v>7186000</v>
      </c>
      <c r="E233">
        <v>6146600</v>
      </c>
      <c r="F233">
        <v>3847000</v>
      </c>
      <c r="G233">
        <v>786000</v>
      </c>
      <c r="H233">
        <v>2253000</v>
      </c>
      <c r="I233">
        <v>300000</v>
      </c>
      <c r="J233">
        <v>3077600</v>
      </c>
      <c r="K233">
        <v>786000</v>
      </c>
      <c r="L233">
        <v>2253000</v>
      </c>
      <c r="M233">
        <v>30000</v>
      </c>
      <c r="N233">
        <v>53.53</v>
      </c>
      <c r="O233">
        <v>10.94</v>
      </c>
      <c r="P233">
        <v>31.35</v>
      </c>
      <c r="Q233">
        <v>4.17</v>
      </c>
      <c r="R233">
        <v>50.07</v>
      </c>
      <c r="S233">
        <v>12.79</v>
      </c>
      <c r="T233">
        <v>36.65</v>
      </c>
      <c r="U233">
        <v>0.49</v>
      </c>
    </row>
    <row r="234" spans="1:21" x14ac:dyDescent="0.25">
      <c r="A234" t="s">
        <v>66</v>
      </c>
      <c r="B234">
        <v>2018</v>
      </c>
      <c r="C234">
        <v>6841000</v>
      </c>
      <c r="D234">
        <v>6769000</v>
      </c>
      <c r="E234">
        <v>5743200</v>
      </c>
      <c r="F234">
        <v>3482000</v>
      </c>
      <c r="G234">
        <v>761000</v>
      </c>
      <c r="H234">
        <v>2160000</v>
      </c>
      <c r="I234">
        <v>366000</v>
      </c>
      <c r="J234">
        <v>2785600</v>
      </c>
      <c r="K234">
        <v>761000</v>
      </c>
      <c r="L234">
        <v>2160000</v>
      </c>
      <c r="M234">
        <v>36600</v>
      </c>
      <c r="N234">
        <v>51.44</v>
      </c>
      <c r="O234">
        <v>11.24</v>
      </c>
      <c r="P234">
        <v>31.91</v>
      </c>
      <c r="Q234">
        <v>5.41</v>
      </c>
      <c r="R234">
        <v>48.5</v>
      </c>
      <c r="S234">
        <v>13.25</v>
      </c>
      <c r="T234">
        <v>37.61</v>
      </c>
      <c r="U234">
        <v>0.64</v>
      </c>
    </row>
    <row r="235" spans="1:21" x14ac:dyDescent="0.25">
      <c r="A235" t="s">
        <v>66</v>
      </c>
      <c r="B235">
        <v>2019</v>
      </c>
      <c r="C235">
        <v>5948000</v>
      </c>
      <c r="D235">
        <v>5763000</v>
      </c>
      <c r="E235">
        <v>5245000</v>
      </c>
      <c r="F235">
        <v>2554000</v>
      </c>
      <c r="G235">
        <v>1029000</v>
      </c>
      <c r="H235">
        <v>2172000</v>
      </c>
      <c r="I235">
        <v>8000</v>
      </c>
      <c r="J235">
        <v>2043200</v>
      </c>
      <c r="K235">
        <v>1029000</v>
      </c>
      <c r="L235">
        <v>2172000</v>
      </c>
      <c r="M235">
        <v>800</v>
      </c>
      <c r="N235">
        <v>44.32</v>
      </c>
      <c r="O235">
        <v>17.86</v>
      </c>
      <c r="P235">
        <v>37.69</v>
      </c>
      <c r="Q235">
        <v>0.14000000000000001</v>
      </c>
      <c r="R235">
        <v>38.96</v>
      </c>
      <c r="S235">
        <v>19.62</v>
      </c>
      <c r="T235">
        <v>41.41</v>
      </c>
      <c r="U235">
        <v>0.02</v>
      </c>
    </row>
    <row r="236" spans="1:21" x14ac:dyDescent="0.25">
      <c r="A236" t="s">
        <v>66</v>
      </c>
      <c r="B236">
        <v>2020</v>
      </c>
      <c r="C236">
        <v>5701000</v>
      </c>
      <c r="D236">
        <v>5495000</v>
      </c>
      <c r="E236">
        <v>5044700</v>
      </c>
      <c r="F236">
        <v>2220000</v>
      </c>
      <c r="G236">
        <v>891000</v>
      </c>
      <c r="H236">
        <v>2377000</v>
      </c>
      <c r="I236">
        <v>7000</v>
      </c>
      <c r="J236">
        <v>1776000</v>
      </c>
      <c r="K236">
        <v>891000</v>
      </c>
      <c r="L236">
        <v>2377000</v>
      </c>
      <c r="M236">
        <v>700</v>
      </c>
      <c r="N236">
        <v>40.4</v>
      </c>
      <c r="O236">
        <v>16.21</v>
      </c>
      <c r="P236">
        <v>43.26</v>
      </c>
      <c r="Q236">
        <v>0.13</v>
      </c>
      <c r="R236">
        <v>35.21</v>
      </c>
      <c r="S236">
        <v>17.66</v>
      </c>
      <c r="T236">
        <v>47.12</v>
      </c>
      <c r="U236">
        <v>0.01</v>
      </c>
    </row>
    <row r="237" spans="1:21" x14ac:dyDescent="0.25">
      <c r="A237" t="s">
        <v>66</v>
      </c>
      <c r="B237">
        <v>2021</v>
      </c>
      <c r="C237">
        <v>6039000</v>
      </c>
      <c r="D237">
        <v>3685000</v>
      </c>
      <c r="E237">
        <v>3329700</v>
      </c>
      <c r="F237">
        <v>1718000</v>
      </c>
      <c r="G237">
        <v>986000</v>
      </c>
      <c r="H237">
        <v>968000</v>
      </c>
      <c r="I237">
        <v>13000</v>
      </c>
      <c r="J237">
        <v>1374400</v>
      </c>
      <c r="K237">
        <v>986000</v>
      </c>
      <c r="L237">
        <v>968000</v>
      </c>
      <c r="M237">
        <v>1300</v>
      </c>
      <c r="N237">
        <v>46.62</v>
      </c>
      <c r="O237">
        <v>26.76</v>
      </c>
      <c r="P237">
        <v>26.27</v>
      </c>
      <c r="Q237">
        <v>0.35</v>
      </c>
      <c r="R237">
        <v>41.28</v>
      </c>
      <c r="S237">
        <v>29.61</v>
      </c>
      <c r="T237">
        <v>29.07</v>
      </c>
      <c r="U237">
        <v>0.04</v>
      </c>
    </row>
    <row r="238" spans="1:21" x14ac:dyDescent="0.25">
      <c r="A238" t="s">
        <v>68</v>
      </c>
      <c r="B238">
        <v>2013</v>
      </c>
      <c r="C238">
        <v>11932000</v>
      </c>
      <c r="D238">
        <v>11115000</v>
      </c>
      <c r="E238">
        <v>9572400</v>
      </c>
      <c r="F238">
        <v>6804000</v>
      </c>
      <c r="G238">
        <v>1339000</v>
      </c>
      <c r="H238">
        <v>2770000</v>
      </c>
      <c r="I238">
        <v>202000</v>
      </c>
      <c r="J238">
        <v>5443200</v>
      </c>
      <c r="K238">
        <v>1339000</v>
      </c>
      <c r="L238">
        <v>2770000</v>
      </c>
      <c r="M238">
        <v>20200</v>
      </c>
      <c r="N238">
        <v>61.21</v>
      </c>
      <c r="O238">
        <v>12.05</v>
      </c>
      <c r="P238">
        <v>24.92</v>
      </c>
      <c r="Q238">
        <v>1.82</v>
      </c>
      <c r="R238">
        <v>56.86</v>
      </c>
      <c r="S238">
        <v>13.99</v>
      </c>
      <c r="T238">
        <v>28.94</v>
      </c>
      <c r="U238">
        <v>0.21</v>
      </c>
    </row>
    <row r="239" spans="1:21" x14ac:dyDescent="0.25">
      <c r="A239" t="s">
        <v>68</v>
      </c>
      <c r="B239">
        <v>2014</v>
      </c>
      <c r="C239">
        <v>11014000</v>
      </c>
      <c r="D239">
        <v>10115000</v>
      </c>
      <c r="E239">
        <v>8697700</v>
      </c>
      <c r="F239">
        <v>6794000</v>
      </c>
      <c r="G239">
        <v>1323000</v>
      </c>
      <c r="H239">
        <v>1933000</v>
      </c>
      <c r="I239">
        <v>65000</v>
      </c>
      <c r="J239">
        <v>5435200</v>
      </c>
      <c r="K239">
        <v>1323000</v>
      </c>
      <c r="L239">
        <v>1933000</v>
      </c>
      <c r="M239">
        <v>6500</v>
      </c>
      <c r="N239">
        <v>67.17</v>
      </c>
      <c r="O239">
        <v>13.08</v>
      </c>
      <c r="P239">
        <v>19.11</v>
      </c>
      <c r="Q239">
        <v>0.64</v>
      </c>
      <c r="R239">
        <v>62.49</v>
      </c>
      <c r="S239">
        <v>15.21</v>
      </c>
      <c r="T239">
        <v>22.22</v>
      </c>
      <c r="U239">
        <v>7.0000000000000007E-2</v>
      </c>
    </row>
    <row r="240" spans="1:21" x14ac:dyDescent="0.25">
      <c r="A240" t="s">
        <v>68</v>
      </c>
      <c r="B240">
        <v>2015</v>
      </c>
      <c r="C240">
        <v>12791000</v>
      </c>
      <c r="D240">
        <v>12301000</v>
      </c>
      <c r="E240">
        <v>10789300</v>
      </c>
      <c r="F240">
        <v>7266000</v>
      </c>
      <c r="G240">
        <v>1232000</v>
      </c>
      <c r="H240">
        <v>3738000</v>
      </c>
      <c r="I240">
        <v>65000</v>
      </c>
      <c r="J240">
        <v>5812800</v>
      </c>
      <c r="K240">
        <v>1232000</v>
      </c>
      <c r="L240">
        <v>3738000</v>
      </c>
      <c r="M240">
        <v>6500</v>
      </c>
      <c r="N240">
        <v>59.07</v>
      </c>
      <c r="O240">
        <v>10.02</v>
      </c>
      <c r="P240">
        <v>30.39</v>
      </c>
      <c r="Q240">
        <v>0.53</v>
      </c>
      <c r="R240">
        <v>53.88</v>
      </c>
      <c r="S240">
        <v>11.42</v>
      </c>
      <c r="T240">
        <v>34.65</v>
      </c>
      <c r="U240">
        <v>0.06</v>
      </c>
    </row>
    <row r="241" spans="1:21" x14ac:dyDescent="0.25">
      <c r="A241" t="s">
        <v>68</v>
      </c>
      <c r="B241">
        <v>2016</v>
      </c>
      <c r="C241">
        <v>9504000</v>
      </c>
      <c r="D241">
        <v>9165000</v>
      </c>
      <c r="E241">
        <v>7967700</v>
      </c>
      <c r="F241">
        <v>5748000</v>
      </c>
      <c r="G241">
        <v>634000</v>
      </c>
      <c r="H241">
        <v>2730000</v>
      </c>
      <c r="I241">
        <v>53000</v>
      </c>
      <c r="J241">
        <v>4598400</v>
      </c>
      <c r="K241">
        <v>634000</v>
      </c>
      <c r="L241">
        <v>2730000</v>
      </c>
      <c r="M241">
        <v>5300</v>
      </c>
      <c r="N241">
        <v>62.72</v>
      </c>
      <c r="O241">
        <v>6.92</v>
      </c>
      <c r="P241">
        <v>29.79</v>
      </c>
      <c r="Q241">
        <v>0.57999999999999996</v>
      </c>
      <c r="R241">
        <v>57.71</v>
      </c>
      <c r="S241">
        <v>7.96</v>
      </c>
      <c r="T241">
        <v>34.26</v>
      </c>
      <c r="U241">
        <v>7.0000000000000007E-2</v>
      </c>
    </row>
    <row r="242" spans="1:21" x14ac:dyDescent="0.25">
      <c r="A242" t="s">
        <v>68</v>
      </c>
      <c r="B242">
        <v>2017</v>
      </c>
      <c r="C242">
        <v>10400000</v>
      </c>
      <c r="D242">
        <v>10352000</v>
      </c>
      <c r="E242">
        <v>9140400</v>
      </c>
      <c r="F242">
        <v>5833000</v>
      </c>
      <c r="G242">
        <v>663000</v>
      </c>
      <c r="H242">
        <v>3806000</v>
      </c>
      <c r="I242">
        <v>50000</v>
      </c>
      <c r="J242">
        <v>4666400</v>
      </c>
      <c r="K242">
        <v>663000</v>
      </c>
      <c r="L242">
        <v>3806000</v>
      </c>
      <c r="M242">
        <v>5000</v>
      </c>
      <c r="N242">
        <v>56.35</v>
      </c>
      <c r="O242">
        <v>6.4</v>
      </c>
      <c r="P242">
        <v>36.770000000000003</v>
      </c>
      <c r="Q242">
        <v>0.48</v>
      </c>
      <c r="R242">
        <v>51.05</v>
      </c>
      <c r="S242">
        <v>7.25</v>
      </c>
      <c r="T242">
        <v>41.64</v>
      </c>
      <c r="U242">
        <v>0.05</v>
      </c>
    </row>
    <row r="243" spans="1:21" x14ac:dyDescent="0.25">
      <c r="A243" t="s">
        <v>68</v>
      </c>
      <c r="B243">
        <v>2018</v>
      </c>
      <c r="C243">
        <v>9532000</v>
      </c>
      <c r="D243">
        <v>9488000</v>
      </c>
      <c r="E243">
        <v>8366800</v>
      </c>
      <c r="F243">
        <v>5381000</v>
      </c>
      <c r="G243">
        <v>660000</v>
      </c>
      <c r="H243">
        <v>3397000</v>
      </c>
      <c r="I243">
        <v>50000</v>
      </c>
      <c r="J243">
        <v>4304800</v>
      </c>
      <c r="K243">
        <v>660000</v>
      </c>
      <c r="L243">
        <v>3397000</v>
      </c>
      <c r="M243">
        <v>5000</v>
      </c>
      <c r="N243">
        <v>56.71</v>
      </c>
      <c r="O243">
        <v>6.96</v>
      </c>
      <c r="P243">
        <v>35.799999999999997</v>
      </c>
      <c r="Q243">
        <v>0.53</v>
      </c>
      <c r="R243">
        <v>51.45</v>
      </c>
      <c r="S243">
        <v>7.89</v>
      </c>
      <c r="T243">
        <v>40.6</v>
      </c>
      <c r="U243">
        <v>0.06</v>
      </c>
    </row>
    <row r="244" spans="1:21" x14ac:dyDescent="0.25">
      <c r="A244" t="s">
        <v>68</v>
      </c>
      <c r="B244">
        <v>2019</v>
      </c>
      <c r="C244">
        <v>8918000</v>
      </c>
      <c r="D244">
        <v>8810000</v>
      </c>
      <c r="E244">
        <v>7770100</v>
      </c>
      <c r="F244">
        <v>5078000</v>
      </c>
      <c r="G244">
        <v>637000</v>
      </c>
      <c r="H244">
        <v>3068000</v>
      </c>
      <c r="I244">
        <v>27000</v>
      </c>
      <c r="J244">
        <v>4062400</v>
      </c>
      <c r="K244">
        <v>637000</v>
      </c>
      <c r="L244">
        <v>3068000</v>
      </c>
      <c r="M244">
        <v>2700</v>
      </c>
      <c r="N244">
        <v>57.64</v>
      </c>
      <c r="O244">
        <v>7.23</v>
      </c>
      <c r="P244">
        <v>34.82</v>
      </c>
      <c r="Q244">
        <v>0.31</v>
      </c>
      <c r="R244">
        <v>52.28</v>
      </c>
      <c r="S244">
        <v>8.1999999999999993</v>
      </c>
      <c r="T244">
        <v>39.479999999999997</v>
      </c>
      <c r="U244">
        <v>0.03</v>
      </c>
    </row>
    <row r="245" spans="1:21" x14ac:dyDescent="0.25">
      <c r="A245" t="s">
        <v>68</v>
      </c>
      <c r="B245">
        <v>2020</v>
      </c>
      <c r="C245">
        <v>9512000</v>
      </c>
      <c r="D245">
        <v>9468000</v>
      </c>
      <c r="E245">
        <v>8481400</v>
      </c>
      <c r="F245">
        <v>4825000</v>
      </c>
      <c r="G245">
        <v>630000</v>
      </c>
      <c r="H245">
        <v>3989000</v>
      </c>
      <c r="I245">
        <v>24000</v>
      </c>
      <c r="J245">
        <v>3860000</v>
      </c>
      <c r="K245">
        <v>630000</v>
      </c>
      <c r="L245">
        <v>3989000</v>
      </c>
      <c r="M245">
        <v>2400</v>
      </c>
      <c r="N245">
        <v>50.96</v>
      </c>
      <c r="O245">
        <v>6.65</v>
      </c>
      <c r="P245">
        <v>42.13</v>
      </c>
      <c r="Q245">
        <v>0.25</v>
      </c>
      <c r="R245">
        <v>45.51</v>
      </c>
      <c r="S245">
        <v>7.43</v>
      </c>
      <c r="T245">
        <v>47.03</v>
      </c>
      <c r="U245">
        <v>0.03</v>
      </c>
    </row>
    <row r="246" spans="1:21" x14ac:dyDescent="0.25">
      <c r="A246" t="s">
        <v>68</v>
      </c>
      <c r="B246">
        <v>2021</v>
      </c>
      <c r="C246">
        <v>6976000</v>
      </c>
      <c r="D246">
        <v>6939000</v>
      </c>
      <c r="E246">
        <v>5990000</v>
      </c>
      <c r="F246">
        <v>4682000</v>
      </c>
      <c r="G246">
        <v>604000</v>
      </c>
      <c r="H246">
        <v>1639000</v>
      </c>
      <c r="I246">
        <v>14000</v>
      </c>
      <c r="J246">
        <v>3745600</v>
      </c>
      <c r="K246">
        <v>604000</v>
      </c>
      <c r="L246">
        <v>1639000</v>
      </c>
      <c r="M246">
        <v>1400</v>
      </c>
      <c r="N246">
        <v>67.47</v>
      </c>
      <c r="O246">
        <v>8.6999999999999993</v>
      </c>
      <c r="P246">
        <v>23.62</v>
      </c>
      <c r="Q246">
        <v>0.2</v>
      </c>
      <c r="R246">
        <v>62.53</v>
      </c>
      <c r="S246">
        <v>10.08</v>
      </c>
      <c r="T246">
        <v>27.36</v>
      </c>
      <c r="U246">
        <v>0.02</v>
      </c>
    </row>
    <row r="247" spans="1:21" x14ac:dyDescent="0.25">
      <c r="A247" t="s">
        <v>70</v>
      </c>
      <c r="B247">
        <v>2013</v>
      </c>
      <c r="C247">
        <v>3169000</v>
      </c>
      <c r="D247">
        <v>175000</v>
      </c>
      <c r="E247">
        <v>140000</v>
      </c>
      <c r="F247">
        <v>175000</v>
      </c>
      <c r="G247">
        <v>0</v>
      </c>
      <c r="H247">
        <v>0</v>
      </c>
      <c r="I247">
        <v>0</v>
      </c>
      <c r="J247">
        <v>140000</v>
      </c>
      <c r="K247">
        <v>0</v>
      </c>
      <c r="L247">
        <v>0</v>
      </c>
      <c r="M247">
        <v>0</v>
      </c>
      <c r="N247">
        <v>100</v>
      </c>
      <c r="O247">
        <v>0</v>
      </c>
      <c r="P247">
        <v>0</v>
      </c>
      <c r="Q247">
        <v>0</v>
      </c>
      <c r="R247">
        <v>100</v>
      </c>
      <c r="S247">
        <v>0</v>
      </c>
      <c r="T247">
        <v>0</v>
      </c>
      <c r="U247">
        <v>0</v>
      </c>
    </row>
    <row r="248" spans="1:21" x14ac:dyDescent="0.25">
      <c r="A248" t="s">
        <v>70</v>
      </c>
      <c r="B248">
        <v>2014</v>
      </c>
      <c r="C248">
        <v>3312000</v>
      </c>
      <c r="D248">
        <v>148000</v>
      </c>
      <c r="E248">
        <v>118400</v>
      </c>
      <c r="F248">
        <v>148000</v>
      </c>
      <c r="G248">
        <v>0</v>
      </c>
      <c r="H248">
        <v>0</v>
      </c>
      <c r="I248">
        <v>0</v>
      </c>
      <c r="J248">
        <v>118400</v>
      </c>
      <c r="K248">
        <v>0</v>
      </c>
      <c r="L248">
        <v>0</v>
      </c>
      <c r="M248">
        <v>0</v>
      </c>
      <c r="N248">
        <v>100</v>
      </c>
      <c r="O248">
        <v>0</v>
      </c>
      <c r="P248">
        <v>0</v>
      </c>
      <c r="Q248">
        <v>0</v>
      </c>
      <c r="R248">
        <v>100</v>
      </c>
      <c r="S248">
        <v>0</v>
      </c>
      <c r="T248">
        <v>0</v>
      </c>
      <c r="U248">
        <v>0</v>
      </c>
    </row>
    <row r="249" spans="1:21" x14ac:dyDescent="0.25">
      <c r="A249" t="s">
        <v>70</v>
      </c>
      <c r="B249">
        <v>2015</v>
      </c>
      <c r="C249">
        <v>2962000</v>
      </c>
      <c r="D249">
        <v>132000</v>
      </c>
      <c r="E249">
        <v>105600</v>
      </c>
      <c r="F249">
        <v>132000</v>
      </c>
      <c r="G249">
        <v>0</v>
      </c>
      <c r="H249">
        <v>0</v>
      </c>
      <c r="I249">
        <v>0</v>
      </c>
      <c r="J249">
        <v>105600</v>
      </c>
      <c r="K249">
        <v>0</v>
      </c>
      <c r="L249">
        <v>0</v>
      </c>
      <c r="M249">
        <v>0</v>
      </c>
      <c r="N249">
        <v>100</v>
      </c>
      <c r="O249">
        <v>0</v>
      </c>
      <c r="P249">
        <v>0</v>
      </c>
      <c r="Q249">
        <v>0</v>
      </c>
      <c r="R249">
        <v>100</v>
      </c>
      <c r="S249">
        <v>0</v>
      </c>
      <c r="T249">
        <v>0</v>
      </c>
      <c r="U249">
        <v>0</v>
      </c>
    </row>
    <row r="250" spans="1:21" x14ac:dyDescent="0.25">
      <c r="A250" t="s">
        <v>70</v>
      </c>
      <c r="B250">
        <v>2016</v>
      </c>
      <c r="C250">
        <v>2913000</v>
      </c>
      <c r="D250">
        <v>175000</v>
      </c>
      <c r="E250">
        <v>140000</v>
      </c>
      <c r="F250">
        <v>175000</v>
      </c>
      <c r="G250">
        <v>0</v>
      </c>
      <c r="H250">
        <v>0</v>
      </c>
      <c r="I250">
        <v>0</v>
      </c>
      <c r="J250">
        <v>140000</v>
      </c>
      <c r="K250">
        <v>0</v>
      </c>
      <c r="L250">
        <v>0</v>
      </c>
      <c r="M250">
        <v>0</v>
      </c>
      <c r="N250">
        <v>100</v>
      </c>
      <c r="O250">
        <v>0</v>
      </c>
      <c r="P250">
        <v>0</v>
      </c>
      <c r="Q250">
        <v>0</v>
      </c>
      <c r="R250">
        <v>100</v>
      </c>
      <c r="S250">
        <v>0</v>
      </c>
      <c r="T250">
        <v>0</v>
      </c>
      <c r="U250">
        <v>0</v>
      </c>
    </row>
    <row r="251" spans="1:21" x14ac:dyDescent="0.25">
      <c r="A251" t="s">
        <v>70</v>
      </c>
      <c r="B251">
        <v>2017</v>
      </c>
      <c r="C251">
        <v>2397000</v>
      </c>
      <c r="D251">
        <v>223000</v>
      </c>
      <c r="E251">
        <v>178400</v>
      </c>
      <c r="F251">
        <v>223000</v>
      </c>
      <c r="G251">
        <v>0</v>
      </c>
      <c r="H251">
        <v>0</v>
      </c>
      <c r="I251">
        <v>0</v>
      </c>
      <c r="J251">
        <v>178400</v>
      </c>
      <c r="K251">
        <v>0</v>
      </c>
      <c r="L251">
        <v>0</v>
      </c>
      <c r="M251">
        <v>0</v>
      </c>
      <c r="N251">
        <v>100</v>
      </c>
      <c r="O251">
        <v>0</v>
      </c>
      <c r="P251">
        <v>0</v>
      </c>
      <c r="Q251">
        <v>0</v>
      </c>
      <c r="R251">
        <v>100</v>
      </c>
      <c r="S251">
        <v>0</v>
      </c>
      <c r="T251">
        <v>0</v>
      </c>
      <c r="U251">
        <v>0</v>
      </c>
    </row>
    <row r="252" spans="1:21" x14ac:dyDescent="0.25">
      <c r="A252" t="s">
        <v>70</v>
      </c>
      <c r="B252">
        <v>2018</v>
      </c>
      <c r="C252">
        <v>2713000</v>
      </c>
      <c r="D252">
        <v>179000</v>
      </c>
      <c r="E252">
        <v>143200</v>
      </c>
      <c r="F252">
        <v>179000</v>
      </c>
      <c r="G252">
        <v>0</v>
      </c>
      <c r="H252">
        <v>0</v>
      </c>
      <c r="I252">
        <v>0</v>
      </c>
      <c r="J252">
        <v>143200</v>
      </c>
      <c r="K252">
        <v>0</v>
      </c>
      <c r="L252">
        <v>0</v>
      </c>
      <c r="M252">
        <v>0</v>
      </c>
      <c r="N252">
        <v>100</v>
      </c>
      <c r="O252">
        <v>0</v>
      </c>
      <c r="P252">
        <v>0</v>
      </c>
      <c r="Q252">
        <v>0</v>
      </c>
      <c r="R252">
        <v>100</v>
      </c>
      <c r="S252">
        <v>0</v>
      </c>
      <c r="T252">
        <v>0</v>
      </c>
      <c r="U252">
        <v>0</v>
      </c>
    </row>
    <row r="253" spans="1:21" x14ac:dyDescent="0.25">
      <c r="A253" t="s">
        <v>70</v>
      </c>
      <c r="B253">
        <v>2019</v>
      </c>
      <c r="C253">
        <v>2821000</v>
      </c>
      <c r="D253">
        <v>163000</v>
      </c>
      <c r="E253">
        <v>130400</v>
      </c>
      <c r="F253">
        <v>163000</v>
      </c>
      <c r="G253">
        <v>0</v>
      </c>
      <c r="H253">
        <v>0</v>
      </c>
      <c r="I253">
        <v>0</v>
      </c>
      <c r="J253">
        <v>130400</v>
      </c>
      <c r="K253">
        <v>0</v>
      </c>
      <c r="L253">
        <v>0</v>
      </c>
      <c r="M253">
        <v>0</v>
      </c>
      <c r="N253">
        <v>100</v>
      </c>
      <c r="O253">
        <v>0</v>
      </c>
      <c r="P253">
        <v>0</v>
      </c>
      <c r="Q253">
        <v>0</v>
      </c>
      <c r="R253">
        <v>100</v>
      </c>
      <c r="S253">
        <v>0</v>
      </c>
      <c r="T253">
        <v>0</v>
      </c>
      <c r="U253">
        <v>0</v>
      </c>
    </row>
    <row r="254" spans="1:21" x14ac:dyDescent="0.25">
      <c r="A254" t="s">
        <v>70</v>
      </c>
      <c r="B254">
        <v>2020</v>
      </c>
      <c r="C254">
        <v>2829000</v>
      </c>
      <c r="D254">
        <v>193000</v>
      </c>
      <c r="E254">
        <v>154400</v>
      </c>
      <c r="F254">
        <v>193000</v>
      </c>
      <c r="G254">
        <v>0</v>
      </c>
      <c r="H254">
        <v>0</v>
      </c>
      <c r="I254">
        <v>0</v>
      </c>
      <c r="J254">
        <v>154400</v>
      </c>
      <c r="K254">
        <v>0</v>
      </c>
      <c r="L254">
        <v>0</v>
      </c>
      <c r="M254">
        <v>0</v>
      </c>
      <c r="N254">
        <v>100</v>
      </c>
      <c r="O254">
        <v>0</v>
      </c>
      <c r="P254">
        <v>0</v>
      </c>
      <c r="Q254">
        <v>0</v>
      </c>
      <c r="R254">
        <v>100</v>
      </c>
      <c r="S254">
        <v>0</v>
      </c>
      <c r="T254">
        <v>0</v>
      </c>
      <c r="U254">
        <v>0</v>
      </c>
    </row>
    <row r="255" spans="1:21" x14ac:dyDescent="0.25">
      <c r="A255" t="s">
        <v>70</v>
      </c>
      <c r="B255">
        <v>2021</v>
      </c>
      <c r="C255">
        <v>2901000</v>
      </c>
      <c r="D255">
        <v>183000</v>
      </c>
      <c r="E255">
        <v>146400</v>
      </c>
      <c r="F255">
        <v>183000</v>
      </c>
      <c r="G255">
        <v>0</v>
      </c>
      <c r="H255">
        <v>0</v>
      </c>
      <c r="I255">
        <v>0</v>
      </c>
      <c r="J255">
        <v>146400</v>
      </c>
      <c r="K255">
        <v>0</v>
      </c>
      <c r="L255">
        <v>0</v>
      </c>
      <c r="M255">
        <v>0</v>
      </c>
      <c r="N255">
        <v>100</v>
      </c>
      <c r="O255">
        <v>0</v>
      </c>
      <c r="P255">
        <v>0</v>
      </c>
      <c r="Q255">
        <v>0</v>
      </c>
      <c r="R255">
        <v>100</v>
      </c>
      <c r="S255">
        <v>0</v>
      </c>
      <c r="T255">
        <v>0</v>
      </c>
      <c r="U255">
        <v>0</v>
      </c>
    </row>
    <row r="256" spans="1:21" x14ac:dyDescent="0.25">
      <c r="A256" t="s">
        <v>72</v>
      </c>
      <c r="B256">
        <v>2013</v>
      </c>
      <c r="C256">
        <v>15144000</v>
      </c>
      <c r="D256">
        <v>6858000</v>
      </c>
      <c r="E256">
        <v>5576400</v>
      </c>
      <c r="F256">
        <v>6408000</v>
      </c>
      <c r="G256">
        <v>436000</v>
      </c>
      <c r="H256">
        <v>14000</v>
      </c>
      <c r="I256">
        <v>0</v>
      </c>
      <c r="J256">
        <v>5126400</v>
      </c>
      <c r="K256">
        <v>436000</v>
      </c>
      <c r="L256">
        <v>14000</v>
      </c>
      <c r="M256">
        <v>0</v>
      </c>
      <c r="N256">
        <v>93.44</v>
      </c>
      <c r="O256">
        <v>6.36</v>
      </c>
      <c r="P256">
        <v>0.2</v>
      </c>
      <c r="Q256">
        <v>0</v>
      </c>
      <c r="R256">
        <v>91.93</v>
      </c>
      <c r="S256">
        <v>7.82</v>
      </c>
      <c r="T256">
        <v>0.25</v>
      </c>
      <c r="U256">
        <v>0</v>
      </c>
    </row>
    <row r="257" spans="1:21" x14ac:dyDescent="0.25">
      <c r="A257" t="s">
        <v>72</v>
      </c>
      <c r="B257">
        <v>2014</v>
      </c>
      <c r="C257">
        <v>14551000</v>
      </c>
      <c r="D257">
        <v>6825000</v>
      </c>
      <c r="E257">
        <v>5568400</v>
      </c>
      <c r="F257">
        <v>6283000</v>
      </c>
      <c r="G257">
        <v>542000</v>
      </c>
      <c r="H257">
        <v>0</v>
      </c>
      <c r="I257">
        <v>0</v>
      </c>
      <c r="J257">
        <v>5026400</v>
      </c>
      <c r="K257">
        <v>542000</v>
      </c>
      <c r="L257">
        <v>0</v>
      </c>
      <c r="M257">
        <v>0</v>
      </c>
      <c r="N257">
        <v>92.06</v>
      </c>
      <c r="O257">
        <v>7.94</v>
      </c>
      <c r="P257">
        <v>0</v>
      </c>
      <c r="Q257">
        <v>0</v>
      </c>
      <c r="R257">
        <v>90.27</v>
      </c>
      <c r="S257">
        <v>9.73</v>
      </c>
      <c r="T257">
        <v>0</v>
      </c>
      <c r="U257">
        <v>0</v>
      </c>
    </row>
    <row r="258" spans="1:21" x14ac:dyDescent="0.25">
      <c r="A258" t="s">
        <v>72</v>
      </c>
      <c r="B258">
        <v>2015</v>
      </c>
      <c r="C258">
        <v>14482000</v>
      </c>
      <c r="D258">
        <v>6724000</v>
      </c>
      <c r="E258">
        <v>5439300</v>
      </c>
      <c r="F258">
        <v>6338000</v>
      </c>
      <c r="G258">
        <v>350000</v>
      </c>
      <c r="H258">
        <v>17000</v>
      </c>
      <c r="I258">
        <v>19000</v>
      </c>
      <c r="J258">
        <v>5070400</v>
      </c>
      <c r="K258">
        <v>350000</v>
      </c>
      <c r="L258">
        <v>17000</v>
      </c>
      <c r="M258">
        <v>1900</v>
      </c>
      <c r="N258">
        <v>94.26</v>
      </c>
      <c r="O258">
        <v>5.21</v>
      </c>
      <c r="P258">
        <v>0.25</v>
      </c>
      <c r="Q258">
        <v>0.28000000000000003</v>
      </c>
      <c r="R258">
        <v>93.22</v>
      </c>
      <c r="S258">
        <v>6.43</v>
      </c>
      <c r="T258">
        <v>0.31</v>
      </c>
      <c r="U258">
        <v>0.03</v>
      </c>
    </row>
    <row r="259" spans="1:21" x14ac:dyDescent="0.25">
      <c r="A259" t="s">
        <v>72</v>
      </c>
      <c r="B259">
        <v>2016</v>
      </c>
      <c r="C259">
        <v>14055000</v>
      </c>
      <c r="D259">
        <v>6817000</v>
      </c>
      <c r="E259">
        <v>5502800</v>
      </c>
      <c r="F259">
        <v>6211000</v>
      </c>
      <c r="G259">
        <v>505000</v>
      </c>
      <c r="H259">
        <v>21000</v>
      </c>
      <c r="I259">
        <v>80000</v>
      </c>
      <c r="J259">
        <v>4968800</v>
      </c>
      <c r="K259">
        <v>505000</v>
      </c>
      <c r="L259">
        <v>21000</v>
      </c>
      <c r="M259">
        <v>8000</v>
      </c>
      <c r="N259">
        <v>91.11</v>
      </c>
      <c r="O259">
        <v>7.41</v>
      </c>
      <c r="P259">
        <v>0.31</v>
      </c>
      <c r="Q259">
        <v>1.17</v>
      </c>
      <c r="R259">
        <v>90.3</v>
      </c>
      <c r="S259">
        <v>9.18</v>
      </c>
      <c r="T259">
        <v>0.38</v>
      </c>
      <c r="U259">
        <v>0.15</v>
      </c>
    </row>
    <row r="260" spans="1:21" x14ac:dyDescent="0.25">
      <c r="A260" t="s">
        <v>72</v>
      </c>
      <c r="B260">
        <v>2017</v>
      </c>
      <c r="C260">
        <v>14389000</v>
      </c>
      <c r="D260">
        <v>7272000</v>
      </c>
      <c r="E260">
        <v>5847300</v>
      </c>
      <c r="F260">
        <v>6570000</v>
      </c>
      <c r="G260">
        <v>571000</v>
      </c>
      <c r="H260">
        <v>8000</v>
      </c>
      <c r="I260">
        <v>123000</v>
      </c>
      <c r="J260">
        <v>5256000</v>
      </c>
      <c r="K260">
        <v>571000</v>
      </c>
      <c r="L260">
        <v>8000</v>
      </c>
      <c r="M260">
        <v>12300</v>
      </c>
      <c r="N260">
        <v>90.35</v>
      </c>
      <c r="O260">
        <v>7.85</v>
      </c>
      <c r="P260">
        <v>0.11</v>
      </c>
      <c r="Q260">
        <v>1.69</v>
      </c>
      <c r="R260">
        <v>89.89</v>
      </c>
      <c r="S260">
        <v>9.77</v>
      </c>
      <c r="T260">
        <v>0.14000000000000001</v>
      </c>
      <c r="U260">
        <v>0.21</v>
      </c>
    </row>
    <row r="261" spans="1:21" x14ac:dyDescent="0.25">
      <c r="A261" t="s">
        <v>72</v>
      </c>
      <c r="B261">
        <v>2018</v>
      </c>
      <c r="C261">
        <v>14489000</v>
      </c>
      <c r="D261">
        <v>7355000</v>
      </c>
      <c r="E261">
        <v>5805600</v>
      </c>
      <c r="F261">
        <v>6541000</v>
      </c>
      <c r="G261">
        <v>546000</v>
      </c>
      <c r="H261">
        <v>0</v>
      </c>
      <c r="I261">
        <v>268000</v>
      </c>
      <c r="J261">
        <v>5232800</v>
      </c>
      <c r="K261">
        <v>546000</v>
      </c>
      <c r="L261">
        <v>0</v>
      </c>
      <c r="M261">
        <v>26800</v>
      </c>
      <c r="N261">
        <v>88.93</v>
      </c>
      <c r="O261">
        <v>7.42</v>
      </c>
      <c r="P261">
        <v>0</v>
      </c>
      <c r="Q261">
        <v>3.64</v>
      </c>
      <c r="R261">
        <v>90.13</v>
      </c>
      <c r="S261">
        <v>9.4</v>
      </c>
      <c r="T261">
        <v>0</v>
      </c>
      <c r="U261">
        <v>0.46</v>
      </c>
    </row>
    <row r="262" spans="1:21" x14ac:dyDescent="0.25">
      <c r="A262" t="s">
        <v>72</v>
      </c>
      <c r="B262">
        <v>2019</v>
      </c>
      <c r="C262">
        <v>13708000</v>
      </c>
      <c r="D262">
        <v>6427000</v>
      </c>
      <c r="E262">
        <v>5246200</v>
      </c>
      <c r="F262">
        <v>5904000</v>
      </c>
      <c r="G262">
        <v>523000</v>
      </c>
      <c r="H262">
        <v>0</v>
      </c>
      <c r="I262">
        <v>0</v>
      </c>
      <c r="J262">
        <v>4723200</v>
      </c>
      <c r="K262">
        <v>523000</v>
      </c>
      <c r="L262">
        <v>0</v>
      </c>
      <c r="M262">
        <v>0</v>
      </c>
      <c r="N262">
        <v>91.86</v>
      </c>
      <c r="O262">
        <v>8.14</v>
      </c>
      <c r="P262">
        <v>0</v>
      </c>
      <c r="Q262">
        <v>0</v>
      </c>
      <c r="R262">
        <v>90.03</v>
      </c>
      <c r="S262">
        <v>9.9700000000000006</v>
      </c>
      <c r="T262">
        <v>0</v>
      </c>
      <c r="U262">
        <v>0</v>
      </c>
    </row>
    <row r="263" spans="1:21" x14ac:dyDescent="0.25">
      <c r="A263" t="s">
        <v>72</v>
      </c>
      <c r="B263">
        <v>2020</v>
      </c>
      <c r="C263">
        <v>13366000</v>
      </c>
      <c r="D263">
        <v>6314000</v>
      </c>
      <c r="E263">
        <v>5116200</v>
      </c>
      <c r="F263">
        <v>5989000</v>
      </c>
      <c r="G263">
        <v>325000</v>
      </c>
      <c r="H263">
        <v>0</v>
      </c>
      <c r="I263">
        <v>0</v>
      </c>
      <c r="J263">
        <v>4791200</v>
      </c>
      <c r="K263">
        <v>325000</v>
      </c>
      <c r="L263">
        <v>0</v>
      </c>
      <c r="M263">
        <v>0</v>
      </c>
      <c r="N263">
        <v>94.85</v>
      </c>
      <c r="O263">
        <v>5.15</v>
      </c>
      <c r="P263">
        <v>0</v>
      </c>
      <c r="Q263">
        <v>0</v>
      </c>
      <c r="R263">
        <v>93.65</v>
      </c>
      <c r="S263">
        <v>6.35</v>
      </c>
      <c r="T263">
        <v>0</v>
      </c>
      <c r="U263">
        <v>0</v>
      </c>
    </row>
    <row r="264" spans="1:21" x14ac:dyDescent="0.25">
      <c r="A264" t="s">
        <v>72</v>
      </c>
      <c r="B264">
        <v>2021</v>
      </c>
      <c r="C264">
        <v>13365000</v>
      </c>
      <c r="D264">
        <v>6292000</v>
      </c>
      <c r="E264">
        <v>5099400</v>
      </c>
      <c r="F264">
        <v>5963000</v>
      </c>
      <c r="G264">
        <v>329000</v>
      </c>
      <c r="H264">
        <v>0</v>
      </c>
      <c r="I264">
        <v>0</v>
      </c>
      <c r="J264">
        <v>4770400</v>
      </c>
      <c r="K264">
        <v>329000</v>
      </c>
      <c r="L264">
        <v>0</v>
      </c>
      <c r="M264">
        <v>0</v>
      </c>
      <c r="N264">
        <v>94.77</v>
      </c>
      <c r="O264">
        <v>5.23</v>
      </c>
      <c r="P264">
        <v>0</v>
      </c>
      <c r="Q264">
        <v>0</v>
      </c>
      <c r="R264">
        <v>93.55</v>
      </c>
      <c r="S264">
        <v>6.45</v>
      </c>
      <c r="T264">
        <v>0</v>
      </c>
      <c r="U264">
        <v>0</v>
      </c>
    </row>
    <row r="265" spans="1:21" x14ac:dyDescent="0.25">
      <c r="A265" t="s">
        <v>75</v>
      </c>
      <c r="B265">
        <v>2013</v>
      </c>
      <c r="C265">
        <v>1987000</v>
      </c>
      <c r="D265">
        <v>1647000</v>
      </c>
      <c r="E265">
        <v>1327600</v>
      </c>
      <c r="F265">
        <v>1597000</v>
      </c>
      <c r="G265">
        <v>50000</v>
      </c>
      <c r="H265">
        <v>0</v>
      </c>
      <c r="I265">
        <v>0</v>
      </c>
      <c r="J265">
        <v>1277600</v>
      </c>
      <c r="K265">
        <v>50000</v>
      </c>
      <c r="L265">
        <v>0</v>
      </c>
      <c r="M265">
        <v>0</v>
      </c>
      <c r="N265">
        <v>96.96</v>
      </c>
      <c r="O265">
        <v>3.04</v>
      </c>
      <c r="P265">
        <v>0</v>
      </c>
      <c r="Q265">
        <v>0</v>
      </c>
      <c r="R265">
        <v>96.23</v>
      </c>
      <c r="S265">
        <v>3.77</v>
      </c>
      <c r="T265">
        <v>0</v>
      </c>
      <c r="U265">
        <v>0</v>
      </c>
    </row>
    <row r="266" spans="1:21" x14ac:dyDescent="0.25">
      <c r="A266" t="s">
        <v>75</v>
      </c>
      <c r="B266">
        <v>2014</v>
      </c>
      <c r="C266">
        <v>2628000</v>
      </c>
      <c r="D266">
        <v>2311000</v>
      </c>
      <c r="E266">
        <v>1859800</v>
      </c>
      <c r="F266">
        <v>2256000</v>
      </c>
      <c r="G266">
        <v>55000</v>
      </c>
      <c r="H266">
        <v>0</v>
      </c>
      <c r="I266">
        <v>0</v>
      </c>
      <c r="J266">
        <v>1804800</v>
      </c>
      <c r="K266">
        <v>55000</v>
      </c>
      <c r="L266">
        <v>0</v>
      </c>
      <c r="M266">
        <v>0</v>
      </c>
      <c r="N266">
        <v>97.62</v>
      </c>
      <c r="O266">
        <v>2.38</v>
      </c>
      <c r="P266">
        <v>0</v>
      </c>
      <c r="Q266">
        <v>0</v>
      </c>
      <c r="R266">
        <v>97.04</v>
      </c>
      <c r="S266">
        <v>2.96</v>
      </c>
      <c r="T266">
        <v>0</v>
      </c>
      <c r="U266">
        <v>0</v>
      </c>
    </row>
    <row r="267" spans="1:21" x14ac:dyDescent="0.25">
      <c r="A267" t="s">
        <v>75</v>
      </c>
      <c r="B267">
        <v>2015</v>
      </c>
      <c r="C267">
        <v>3490000</v>
      </c>
      <c r="D267">
        <v>3097000</v>
      </c>
      <c r="E267">
        <v>2490800</v>
      </c>
      <c r="F267">
        <v>3031000</v>
      </c>
      <c r="G267">
        <v>66000</v>
      </c>
      <c r="H267">
        <v>0</v>
      </c>
      <c r="I267">
        <v>0</v>
      </c>
      <c r="J267">
        <v>2424800</v>
      </c>
      <c r="K267">
        <v>66000</v>
      </c>
      <c r="L267">
        <v>0</v>
      </c>
      <c r="M267">
        <v>0</v>
      </c>
      <c r="N267">
        <v>97.87</v>
      </c>
      <c r="O267">
        <v>2.13</v>
      </c>
      <c r="P267">
        <v>0</v>
      </c>
      <c r="Q267">
        <v>0</v>
      </c>
      <c r="R267">
        <v>97.35</v>
      </c>
      <c r="S267">
        <v>2.65</v>
      </c>
      <c r="T267">
        <v>0</v>
      </c>
      <c r="U267">
        <v>0</v>
      </c>
    </row>
    <row r="268" spans="1:21" x14ac:dyDescent="0.25">
      <c r="A268" t="s">
        <v>75</v>
      </c>
      <c r="B268">
        <v>2016</v>
      </c>
      <c r="C268">
        <v>3489000</v>
      </c>
      <c r="D268">
        <v>3100000</v>
      </c>
      <c r="E268">
        <v>2486600</v>
      </c>
      <c r="F268">
        <v>3067000</v>
      </c>
      <c r="G268">
        <v>33000</v>
      </c>
      <c r="H268">
        <v>0</v>
      </c>
      <c r="I268">
        <v>0</v>
      </c>
      <c r="J268">
        <v>2453600</v>
      </c>
      <c r="K268">
        <v>33000</v>
      </c>
      <c r="L268">
        <v>0</v>
      </c>
      <c r="M268">
        <v>0</v>
      </c>
      <c r="N268">
        <v>98.94</v>
      </c>
      <c r="O268">
        <v>1.06</v>
      </c>
      <c r="P268">
        <v>0</v>
      </c>
      <c r="Q268">
        <v>0</v>
      </c>
      <c r="R268">
        <v>98.67</v>
      </c>
      <c r="S268">
        <v>1.33</v>
      </c>
      <c r="T268">
        <v>0</v>
      </c>
      <c r="U268">
        <v>0</v>
      </c>
    </row>
    <row r="269" spans="1:21" x14ac:dyDescent="0.25">
      <c r="A269" t="s">
        <v>75</v>
      </c>
      <c r="B269">
        <v>2017</v>
      </c>
      <c r="C269">
        <v>2341000</v>
      </c>
      <c r="D269">
        <v>1974000</v>
      </c>
      <c r="E269">
        <v>1585200</v>
      </c>
      <c r="F269">
        <v>1944000</v>
      </c>
      <c r="G269">
        <v>30000</v>
      </c>
      <c r="H269">
        <v>0</v>
      </c>
      <c r="I269">
        <v>0</v>
      </c>
      <c r="J269">
        <v>1555200</v>
      </c>
      <c r="K269">
        <v>30000</v>
      </c>
      <c r="L269">
        <v>0</v>
      </c>
      <c r="M269">
        <v>0</v>
      </c>
      <c r="N269">
        <v>98.48</v>
      </c>
      <c r="O269">
        <v>1.52</v>
      </c>
      <c r="P269">
        <v>0</v>
      </c>
      <c r="Q269">
        <v>0</v>
      </c>
      <c r="R269">
        <v>98.11</v>
      </c>
      <c r="S269">
        <v>1.89</v>
      </c>
      <c r="T269">
        <v>0</v>
      </c>
      <c r="U269">
        <v>0</v>
      </c>
    </row>
    <row r="270" spans="1:21" x14ac:dyDescent="0.25">
      <c r="A270" t="s">
        <v>75</v>
      </c>
      <c r="B270">
        <v>2018</v>
      </c>
      <c r="C270">
        <v>2818000</v>
      </c>
      <c r="D270">
        <v>2499000</v>
      </c>
      <c r="E270">
        <v>2006000</v>
      </c>
      <c r="F270">
        <v>2465000</v>
      </c>
      <c r="G270">
        <v>34000</v>
      </c>
      <c r="H270">
        <v>0</v>
      </c>
      <c r="I270">
        <v>0</v>
      </c>
      <c r="J270">
        <v>1972000</v>
      </c>
      <c r="K270">
        <v>34000</v>
      </c>
      <c r="L270">
        <v>0</v>
      </c>
      <c r="M270">
        <v>0</v>
      </c>
      <c r="N270">
        <v>98.64</v>
      </c>
      <c r="O270">
        <v>1.36</v>
      </c>
      <c r="P270">
        <v>0</v>
      </c>
      <c r="Q270">
        <v>0</v>
      </c>
      <c r="R270">
        <v>98.31</v>
      </c>
      <c r="S270">
        <v>1.69</v>
      </c>
      <c r="T270">
        <v>0</v>
      </c>
      <c r="U270">
        <v>0</v>
      </c>
    </row>
    <row r="271" spans="1:21" x14ac:dyDescent="0.25">
      <c r="A271" t="s">
        <v>75</v>
      </c>
      <c r="B271">
        <v>2019</v>
      </c>
      <c r="C271">
        <v>3307000</v>
      </c>
      <c r="D271">
        <v>2991000</v>
      </c>
      <c r="E271">
        <v>2398000</v>
      </c>
      <c r="F271">
        <v>2965000</v>
      </c>
      <c r="G271">
        <v>26000</v>
      </c>
      <c r="H271">
        <v>0</v>
      </c>
      <c r="I271">
        <v>0</v>
      </c>
      <c r="J271">
        <v>2372000</v>
      </c>
      <c r="K271">
        <v>26000</v>
      </c>
      <c r="L271">
        <v>0</v>
      </c>
      <c r="M271">
        <v>0</v>
      </c>
      <c r="N271">
        <v>99.13</v>
      </c>
      <c r="O271">
        <v>0.87</v>
      </c>
      <c r="P271">
        <v>0</v>
      </c>
      <c r="Q271">
        <v>0</v>
      </c>
      <c r="R271">
        <v>98.92</v>
      </c>
      <c r="S271">
        <v>1.08</v>
      </c>
      <c r="T271">
        <v>0</v>
      </c>
      <c r="U271">
        <v>0</v>
      </c>
    </row>
    <row r="272" spans="1:21" x14ac:dyDescent="0.25">
      <c r="A272" t="s">
        <v>75</v>
      </c>
      <c r="B272">
        <v>2020</v>
      </c>
      <c r="C272">
        <v>3109000</v>
      </c>
      <c r="D272">
        <v>2765000</v>
      </c>
      <c r="E272">
        <v>2222400</v>
      </c>
      <c r="F272">
        <v>2713000</v>
      </c>
      <c r="G272">
        <v>52000</v>
      </c>
      <c r="H272">
        <v>0</v>
      </c>
      <c r="I272">
        <v>0</v>
      </c>
      <c r="J272">
        <v>2170400</v>
      </c>
      <c r="K272">
        <v>52000</v>
      </c>
      <c r="L272">
        <v>0</v>
      </c>
      <c r="M272">
        <v>0</v>
      </c>
      <c r="N272">
        <v>98.12</v>
      </c>
      <c r="O272">
        <v>1.88</v>
      </c>
      <c r="P272">
        <v>0</v>
      </c>
      <c r="Q272">
        <v>0</v>
      </c>
      <c r="R272">
        <v>97.66</v>
      </c>
      <c r="S272">
        <v>2.34</v>
      </c>
      <c r="T272">
        <v>0</v>
      </c>
      <c r="U272">
        <v>0</v>
      </c>
    </row>
    <row r="273" spans="1:21" x14ac:dyDescent="0.25">
      <c r="A273" t="s">
        <v>75</v>
      </c>
      <c r="B273">
        <v>2021</v>
      </c>
      <c r="C273">
        <v>3959000</v>
      </c>
      <c r="D273">
        <v>3594000</v>
      </c>
      <c r="E273">
        <v>2883800</v>
      </c>
      <c r="F273">
        <v>3551000</v>
      </c>
      <c r="G273">
        <v>43000</v>
      </c>
      <c r="H273">
        <v>0</v>
      </c>
      <c r="I273">
        <v>0</v>
      </c>
      <c r="J273">
        <v>2840800</v>
      </c>
      <c r="K273">
        <v>43000</v>
      </c>
      <c r="L273">
        <v>0</v>
      </c>
      <c r="M273">
        <v>0</v>
      </c>
      <c r="N273">
        <v>98.8</v>
      </c>
      <c r="O273">
        <v>1.2</v>
      </c>
      <c r="P273">
        <v>0</v>
      </c>
      <c r="Q273">
        <v>0</v>
      </c>
      <c r="R273">
        <v>98.51</v>
      </c>
      <c r="S273">
        <v>1.49</v>
      </c>
      <c r="T273">
        <v>0</v>
      </c>
      <c r="U273">
        <v>0</v>
      </c>
    </row>
    <row r="274" spans="1:21" x14ac:dyDescent="0.25">
      <c r="A274" t="s">
        <v>77</v>
      </c>
      <c r="B274">
        <v>2013</v>
      </c>
      <c r="C274">
        <v>6094000</v>
      </c>
      <c r="D274">
        <v>845000</v>
      </c>
      <c r="E274">
        <v>676000</v>
      </c>
      <c r="F274">
        <v>845000</v>
      </c>
      <c r="G274">
        <v>0</v>
      </c>
      <c r="H274">
        <v>0</v>
      </c>
      <c r="I274">
        <v>0</v>
      </c>
      <c r="J274">
        <v>676000</v>
      </c>
      <c r="K274">
        <v>0</v>
      </c>
      <c r="L274">
        <v>0</v>
      </c>
      <c r="M274">
        <v>0</v>
      </c>
      <c r="N274">
        <v>100</v>
      </c>
      <c r="O274">
        <v>0</v>
      </c>
      <c r="P274">
        <v>0</v>
      </c>
      <c r="Q274">
        <v>0</v>
      </c>
      <c r="R274">
        <v>100</v>
      </c>
      <c r="S274">
        <v>0</v>
      </c>
      <c r="T274">
        <v>0</v>
      </c>
      <c r="U274">
        <v>0</v>
      </c>
    </row>
    <row r="275" spans="1:21" x14ac:dyDescent="0.25">
      <c r="A275" t="s">
        <v>77</v>
      </c>
      <c r="B275">
        <v>2014</v>
      </c>
      <c r="C275">
        <v>6383000</v>
      </c>
      <c r="D275">
        <v>831000</v>
      </c>
      <c r="E275">
        <v>666000</v>
      </c>
      <c r="F275">
        <v>825000</v>
      </c>
      <c r="G275">
        <v>0</v>
      </c>
      <c r="H275">
        <v>6000</v>
      </c>
      <c r="I275">
        <v>0</v>
      </c>
      <c r="J275">
        <v>660000</v>
      </c>
      <c r="K275">
        <v>0</v>
      </c>
      <c r="L275">
        <v>6000</v>
      </c>
      <c r="M275">
        <v>0</v>
      </c>
      <c r="N275">
        <v>99.28</v>
      </c>
      <c r="O275">
        <v>0</v>
      </c>
      <c r="P275">
        <v>0.72</v>
      </c>
      <c r="Q275">
        <v>0</v>
      </c>
      <c r="R275">
        <v>99.1</v>
      </c>
      <c r="S275">
        <v>0</v>
      </c>
      <c r="T275">
        <v>0.9</v>
      </c>
      <c r="U275">
        <v>0</v>
      </c>
    </row>
    <row r="276" spans="1:21" x14ac:dyDescent="0.25">
      <c r="A276" t="s">
        <v>77</v>
      </c>
      <c r="B276">
        <v>2015</v>
      </c>
      <c r="C276">
        <v>6554000</v>
      </c>
      <c r="D276">
        <v>922000</v>
      </c>
      <c r="E276">
        <v>737600</v>
      </c>
      <c r="F276">
        <v>922000</v>
      </c>
      <c r="G276">
        <v>0</v>
      </c>
      <c r="H276">
        <v>0</v>
      </c>
      <c r="I276">
        <v>0</v>
      </c>
      <c r="J276">
        <v>737600</v>
      </c>
      <c r="K276">
        <v>0</v>
      </c>
      <c r="L276">
        <v>0</v>
      </c>
      <c r="M276">
        <v>0</v>
      </c>
      <c r="N276">
        <v>100</v>
      </c>
      <c r="O276">
        <v>0</v>
      </c>
      <c r="P276">
        <v>0</v>
      </c>
      <c r="Q276">
        <v>0</v>
      </c>
      <c r="R276">
        <v>100</v>
      </c>
      <c r="S276">
        <v>0</v>
      </c>
      <c r="T276">
        <v>0</v>
      </c>
      <c r="U276">
        <v>0</v>
      </c>
    </row>
    <row r="277" spans="1:21" x14ac:dyDescent="0.25">
      <c r="A277" t="s">
        <v>77</v>
      </c>
      <c r="B277">
        <v>2016</v>
      </c>
      <c r="C277">
        <v>6229000</v>
      </c>
      <c r="D277">
        <v>896000</v>
      </c>
      <c r="E277">
        <v>716800</v>
      </c>
      <c r="F277">
        <v>896000</v>
      </c>
      <c r="G277">
        <v>0</v>
      </c>
      <c r="H277">
        <v>0</v>
      </c>
      <c r="I277">
        <v>0</v>
      </c>
      <c r="J277">
        <v>716800</v>
      </c>
      <c r="K277">
        <v>0</v>
      </c>
      <c r="L277">
        <v>0</v>
      </c>
      <c r="M277">
        <v>0</v>
      </c>
      <c r="N277">
        <v>100</v>
      </c>
      <c r="O277">
        <v>0</v>
      </c>
      <c r="P277">
        <v>0</v>
      </c>
      <c r="Q277">
        <v>0</v>
      </c>
      <c r="R277">
        <v>100</v>
      </c>
      <c r="S277">
        <v>0</v>
      </c>
      <c r="T277">
        <v>0</v>
      </c>
      <c r="U277">
        <v>0</v>
      </c>
    </row>
    <row r="278" spans="1:21" x14ac:dyDescent="0.25">
      <c r="A278" t="s">
        <v>77</v>
      </c>
      <c r="B278">
        <v>2017</v>
      </c>
      <c r="C278">
        <v>6015000</v>
      </c>
      <c r="D278">
        <v>899000</v>
      </c>
      <c r="E278">
        <v>719200</v>
      </c>
      <c r="F278">
        <v>899000</v>
      </c>
      <c r="G278">
        <v>0</v>
      </c>
      <c r="H278">
        <v>0</v>
      </c>
      <c r="I278">
        <v>0</v>
      </c>
      <c r="J278">
        <v>719200</v>
      </c>
      <c r="K278">
        <v>0</v>
      </c>
      <c r="L278">
        <v>0</v>
      </c>
      <c r="M278">
        <v>0</v>
      </c>
      <c r="N278">
        <v>100</v>
      </c>
      <c r="O278">
        <v>0</v>
      </c>
      <c r="P278">
        <v>0</v>
      </c>
      <c r="Q278">
        <v>0</v>
      </c>
      <c r="R278">
        <v>100</v>
      </c>
      <c r="S278">
        <v>0</v>
      </c>
      <c r="T278">
        <v>0</v>
      </c>
      <c r="U278">
        <v>0</v>
      </c>
    </row>
    <row r="279" spans="1:21" x14ac:dyDescent="0.25">
      <c r="A279" t="s">
        <v>77</v>
      </c>
      <c r="B279">
        <v>2018</v>
      </c>
      <c r="C279">
        <v>6562000</v>
      </c>
      <c r="D279">
        <v>947000</v>
      </c>
      <c r="E279">
        <v>757600</v>
      </c>
      <c r="F279">
        <v>947000</v>
      </c>
      <c r="G279">
        <v>0</v>
      </c>
      <c r="H279">
        <v>0</v>
      </c>
      <c r="I279">
        <v>0</v>
      </c>
      <c r="J279">
        <v>757600</v>
      </c>
      <c r="K279">
        <v>0</v>
      </c>
      <c r="L279">
        <v>0</v>
      </c>
      <c r="M279">
        <v>0</v>
      </c>
      <c r="N279">
        <v>100</v>
      </c>
      <c r="O279">
        <v>0</v>
      </c>
      <c r="P279">
        <v>0</v>
      </c>
      <c r="Q279">
        <v>0</v>
      </c>
      <c r="R279">
        <v>100</v>
      </c>
      <c r="S279">
        <v>0</v>
      </c>
      <c r="T279">
        <v>0</v>
      </c>
      <c r="U279">
        <v>0</v>
      </c>
    </row>
    <row r="280" spans="1:21" x14ac:dyDescent="0.25">
      <c r="A280" t="s">
        <v>77</v>
      </c>
      <c r="B280">
        <v>2019</v>
      </c>
      <c r="C280">
        <v>6230000</v>
      </c>
      <c r="D280">
        <v>917000</v>
      </c>
      <c r="E280">
        <v>733600</v>
      </c>
      <c r="F280">
        <v>917000</v>
      </c>
      <c r="G280">
        <v>0</v>
      </c>
      <c r="H280">
        <v>0</v>
      </c>
      <c r="I280">
        <v>0</v>
      </c>
      <c r="J280">
        <v>733600</v>
      </c>
      <c r="K280">
        <v>0</v>
      </c>
      <c r="L280">
        <v>0</v>
      </c>
      <c r="M280">
        <v>0</v>
      </c>
      <c r="N280">
        <v>100</v>
      </c>
      <c r="O280">
        <v>0</v>
      </c>
      <c r="P280">
        <v>0</v>
      </c>
      <c r="Q280">
        <v>0</v>
      </c>
      <c r="R280">
        <v>100</v>
      </c>
      <c r="S280">
        <v>0</v>
      </c>
      <c r="T280">
        <v>0</v>
      </c>
      <c r="U280">
        <v>0</v>
      </c>
    </row>
    <row r="281" spans="1:21" x14ac:dyDescent="0.25">
      <c r="A281" t="s">
        <v>77</v>
      </c>
      <c r="B281">
        <v>2020</v>
      </c>
      <c r="C281">
        <v>6124000</v>
      </c>
      <c r="D281">
        <v>924000</v>
      </c>
      <c r="E281">
        <v>739200</v>
      </c>
      <c r="F281">
        <v>924000</v>
      </c>
      <c r="G281">
        <v>0</v>
      </c>
      <c r="H281">
        <v>0</v>
      </c>
      <c r="I281">
        <v>0</v>
      </c>
      <c r="J281">
        <v>739200</v>
      </c>
      <c r="K281">
        <v>0</v>
      </c>
      <c r="L281">
        <v>0</v>
      </c>
      <c r="M281">
        <v>0</v>
      </c>
      <c r="N281">
        <v>100</v>
      </c>
      <c r="O281">
        <v>0</v>
      </c>
      <c r="P281">
        <v>0</v>
      </c>
      <c r="Q281">
        <v>0</v>
      </c>
      <c r="R281">
        <v>100</v>
      </c>
      <c r="S281">
        <v>0</v>
      </c>
      <c r="T281">
        <v>0</v>
      </c>
      <c r="U281">
        <v>0</v>
      </c>
    </row>
    <row r="282" spans="1:21" x14ac:dyDescent="0.25">
      <c r="A282" t="s">
        <v>77</v>
      </c>
      <c r="B282">
        <v>2021</v>
      </c>
      <c r="C282">
        <v>6197000</v>
      </c>
      <c r="D282">
        <v>862000</v>
      </c>
      <c r="E282">
        <v>689600</v>
      </c>
      <c r="F282">
        <v>862000</v>
      </c>
      <c r="G282">
        <v>0</v>
      </c>
      <c r="H282">
        <v>0</v>
      </c>
      <c r="I282">
        <v>0</v>
      </c>
      <c r="J282">
        <v>689600</v>
      </c>
      <c r="K282">
        <v>0</v>
      </c>
      <c r="L282">
        <v>0</v>
      </c>
      <c r="M282">
        <v>0</v>
      </c>
      <c r="N282">
        <v>100</v>
      </c>
      <c r="O282">
        <v>0</v>
      </c>
      <c r="P282">
        <v>0</v>
      </c>
      <c r="Q282">
        <v>0</v>
      </c>
      <c r="R282">
        <v>100</v>
      </c>
      <c r="S282">
        <v>0</v>
      </c>
      <c r="T282">
        <v>0</v>
      </c>
      <c r="U282">
        <v>0</v>
      </c>
    </row>
    <row r="283" spans="1:21" x14ac:dyDescent="0.25">
      <c r="A283" t="s">
        <v>79</v>
      </c>
      <c r="B283">
        <v>2013</v>
      </c>
      <c r="C283">
        <v>10548000</v>
      </c>
      <c r="D283">
        <v>1772000</v>
      </c>
      <c r="E283">
        <v>1473200</v>
      </c>
      <c r="F283">
        <v>1494000</v>
      </c>
      <c r="G283">
        <v>254000</v>
      </c>
      <c r="H283">
        <v>24000</v>
      </c>
      <c r="I283">
        <v>0</v>
      </c>
      <c r="J283">
        <v>1195200</v>
      </c>
      <c r="K283">
        <v>254000</v>
      </c>
      <c r="L283">
        <v>24000</v>
      </c>
      <c r="M283">
        <v>0</v>
      </c>
      <c r="N283">
        <v>84.31</v>
      </c>
      <c r="O283">
        <v>14.33</v>
      </c>
      <c r="P283">
        <v>1.35</v>
      </c>
      <c r="Q283">
        <v>0</v>
      </c>
      <c r="R283">
        <v>81.13</v>
      </c>
      <c r="S283">
        <v>17.239999999999998</v>
      </c>
      <c r="T283">
        <v>1.63</v>
      </c>
      <c r="U283">
        <v>0</v>
      </c>
    </row>
    <row r="284" spans="1:21" x14ac:dyDescent="0.25">
      <c r="A284" t="s">
        <v>79</v>
      </c>
      <c r="B284">
        <v>2014</v>
      </c>
      <c r="C284">
        <v>10323000</v>
      </c>
      <c r="D284">
        <v>1826000</v>
      </c>
      <c r="E284">
        <v>1521400</v>
      </c>
      <c r="F284">
        <v>1523000</v>
      </c>
      <c r="G284">
        <v>255000</v>
      </c>
      <c r="H284">
        <v>48000</v>
      </c>
      <c r="I284">
        <v>0</v>
      </c>
      <c r="J284">
        <v>1218400</v>
      </c>
      <c r="K284">
        <v>255000</v>
      </c>
      <c r="L284">
        <v>48000</v>
      </c>
      <c r="M284">
        <v>0</v>
      </c>
      <c r="N284">
        <v>83.41</v>
      </c>
      <c r="O284">
        <v>13.96</v>
      </c>
      <c r="P284">
        <v>2.63</v>
      </c>
      <c r="Q284">
        <v>0</v>
      </c>
      <c r="R284">
        <v>80.08</v>
      </c>
      <c r="S284">
        <v>16.760000000000002</v>
      </c>
      <c r="T284">
        <v>3.15</v>
      </c>
      <c r="U284">
        <v>0</v>
      </c>
    </row>
    <row r="285" spans="1:21" x14ac:dyDescent="0.25">
      <c r="A285" t="s">
        <v>79</v>
      </c>
      <c r="B285">
        <v>2015</v>
      </c>
      <c r="C285">
        <v>11352000</v>
      </c>
      <c r="D285">
        <v>1846000</v>
      </c>
      <c r="E285">
        <v>1536000</v>
      </c>
      <c r="F285">
        <v>1550000</v>
      </c>
      <c r="G285">
        <v>238000</v>
      </c>
      <c r="H285">
        <v>58000</v>
      </c>
      <c r="I285">
        <v>0</v>
      </c>
      <c r="J285">
        <v>1240000</v>
      </c>
      <c r="K285">
        <v>238000</v>
      </c>
      <c r="L285">
        <v>58000</v>
      </c>
      <c r="M285">
        <v>0</v>
      </c>
      <c r="N285">
        <v>83.97</v>
      </c>
      <c r="O285">
        <v>12.89</v>
      </c>
      <c r="P285">
        <v>3.14</v>
      </c>
      <c r="Q285">
        <v>0</v>
      </c>
      <c r="R285">
        <v>80.73</v>
      </c>
      <c r="S285">
        <v>15.49</v>
      </c>
      <c r="T285">
        <v>3.78</v>
      </c>
      <c r="U285">
        <v>0</v>
      </c>
    </row>
    <row r="286" spans="1:21" x14ac:dyDescent="0.25">
      <c r="A286" t="s">
        <v>79</v>
      </c>
      <c r="B286">
        <v>2016</v>
      </c>
      <c r="C286">
        <v>11940000</v>
      </c>
      <c r="D286">
        <v>1734000</v>
      </c>
      <c r="E286">
        <v>1434800</v>
      </c>
      <c r="F286">
        <v>1496000</v>
      </c>
      <c r="G286">
        <v>231000</v>
      </c>
      <c r="H286">
        <v>7000</v>
      </c>
      <c r="I286">
        <v>0</v>
      </c>
      <c r="J286">
        <v>1196800</v>
      </c>
      <c r="K286">
        <v>231000</v>
      </c>
      <c r="L286">
        <v>7000</v>
      </c>
      <c r="M286">
        <v>0</v>
      </c>
      <c r="N286">
        <v>86.27</v>
      </c>
      <c r="O286">
        <v>13.32</v>
      </c>
      <c r="P286">
        <v>0.4</v>
      </c>
      <c r="Q286">
        <v>0</v>
      </c>
      <c r="R286">
        <v>83.41</v>
      </c>
      <c r="S286">
        <v>16.100000000000001</v>
      </c>
      <c r="T286">
        <v>0.49</v>
      </c>
      <c r="U286">
        <v>0</v>
      </c>
    </row>
    <row r="287" spans="1:21" x14ac:dyDescent="0.25">
      <c r="A287" t="s">
        <v>79</v>
      </c>
      <c r="B287">
        <v>2017</v>
      </c>
      <c r="C287">
        <v>10255000</v>
      </c>
      <c r="D287">
        <v>1838000</v>
      </c>
      <c r="E287">
        <v>1512000</v>
      </c>
      <c r="F287">
        <v>1630000</v>
      </c>
      <c r="G287">
        <v>197000</v>
      </c>
      <c r="H287">
        <v>11000</v>
      </c>
      <c r="I287">
        <v>0</v>
      </c>
      <c r="J287">
        <v>1304000</v>
      </c>
      <c r="K287">
        <v>197000</v>
      </c>
      <c r="L287">
        <v>11000</v>
      </c>
      <c r="M287">
        <v>0</v>
      </c>
      <c r="N287">
        <v>88.68</v>
      </c>
      <c r="O287">
        <v>10.72</v>
      </c>
      <c r="P287">
        <v>0.6</v>
      </c>
      <c r="Q287">
        <v>0</v>
      </c>
      <c r="R287">
        <v>86.24</v>
      </c>
      <c r="S287">
        <v>13.03</v>
      </c>
      <c r="T287">
        <v>0.73</v>
      </c>
      <c r="U287">
        <v>0</v>
      </c>
    </row>
    <row r="288" spans="1:21" x14ac:dyDescent="0.25">
      <c r="A288" t="s">
        <v>79</v>
      </c>
      <c r="B288">
        <v>2018</v>
      </c>
      <c r="C288">
        <v>10317000</v>
      </c>
      <c r="D288">
        <v>1877000</v>
      </c>
      <c r="E288">
        <v>1541400</v>
      </c>
      <c r="F288">
        <v>1678000</v>
      </c>
      <c r="G288">
        <v>185000</v>
      </c>
      <c r="H288">
        <v>14000</v>
      </c>
      <c r="I288">
        <v>0</v>
      </c>
      <c r="J288">
        <v>1342400</v>
      </c>
      <c r="K288">
        <v>185000</v>
      </c>
      <c r="L288">
        <v>14000</v>
      </c>
      <c r="M288">
        <v>0</v>
      </c>
      <c r="N288">
        <v>89.4</v>
      </c>
      <c r="O288">
        <v>9.86</v>
      </c>
      <c r="P288">
        <v>0.75</v>
      </c>
      <c r="Q288">
        <v>0</v>
      </c>
      <c r="R288">
        <v>87.09</v>
      </c>
      <c r="S288">
        <v>12</v>
      </c>
      <c r="T288">
        <v>0.91</v>
      </c>
      <c r="U288">
        <v>0</v>
      </c>
    </row>
    <row r="289" spans="1:21" x14ac:dyDescent="0.25">
      <c r="A289" t="s">
        <v>79</v>
      </c>
      <c r="B289">
        <v>2019</v>
      </c>
      <c r="C289">
        <v>12514000</v>
      </c>
      <c r="D289">
        <v>1919000</v>
      </c>
      <c r="E289">
        <v>1580000</v>
      </c>
      <c r="F289">
        <v>1695000</v>
      </c>
      <c r="G289">
        <v>184000</v>
      </c>
      <c r="H289">
        <v>40000</v>
      </c>
      <c r="I289">
        <v>0</v>
      </c>
      <c r="J289">
        <v>1356000</v>
      </c>
      <c r="K289">
        <v>184000</v>
      </c>
      <c r="L289">
        <v>40000</v>
      </c>
      <c r="M289">
        <v>0</v>
      </c>
      <c r="N289">
        <v>88.33</v>
      </c>
      <c r="O289">
        <v>9.59</v>
      </c>
      <c r="P289">
        <v>2.08</v>
      </c>
      <c r="Q289">
        <v>0</v>
      </c>
      <c r="R289">
        <v>85.82</v>
      </c>
      <c r="S289">
        <v>11.65</v>
      </c>
      <c r="T289">
        <v>2.5299999999999998</v>
      </c>
      <c r="U289">
        <v>0</v>
      </c>
    </row>
    <row r="290" spans="1:21" x14ac:dyDescent="0.25">
      <c r="A290" t="s">
        <v>79</v>
      </c>
      <c r="B290">
        <v>2020</v>
      </c>
      <c r="C290">
        <v>12542000</v>
      </c>
      <c r="D290">
        <v>1812000</v>
      </c>
      <c r="E290">
        <v>1483000</v>
      </c>
      <c r="F290">
        <v>1645000</v>
      </c>
      <c r="G290">
        <v>138000</v>
      </c>
      <c r="H290">
        <v>29000</v>
      </c>
      <c r="I290">
        <v>0</v>
      </c>
      <c r="J290">
        <v>1316000</v>
      </c>
      <c r="K290">
        <v>138000</v>
      </c>
      <c r="L290">
        <v>29000</v>
      </c>
      <c r="M290">
        <v>0</v>
      </c>
      <c r="N290">
        <v>90.78</v>
      </c>
      <c r="O290">
        <v>7.62</v>
      </c>
      <c r="P290">
        <v>1.6</v>
      </c>
      <c r="Q290">
        <v>0</v>
      </c>
      <c r="R290">
        <v>88.74</v>
      </c>
      <c r="S290">
        <v>9.31</v>
      </c>
      <c r="T290">
        <v>1.96</v>
      </c>
      <c r="U290">
        <v>0</v>
      </c>
    </row>
    <row r="291" spans="1:21" x14ac:dyDescent="0.25">
      <c r="A291" t="s">
        <v>79</v>
      </c>
      <c r="B291">
        <v>2021</v>
      </c>
      <c r="C291">
        <v>14637000</v>
      </c>
      <c r="D291">
        <v>1885000</v>
      </c>
      <c r="E291">
        <v>1536400</v>
      </c>
      <c r="F291">
        <v>1743000</v>
      </c>
      <c r="G291">
        <v>130000</v>
      </c>
      <c r="H291">
        <v>12000</v>
      </c>
      <c r="I291">
        <v>0</v>
      </c>
      <c r="J291">
        <v>1394400</v>
      </c>
      <c r="K291">
        <v>130000</v>
      </c>
      <c r="L291">
        <v>12000</v>
      </c>
      <c r="M291">
        <v>0</v>
      </c>
      <c r="N291">
        <v>92.47</v>
      </c>
      <c r="O291">
        <v>6.9</v>
      </c>
      <c r="P291">
        <v>0.64</v>
      </c>
      <c r="Q291">
        <v>0</v>
      </c>
      <c r="R291">
        <v>90.76</v>
      </c>
      <c r="S291">
        <v>8.4600000000000009</v>
      </c>
      <c r="T291">
        <v>0.78</v>
      </c>
      <c r="U291">
        <v>0</v>
      </c>
    </row>
    <row r="292" spans="1:21" x14ac:dyDescent="0.25">
      <c r="A292" t="s">
        <v>81</v>
      </c>
      <c r="B292">
        <v>2013</v>
      </c>
      <c r="C292">
        <v>5280000</v>
      </c>
      <c r="D292">
        <v>2210000</v>
      </c>
      <c r="E292">
        <v>1773600</v>
      </c>
      <c r="F292">
        <v>2182000</v>
      </c>
      <c r="G292">
        <v>28000</v>
      </c>
      <c r="H292">
        <v>0</v>
      </c>
      <c r="I292">
        <v>0</v>
      </c>
      <c r="J292">
        <v>1745600</v>
      </c>
      <c r="K292">
        <v>28000</v>
      </c>
      <c r="L292">
        <v>0</v>
      </c>
      <c r="M292">
        <v>0</v>
      </c>
      <c r="N292">
        <v>98.73</v>
      </c>
      <c r="O292">
        <v>1.27</v>
      </c>
      <c r="P292">
        <v>0</v>
      </c>
      <c r="Q292">
        <v>0</v>
      </c>
      <c r="R292">
        <v>98.42</v>
      </c>
      <c r="S292">
        <v>1.58</v>
      </c>
      <c r="T292">
        <v>0</v>
      </c>
      <c r="U292">
        <v>0</v>
      </c>
    </row>
    <row r="293" spans="1:21" x14ac:dyDescent="0.25">
      <c r="A293" t="s">
        <v>81</v>
      </c>
      <c r="B293">
        <v>2014</v>
      </c>
      <c r="C293">
        <v>5372000</v>
      </c>
      <c r="D293">
        <v>2156000</v>
      </c>
      <c r="E293">
        <v>1728400</v>
      </c>
      <c r="F293">
        <v>2138000</v>
      </c>
      <c r="G293">
        <v>18000</v>
      </c>
      <c r="H293">
        <v>0</v>
      </c>
      <c r="I293">
        <v>0</v>
      </c>
      <c r="J293">
        <v>1710400</v>
      </c>
      <c r="K293">
        <v>18000</v>
      </c>
      <c r="L293">
        <v>0</v>
      </c>
      <c r="M293">
        <v>0</v>
      </c>
      <c r="N293">
        <v>99.17</v>
      </c>
      <c r="O293">
        <v>0.83</v>
      </c>
      <c r="P293">
        <v>0</v>
      </c>
      <c r="Q293">
        <v>0</v>
      </c>
      <c r="R293">
        <v>98.96</v>
      </c>
      <c r="S293">
        <v>1.04</v>
      </c>
      <c r="T293">
        <v>0</v>
      </c>
      <c r="U293">
        <v>0</v>
      </c>
    </row>
    <row r="294" spans="1:21" x14ac:dyDescent="0.25">
      <c r="A294" t="s">
        <v>81</v>
      </c>
      <c r="B294">
        <v>2015</v>
      </c>
      <c r="C294">
        <v>5421000</v>
      </c>
      <c r="D294">
        <v>2189000</v>
      </c>
      <c r="E294">
        <v>1755400</v>
      </c>
      <c r="F294">
        <v>2168000</v>
      </c>
      <c r="G294">
        <v>21000</v>
      </c>
      <c r="H294">
        <v>0</v>
      </c>
      <c r="I294">
        <v>0</v>
      </c>
      <c r="J294">
        <v>1734400</v>
      </c>
      <c r="K294">
        <v>21000</v>
      </c>
      <c r="L294">
        <v>0</v>
      </c>
      <c r="M294">
        <v>0</v>
      </c>
      <c r="N294">
        <v>99.04</v>
      </c>
      <c r="O294">
        <v>0.96</v>
      </c>
      <c r="P294">
        <v>0</v>
      </c>
      <c r="Q294">
        <v>0</v>
      </c>
      <c r="R294">
        <v>98.8</v>
      </c>
      <c r="S294">
        <v>1.2</v>
      </c>
      <c r="T294">
        <v>0</v>
      </c>
      <c r="U294">
        <v>0</v>
      </c>
    </row>
    <row r="295" spans="1:21" x14ac:dyDescent="0.25">
      <c r="A295" t="s">
        <v>81</v>
      </c>
      <c r="B295">
        <v>2016</v>
      </c>
      <c r="C295">
        <v>5194000</v>
      </c>
      <c r="D295">
        <v>2318000</v>
      </c>
      <c r="E295">
        <v>1860000</v>
      </c>
      <c r="F295">
        <v>2290000</v>
      </c>
      <c r="G295">
        <v>28000</v>
      </c>
      <c r="H295">
        <v>0</v>
      </c>
      <c r="I295">
        <v>0</v>
      </c>
      <c r="J295">
        <v>1832000</v>
      </c>
      <c r="K295">
        <v>28000</v>
      </c>
      <c r="L295">
        <v>0</v>
      </c>
      <c r="M295">
        <v>0</v>
      </c>
      <c r="N295">
        <v>98.79</v>
      </c>
      <c r="O295">
        <v>1.21</v>
      </c>
      <c r="P295">
        <v>0</v>
      </c>
      <c r="Q295">
        <v>0</v>
      </c>
      <c r="R295">
        <v>98.49</v>
      </c>
      <c r="S295">
        <v>1.51</v>
      </c>
      <c r="T295">
        <v>0</v>
      </c>
      <c r="U295">
        <v>0</v>
      </c>
    </row>
    <row r="296" spans="1:21" x14ac:dyDescent="0.25">
      <c r="A296" t="s">
        <v>81</v>
      </c>
      <c r="B296">
        <v>2017</v>
      </c>
      <c r="C296">
        <v>5069000</v>
      </c>
      <c r="D296">
        <v>2117000</v>
      </c>
      <c r="E296">
        <v>1699800</v>
      </c>
      <c r="F296">
        <v>2086000</v>
      </c>
      <c r="G296">
        <v>31000</v>
      </c>
      <c r="H296">
        <v>0</v>
      </c>
      <c r="I296">
        <v>0</v>
      </c>
      <c r="J296">
        <v>1668800</v>
      </c>
      <c r="K296">
        <v>31000</v>
      </c>
      <c r="L296">
        <v>0</v>
      </c>
      <c r="M296">
        <v>0</v>
      </c>
      <c r="N296">
        <v>98.54</v>
      </c>
      <c r="O296">
        <v>1.46</v>
      </c>
      <c r="P296">
        <v>0</v>
      </c>
      <c r="Q296">
        <v>0</v>
      </c>
      <c r="R296">
        <v>98.18</v>
      </c>
      <c r="S296">
        <v>1.82</v>
      </c>
      <c r="T296">
        <v>0</v>
      </c>
      <c r="U296">
        <v>0</v>
      </c>
    </row>
    <row r="297" spans="1:21" x14ac:dyDescent="0.25">
      <c r="A297" t="s">
        <v>81</v>
      </c>
      <c r="B297">
        <v>2018</v>
      </c>
      <c r="C297">
        <v>5164000</v>
      </c>
      <c r="D297">
        <v>2083000</v>
      </c>
      <c r="E297">
        <v>1670800</v>
      </c>
      <c r="F297">
        <v>2061000</v>
      </c>
      <c r="G297">
        <v>22000</v>
      </c>
      <c r="H297">
        <v>0</v>
      </c>
      <c r="I297">
        <v>0</v>
      </c>
      <c r="J297">
        <v>1648800</v>
      </c>
      <c r="K297">
        <v>22000</v>
      </c>
      <c r="L297">
        <v>0</v>
      </c>
      <c r="M297">
        <v>0</v>
      </c>
      <c r="N297">
        <v>98.94</v>
      </c>
      <c r="O297">
        <v>1.06</v>
      </c>
      <c r="P297">
        <v>0</v>
      </c>
      <c r="Q297">
        <v>0</v>
      </c>
      <c r="R297">
        <v>98.68</v>
      </c>
      <c r="S297">
        <v>1.32</v>
      </c>
      <c r="T297">
        <v>0</v>
      </c>
      <c r="U297">
        <v>0</v>
      </c>
    </row>
    <row r="298" spans="1:21" x14ac:dyDescent="0.25">
      <c r="A298" t="s">
        <v>81</v>
      </c>
      <c r="B298">
        <v>2019</v>
      </c>
      <c r="C298">
        <v>4978000</v>
      </c>
      <c r="D298">
        <v>2165000</v>
      </c>
      <c r="E298">
        <v>1735600</v>
      </c>
      <c r="F298">
        <v>2147000</v>
      </c>
      <c r="G298">
        <v>18000</v>
      </c>
      <c r="H298">
        <v>0</v>
      </c>
      <c r="I298">
        <v>0</v>
      </c>
      <c r="J298">
        <v>1717600</v>
      </c>
      <c r="K298">
        <v>18000</v>
      </c>
      <c r="L298">
        <v>0</v>
      </c>
      <c r="M298">
        <v>0</v>
      </c>
      <c r="N298">
        <v>99.17</v>
      </c>
      <c r="O298">
        <v>0.83</v>
      </c>
      <c r="P298">
        <v>0</v>
      </c>
      <c r="Q298">
        <v>0</v>
      </c>
      <c r="R298">
        <v>98.96</v>
      </c>
      <c r="S298">
        <v>1.04</v>
      </c>
      <c r="T298">
        <v>0</v>
      </c>
      <c r="U298">
        <v>0</v>
      </c>
    </row>
    <row r="299" spans="1:21" x14ac:dyDescent="0.25">
      <c r="A299" t="s">
        <v>81</v>
      </c>
      <c r="B299">
        <v>2020</v>
      </c>
      <c r="C299">
        <v>4945000</v>
      </c>
      <c r="D299">
        <v>2109000</v>
      </c>
      <c r="E299">
        <v>1691200</v>
      </c>
      <c r="F299">
        <v>2089000</v>
      </c>
      <c r="G299">
        <v>20000</v>
      </c>
      <c r="H299">
        <v>0</v>
      </c>
      <c r="I299">
        <v>0</v>
      </c>
      <c r="J299">
        <v>1671200</v>
      </c>
      <c r="K299">
        <v>20000</v>
      </c>
      <c r="L299">
        <v>0</v>
      </c>
      <c r="M299">
        <v>0</v>
      </c>
      <c r="N299">
        <v>99.05</v>
      </c>
      <c r="O299">
        <v>0.95</v>
      </c>
      <c r="P299">
        <v>0</v>
      </c>
      <c r="Q299">
        <v>0</v>
      </c>
      <c r="R299">
        <v>98.82</v>
      </c>
      <c r="S299">
        <v>1.18</v>
      </c>
      <c r="T299">
        <v>0</v>
      </c>
      <c r="U299">
        <v>0</v>
      </c>
    </row>
    <row r="300" spans="1:21" x14ac:dyDescent="0.25">
      <c r="A300" t="s">
        <v>81</v>
      </c>
      <c r="B300">
        <v>2021</v>
      </c>
      <c r="C300">
        <v>5111000</v>
      </c>
      <c r="D300">
        <v>2217000</v>
      </c>
      <c r="E300">
        <v>1777400</v>
      </c>
      <c r="F300">
        <v>2198000</v>
      </c>
      <c r="G300">
        <v>19000</v>
      </c>
      <c r="H300">
        <v>0</v>
      </c>
      <c r="I300">
        <v>0</v>
      </c>
      <c r="J300">
        <v>1758400</v>
      </c>
      <c r="K300">
        <v>19000</v>
      </c>
      <c r="L300">
        <v>0</v>
      </c>
      <c r="M300">
        <v>0</v>
      </c>
      <c r="N300">
        <v>99.14</v>
      </c>
      <c r="O300">
        <v>0.86</v>
      </c>
      <c r="P300">
        <v>0</v>
      </c>
      <c r="Q300">
        <v>0</v>
      </c>
      <c r="R300">
        <v>98.93</v>
      </c>
      <c r="S300">
        <v>1.07</v>
      </c>
      <c r="T300">
        <v>0</v>
      </c>
      <c r="U300">
        <v>0</v>
      </c>
    </row>
    <row r="301" spans="1:21" x14ac:dyDescent="0.25">
      <c r="A301" t="s">
        <v>83</v>
      </c>
      <c r="B301">
        <v>2013</v>
      </c>
      <c r="C301">
        <v>10157000</v>
      </c>
      <c r="D301">
        <v>3625000</v>
      </c>
      <c r="E301">
        <v>2913200</v>
      </c>
      <c r="F301">
        <v>3559000</v>
      </c>
      <c r="G301">
        <v>66000</v>
      </c>
      <c r="H301">
        <v>0</v>
      </c>
      <c r="I301">
        <v>0</v>
      </c>
      <c r="J301">
        <v>2847200</v>
      </c>
      <c r="K301">
        <v>66000</v>
      </c>
      <c r="L301">
        <v>0</v>
      </c>
      <c r="M301">
        <v>0</v>
      </c>
      <c r="N301">
        <v>98.18</v>
      </c>
      <c r="O301">
        <v>1.82</v>
      </c>
      <c r="P301">
        <v>0</v>
      </c>
      <c r="Q301">
        <v>0</v>
      </c>
      <c r="R301">
        <v>97.73</v>
      </c>
      <c r="S301">
        <v>2.27</v>
      </c>
      <c r="T301">
        <v>0</v>
      </c>
      <c r="U301">
        <v>0</v>
      </c>
    </row>
    <row r="302" spans="1:21" x14ac:dyDescent="0.25">
      <c r="A302" t="s">
        <v>83</v>
      </c>
      <c r="B302">
        <v>2014</v>
      </c>
      <c r="C302">
        <v>10155000</v>
      </c>
      <c r="D302">
        <v>3799000</v>
      </c>
      <c r="E302">
        <v>3053000</v>
      </c>
      <c r="F302">
        <v>3730000</v>
      </c>
      <c r="G302">
        <v>69000</v>
      </c>
      <c r="H302">
        <v>0</v>
      </c>
      <c r="I302">
        <v>0</v>
      </c>
      <c r="J302">
        <v>2984000</v>
      </c>
      <c r="K302">
        <v>69000</v>
      </c>
      <c r="L302">
        <v>0</v>
      </c>
      <c r="M302">
        <v>0</v>
      </c>
      <c r="N302">
        <v>98.18</v>
      </c>
      <c r="O302">
        <v>1.82</v>
      </c>
      <c r="P302">
        <v>0</v>
      </c>
      <c r="Q302">
        <v>0</v>
      </c>
      <c r="R302">
        <v>97.74</v>
      </c>
      <c r="S302">
        <v>2.2599999999999998</v>
      </c>
      <c r="T302">
        <v>0</v>
      </c>
      <c r="U302">
        <v>0</v>
      </c>
    </row>
    <row r="303" spans="1:21" x14ac:dyDescent="0.25">
      <c r="A303" t="s">
        <v>83</v>
      </c>
      <c r="B303">
        <v>2015</v>
      </c>
      <c r="C303">
        <v>10798000</v>
      </c>
      <c r="D303">
        <v>4378000</v>
      </c>
      <c r="E303">
        <v>3523000</v>
      </c>
      <c r="F303">
        <v>4275000</v>
      </c>
      <c r="G303">
        <v>103000</v>
      </c>
      <c r="H303">
        <v>0</v>
      </c>
      <c r="I303">
        <v>0</v>
      </c>
      <c r="J303">
        <v>3420000</v>
      </c>
      <c r="K303">
        <v>103000</v>
      </c>
      <c r="L303">
        <v>0</v>
      </c>
      <c r="M303">
        <v>0</v>
      </c>
      <c r="N303">
        <v>97.65</v>
      </c>
      <c r="O303">
        <v>2.35</v>
      </c>
      <c r="P303">
        <v>0</v>
      </c>
      <c r="Q303">
        <v>0</v>
      </c>
      <c r="R303">
        <v>97.08</v>
      </c>
      <c r="S303">
        <v>2.92</v>
      </c>
      <c r="T303">
        <v>0</v>
      </c>
      <c r="U303">
        <v>0</v>
      </c>
    </row>
    <row r="304" spans="1:21" x14ac:dyDescent="0.25">
      <c r="A304" t="s">
        <v>83</v>
      </c>
      <c r="B304">
        <v>2016</v>
      </c>
      <c r="C304">
        <v>10349000</v>
      </c>
      <c r="D304">
        <v>4151000</v>
      </c>
      <c r="E304">
        <v>3337600</v>
      </c>
      <c r="F304">
        <v>4067000</v>
      </c>
      <c r="G304">
        <v>84000</v>
      </c>
      <c r="H304">
        <v>0</v>
      </c>
      <c r="I304">
        <v>0</v>
      </c>
      <c r="J304">
        <v>3253600</v>
      </c>
      <c r="K304">
        <v>84000</v>
      </c>
      <c r="L304">
        <v>0</v>
      </c>
      <c r="M304">
        <v>0</v>
      </c>
      <c r="N304">
        <v>97.98</v>
      </c>
      <c r="O304">
        <v>2.02</v>
      </c>
      <c r="P304">
        <v>0</v>
      </c>
      <c r="Q304">
        <v>0</v>
      </c>
      <c r="R304">
        <v>97.48</v>
      </c>
      <c r="S304">
        <v>2.52</v>
      </c>
      <c r="T304">
        <v>0</v>
      </c>
      <c r="U304">
        <v>0</v>
      </c>
    </row>
    <row r="305" spans="1:21" x14ac:dyDescent="0.25">
      <c r="A305" t="s">
        <v>83</v>
      </c>
      <c r="B305">
        <v>2017</v>
      </c>
      <c r="C305">
        <v>10786000</v>
      </c>
      <c r="D305">
        <v>5327000</v>
      </c>
      <c r="E305">
        <v>4282200</v>
      </c>
      <c r="F305">
        <v>5224000</v>
      </c>
      <c r="G305">
        <v>103000</v>
      </c>
      <c r="H305">
        <v>0</v>
      </c>
      <c r="I305">
        <v>0</v>
      </c>
      <c r="J305">
        <v>4179200</v>
      </c>
      <c r="K305">
        <v>103000</v>
      </c>
      <c r="L305">
        <v>0</v>
      </c>
      <c r="M305">
        <v>0</v>
      </c>
      <c r="N305">
        <v>98.07</v>
      </c>
      <c r="O305">
        <v>1.93</v>
      </c>
      <c r="P305">
        <v>0</v>
      </c>
      <c r="Q305">
        <v>0</v>
      </c>
      <c r="R305">
        <v>97.59</v>
      </c>
      <c r="S305">
        <v>2.41</v>
      </c>
      <c r="T305">
        <v>0</v>
      </c>
      <c r="U305">
        <v>0</v>
      </c>
    </row>
    <row r="306" spans="1:21" x14ac:dyDescent="0.25">
      <c r="A306" t="s">
        <v>83</v>
      </c>
      <c r="B306">
        <v>2018</v>
      </c>
      <c r="C306">
        <v>10237000</v>
      </c>
      <c r="D306">
        <v>4909000</v>
      </c>
      <c r="E306">
        <v>3942000</v>
      </c>
      <c r="F306">
        <v>4835000</v>
      </c>
      <c r="G306">
        <v>74000</v>
      </c>
      <c r="H306">
        <v>0</v>
      </c>
      <c r="I306">
        <v>0</v>
      </c>
      <c r="J306">
        <v>3868000</v>
      </c>
      <c r="K306">
        <v>74000</v>
      </c>
      <c r="L306">
        <v>0</v>
      </c>
      <c r="M306">
        <v>0</v>
      </c>
      <c r="N306">
        <v>98.49</v>
      </c>
      <c r="O306">
        <v>1.51</v>
      </c>
      <c r="P306">
        <v>0</v>
      </c>
      <c r="Q306">
        <v>0</v>
      </c>
      <c r="R306">
        <v>98.12</v>
      </c>
      <c r="S306">
        <v>1.88</v>
      </c>
      <c r="T306">
        <v>0</v>
      </c>
      <c r="U306">
        <v>0</v>
      </c>
    </row>
    <row r="307" spans="1:21" x14ac:dyDescent="0.25">
      <c r="A307" t="s">
        <v>83</v>
      </c>
      <c r="B307">
        <v>2019</v>
      </c>
      <c r="C307">
        <v>4247000</v>
      </c>
      <c r="D307">
        <v>184000</v>
      </c>
      <c r="E307">
        <v>166200</v>
      </c>
      <c r="F307">
        <v>89000</v>
      </c>
      <c r="G307">
        <v>95000</v>
      </c>
      <c r="H307">
        <v>0</v>
      </c>
      <c r="I307">
        <v>0</v>
      </c>
      <c r="J307">
        <v>71200</v>
      </c>
      <c r="K307">
        <v>95000</v>
      </c>
      <c r="L307">
        <v>0</v>
      </c>
      <c r="M307">
        <v>0</v>
      </c>
      <c r="N307">
        <v>48.37</v>
      </c>
      <c r="O307">
        <v>51.63</v>
      </c>
      <c r="P307">
        <v>0</v>
      </c>
      <c r="Q307">
        <v>0</v>
      </c>
      <c r="R307">
        <v>42.84</v>
      </c>
      <c r="S307">
        <v>57.16</v>
      </c>
      <c r="T307">
        <v>0</v>
      </c>
      <c r="U307">
        <v>0</v>
      </c>
    </row>
    <row r="308" spans="1:21" x14ac:dyDescent="0.25">
      <c r="A308" t="s">
        <v>83</v>
      </c>
      <c r="B308">
        <v>2020</v>
      </c>
      <c r="C308">
        <v>10165000</v>
      </c>
      <c r="D308">
        <v>5201000</v>
      </c>
      <c r="E308">
        <v>4179600</v>
      </c>
      <c r="F308">
        <v>5107000</v>
      </c>
      <c r="G308">
        <v>94000</v>
      </c>
      <c r="H308">
        <v>0</v>
      </c>
      <c r="I308">
        <v>0</v>
      </c>
      <c r="J308">
        <v>4085600</v>
      </c>
      <c r="K308">
        <v>94000</v>
      </c>
      <c r="L308">
        <v>0</v>
      </c>
      <c r="M308">
        <v>0</v>
      </c>
      <c r="N308">
        <v>98.19</v>
      </c>
      <c r="O308">
        <v>1.81</v>
      </c>
      <c r="P308">
        <v>0</v>
      </c>
      <c r="Q308">
        <v>0</v>
      </c>
      <c r="R308">
        <v>97.75</v>
      </c>
      <c r="S308">
        <v>2.25</v>
      </c>
      <c r="T308">
        <v>0</v>
      </c>
      <c r="U308">
        <v>0</v>
      </c>
    </row>
    <row r="309" spans="1:21" x14ac:dyDescent="0.25">
      <c r="A309" t="s">
        <v>83</v>
      </c>
      <c r="B309">
        <v>2021</v>
      </c>
      <c r="C309">
        <v>8956000</v>
      </c>
      <c r="D309">
        <v>4824000</v>
      </c>
      <c r="E309">
        <v>3875400</v>
      </c>
      <c r="F309">
        <v>4743000</v>
      </c>
      <c r="G309">
        <v>81000</v>
      </c>
      <c r="H309">
        <v>0</v>
      </c>
      <c r="I309">
        <v>0</v>
      </c>
      <c r="J309">
        <v>3794400</v>
      </c>
      <c r="K309">
        <v>81000</v>
      </c>
      <c r="L309">
        <v>0</v>
      </c>
      <c r="M309">
        <v>0</v>
      </c>
      <c r="N309">
        <v>98.32</v>
      </c>
      <c r="O309">
        <v>1.68</v>
      </c>
      <c r="P309">
        <v>0</v>
      </c>
      <c r="Q309">
        <v>0</v>
      </c>
      <c r="R309">
        <v>97.91</v>
      </c>
      <c r="S309">
        <v>2.09</v>
      </c>
      <c r="T309">
        <v>0</v>
      </c>
      <c r="U309">
        <v>0</v>
      </c>
    </row>
    <row r="310" spans="1:21" x14ac:dyDescent="0.25">
      <c r="A310" t="s">
        <v>85</v>
      </c>
      <c r="B310">
        <v>2013</v>
      </c>
      <c r="C310">
        <v>609000</v>
      </c>
      <c r="D310">
        <v>609000</v>
      </c>
      <c r="E310">
        <v>500000</v>
      </c>
      <c r="F310">
        <v>545000</v>
      </c>
      <c r="G310">
        <v>29000</v>
      </c>
      <c r="H310">
        <v>35000</v>
      </c>
      <c r="I310">
        <v>0</v>
      </c>
      <c r="J310">
        <v>436000</v>
      </c>
      <c r="K310">
        <v>29000</v>
      </c>
      <c r="L310">
        <v>35000</v>
      </c>
      <c r="M310">
        <v>0</v>
      </c>
      <c r="N310">
        <v>89.49</v>
      </c>
      <c r="O310">
        <v>4.76</v>
      </c>
      <c r="P310">
        <v>5.75</v>
      </c>
      <c r="Q310">
        <v>0</v>
      </c>
      <c r="R310">
        <v>87.2</v>
      </c>
      <c r="S310">
        <v>5.8</v>
      </c>
      <c r="T310">
        <v>7</v>
      </c>
      <c r="U310">
        <v>0</v>
      </c>
    </row>
    <row r="311" spans="1:21" x14ac:dyDescent="0.25">
      <c r="A311" t="s">
        <v>85</v>
      </c>
      <c r="B311">
        <v>2014</v>
      </c>
      <c r="C311">
        <v>663000</v>
      </c>
      <c r="D311">
        <v>663000</v>
      </c>
      <c r="E311">
        <v>547200</v>
      </c>
      <c r="F311">
        <v>579000</v>
      </c>
      <c r="G311">
        <v>26000</v>
      </c>
      <c r="H311">
        <v>58000</v>
      </c>
      <c r="I311">
        <v>0</v>
      </c>
      <c r="J311">
        <v>463200</v>
      </c>
      <c r="K311">
        <v>26000</v>
      </c>
      <c r="L311">
        <v>58000</v>
      </c>
      <c r="M311">
        <v>0</v>
      </c>
      <c r="N311">
        <v>87.33</v>
      </c>
      <c r="O311">
        <v>3.92</v>
      </c>
      <c r="P311">
        <v>8.75</v>
      </c>
      <c r="Q311">
        <v>0</v>
      </c>
      <c r="R311">
        <v>84.65</v>
      </c>
      <c r="S311">
        <v>4.75</v>
      </c>
      <c r="T311">
        <v>10.6</v>
      </c>
      <c r="U311">
        <v>0</v>
      </c>
    </row>
    <row r="312" spans="1:21" x14ac:dyDescent="0.25">
      <c r="A312" t="s">
        <v>85</v>
      </c>
      <c r="B312">
        <v>2015</v>
      </c>
      <c r="C312">
        <v>732000</v>
      </c>
      <c r="D312">
        <v>732000</v>
      </c>
      <c r="E312">
        <v>603600</v>
      </c>
      <c r="F312">
        <v>642000</v>
      </c>
      <c r="G312">
        <v>17000</v>
      </c>
      <c r="H312">
        <v>73000</v>
      </c>
      <c r="I312">
        <v>0</v>
      </c>
      <c r="J312">
        <v>513600</v>
      </c>
      <c r="K312">
        <v>17000</v>
      </c>
      <c r="L312">
        <v>73000</v>
      </c>
      <c r="M312">
        <v>0</v>
      </c>
      <c r="N312">
        <v>87.7</v>
      </c>
      <c r="O312">
        <v>2.3199999999999998</v>
      </c>
      <c r="P312">
        <v>9.9700000000000006</v>
      </c>
      <c r="Q312">
        <v>0</v>
      </c>
      <c r="R312">
        <v>85.09</v>
      </c>
      <c r="S312">
        <v>2.82</v>
      </c>
      <c r="T312">
        <v>12.09</v>
      </c>
      <c r="U312">
        <v>0</v>
      </c>
    </row>
    <row r="313" spans="1:21" x14ac:dyDescent="0.25">
      <c r="A313" t="s">
        <v>85</v>
      </c>
      <c r="B313">
        <v>2016</v>
      </c>
      <c r="C313">
        <v>718000</v>
      </c>
      <c r="D313">
        <v>718000</v>
      </c>
      <c r="E313">
        <v>596400</v>
      </c>
      <c r="F313">
        <v>608000</v>
      </c>
      <c r="G313">
        <v>37000</v>
      </c>
      <c r="H313">
        <v>73000</v>
      </c>
      <c r="I313">
        <v>0</v>
      </c>
      <c r="J313">
        <v>486400</v>
      </c>
      <c r="K313">
        <v>37000</v>
      </c>
      <c r="L313">
        <v>73000</v>
      </c>
      <c r="M313">
        <v>0</v>
      </c>
      <c r="N313">
        <v>84.68</v>
      </c>
      <c r="O313">
        <v>5.15</v>
      </c>
      <c r="P313">
        <v>10.17</v>
      </c>
      <c r="Q313">
        <v>0</v>
      </c>
      <c r="R313">
        <v>81.56</v>
      </c>
      <c r="S313">
        <v>6.2</v>
      </c>
      <c r="T313">
        <v>12.24</v>
      </c>
      <c r="U313">
        <v>0</v>
      </c>
    </row>
    <row r="314" spans="1:21" x14ac:dyDescent="0.25">
      <c r="A314" t="s">
        <v>85</v>
      </c>
      <c r="B314">
        <v>2017</v>
      </c>
      <c r="C314">
        <v>791000</v>
      </c>
      <c r="D314">
        <v>791000</v>
      </c>
      <c r="E314">
        <v>662200</v>
      </c>
      <c r="F314">
        <v>644000</v>
      </c>
      <c r="G314">
        <v>27000</v>
      </c>
      <c r="H314">
        <v>120000</v>
      </c>
      <c r="I314">
        <v>0</v>
      </c>
      <c r="J314">
        <v>515200</v>
      </c>
      <c r="K314">
        <v>27000</v>
      </c>
      <c r="L314">
        <v>120000</v>
      </c>
      <c r="M314">
        <v>0</v>
      </c>
      <c r="N314">
        <v>81.42</v>
      </c>
      <c r="O314">
        <v>3.41</v>
      </c>
      <c r="P314">
        <v>15.17</v>
      </c>
      <c r="Q314">
        <v>0</v>
      </c>
      <c r="R314">
        <v>77.8</v>
      </c>
      <c r="S314">
        <v>4.08</v>
      </c>
      <c r="T314">
        <v>18.12</v>
      </c>
      <c r="U314">
        <v>0</v>
      </c>
    </row>
    <row r="315" spans="1:21" x14ac:dyDescent="0.25">
      <c r="A315" t="s">
        <v>85</v>
      </c>
      <c r="B315">
        <v>2018</v>
      </c>
      <c r="C315">
        <v>667000</v>
      </c>
      <c r="D315">
        <v>667000</v>
      </c>
      <c r="E315">
        <v>557400</v>
      </c>
      <c r="F315">
        <v>548000</v>
      </c>
      <c r="G315">
        <v>19000</v>
      </c>
      <c r="H315">
        <v>100000</v>
      </c>
      <c r="I315">
        <v>0</v>
      </c>
      <c r="J315">
        <v>438400</v>
      </c>
      <c r="K315">
        <v>19000</v>
      </c>
      <c r="L315">
        <v>100000</v>
      </c>
      <c r="M315">
        <v>0</v>
      </c>
      <c r="N315">
        <v>82.16</v>
      </c>
      <c r="O315">
        <v>2.85</v>
      </c>
      <c r="P315">
        <v>14.99</v>
      </c>
      <c r="Q315">
        <v>0</v>
      </c>
      <c r="R315">
        <v>78.650000000000006</v>
      </c>
      <c r="S315">
        <v>3.41</v>
      </c>
      <c r="T315">
        <v>17.940000000000001</v>
      </c>
      <c r="U315">
        <v>0</v>
      </c>
    </row>
    <row r="316" spans="1:21" x14ac:dyDescent="0.25">
      <c r="A316" t="s">
        <v>85</v>
      </c>
      <c r="B316">
        <v>2019</v>
      </c>
      <c r="C316">
        <v>854000</v>
      </c>
      <c r="D316">
        <v>854000</v>
      </c>
      <c r="E316">
        <v>714000</v>
      </c>
      <c r="F316">
        <v>700000</v>
      </c>
      <c r="G316">
        <v>26000</v>
      </c>
      <c r="H316">
        <v>128000</v>
      </c>
      <c r="I316">
        <v>0</v>
      </c>
      <c r="J316">
        <v>560000</v>
      </c>
      <c r="K316">
        <v>26000</v>
      </c>
      <c r="L316">
        <v>128000</v>
      </c>
      <c r="M316">
        <v>0</v>
      </c>
      <c r="N316">
        <v>81.97</v>
      </c>
      <c r="O316">
        <v>3.04</v>
      </c>
      <c r="P316">
        <v>14.99</v>
      </c>
      <c r="Q316">
        <v>0</v>
      </c>
      <c r="R316">
        <v>78.430000000000007</v>
      </c>
      <c r="S316">
        <v>3.64</v>
      </c>
      <c r="T316">
        <v>17.93</v>
      </c>
      <c r="U316">
        <v>0</v>
      </c>
    </row>
    <row r="317" spans="1:21" x14ac:dyDescent="0.25">
      <c r="A317" t="s">
        <v>85</v>
      </c>
      <c r="B317">
        <v>2020</v>
      </c>
      <c r="C317">
        <v>1074000</v>
      </c>
      <c r="D317">
        <v>1074000</v>
      </c>
      <c r="E317">
        <v>904000</v>
      </c>
      <c r="F317">
        <v>850000</v>
      </c>
      <c r="G317">
        <v>25000</v>
      </c>
      <c r="H317">
        <v>199000</v>
      </c>
      <c r="I317">
        <v>0</v>
      </c>
      <c r="J317">
        <v>680000</v>
      </c>
      <c r="K317">
        <v>25000</v>
      </c>
      <c r="L317">
        <v>199000</v>
      </c>
      <c r="M317">
        <v>0</v>
      </c>
      <c r="N317">
        <v>79.14</v>
      </c>
      <c r="O317">
        <v>2.33</v>
      </c>
      <c r="P317">
        <v>18.53</v>
      </c>
      <c r="Q317">
        <v>0</v>
      </c>
      <c r="R317">
        <v>75.22</v>
      </c>
      <c r="S317">
        <v>2.77</v>
      </c>
      <c r="T317">
        <v>22.01</v>
      </c>
      <c r="U317">
        <v>0</v>
      </c>
    </row>
    <row r="318" spans="1:21" x14ac:dyDescent="0.25">
      <c r="A318" t="s">
        <v>85</v>
      </c>
      <c r="B318">
        <v>2021</v>
      </c>
      <c r="C318">
        <v>904000</v>
      </c>
      <c r="D318">
        <v>904000</v>
      </c>
      <c r="E318">
        <v>775000</v>
      </c>
      <c r="F318">
        <v>645000</v>
      </c>
      <c r="G318">
        <v>22000</v>
      </c>
      <c r="H318">
        <v>237000</v>
      </c>
      <c r="I318">
        <v>0</v>
      </c>
      <c r="J318">
        <v>516000</v>
      </c>
      <c r="K318">
        <v>22000</v>
      </c>
      <c r="L318">
        <v>237000</v>
      </c>
      <c r="M318">
        <v>0</v>
      </c>
      <c r="N318">
        <v>71.349999999999994</v>
      </c>
      <c r="O318">
        <v>2.4300000000000002</v>
      </c>
      <c r="P318">
        <v>26.22</v>
      </c>
      <c r="Q318">
        <v>0</v>
      </c>
      <c r="R318">
        <v>66.58</v>
      </c>
      <c r="S318">
        <v>2.84</v>
      </c>
      <c r="T318">
        <v>30.58</v>
      </c>
      <c r="U318">
        <v>0</v>
      </c>
    </row>
    <row r="319" spans="1:21" x14ac:dyDescent="0.25">
      <c r="A319" t="s">
        <v>87</v>
      </c>
      <c r="B319">
        <v>2013</v>
      </c>
      <c r="C319">
        <v>664000</v>
      </c>
      <c r="D319">
        <v>324000</v>
      </c>
      <c r="E319">
        <v>262200</v>
      </c>
      <c r="F319">
        <v>309000</v>
      </c>
      <c r="G319">
        <v>15000</v>
      </c>
      <c r="H319">
        <v>0</v>
      </c>
      <c r="I319">
        <v>0</v>
      </c>
      <c r="J319">
        <v>247200</v>
      </c>
      <c r="K319">
        <v>15000</v>
      </c>
      <c r="L319">
        <v>0</v>
      </c>
      <c r="M319">
        <v>0</v>
      </c>
      <c r="N319">
        <v>95.37</v>
      </c>
      <c r="O319">
        <v>4.63</v>
      </c>
      <c r="P319">
        <v>0</v>
      </c>
      <c r="Q319">
        <v>0</v>
      </c>
      <c r="R319">
        <v>94.28</v>
      </c>
      <c r="S319">
        <v>5.72</v>
      </c>
      <c r="T319">
        <v>0</v>
      </c>
      <c r="U319">
        <v>0</v>
      </c>
    </row>
    <row r="320" spans="1:21" x14ac:dyDescent="0.25">
      <c r="A320" t="s">
        <v>87</v>
      </c>
      <c r="B320">
        <v>2014</v>
      </c>
      <c r="C320">
        <v>653000</v>
      </c>
      <c r="D320">
        <v>355000</v>
      </c>
      <c r="E320">
        <v>287200</v>
      </c>
      <c r="F320">
        <v>339000</v>
      </c>
      <c r="G320">
        <v>16000</v>
      </c>
      <c r="H320">
        <v>0</v>
      </c>
      <c r="I320">
        <v>0</v>
      </c>
      <c r="J320">
        <v>271200</v>
      </c>
      <c r="K320">
        <v>16000</v>
      </c>
      <c r="L320">
        <v>0</v>
      </c>
      <c r="M320">
        <v>0</v>
      </c>
      <c r="N320">
        <v>95.49</v>
      </c>
      <c r="O320">
        <v>4.51</v>
      </c>
      <c r="P320">
        <v>0</v>
      </c>
      <c r="Q320">
        <v>0</v>
      </c>
      <c r="R320">
        <v>94.43</v>
      </c>
      <c r="S320">
        <v>5.57</v>
      </c>
      <c r="T320">
        <v>0</v>
      </c>
      <c r="U320">
        <v>0</v>
      </c>
    </row>
    <row r="321" spans="1:21" x14ac:dyDescent="0.25">
      <c r="A321" t="s">
        <v>87</v>
      </c>
      <c r="B321">
        <v>2015</v>
      </c>
      <c r="C321">
        <v>648000</v>
      </c>
      <c r="D321">
        <v>338000</v>
      </c>
      <c r="E321">
        <v>273800</v>
      </c>
      <c r="F321">
        <v>321000</v>
      </c>
      <c r="G321">
        <v>17000</v>
      </c>
      <c r="H321">
        <v>0</v>
      </c>
      <c r="I321">
        <v>0</v>
      </c>
      <c r="J321">
        <v>256800</v>
      </c>
      <c r="K321">
        <v>17000</v>
      </c>
      <c r="L321">
        <v>0</v>
      </c>
      <c r="M321">
        <v>0</v>
      </c>
      <c r="N321">
        <v>94.97</v>
      </c>
      <c r="O321">
        <v>5.03</v>
      </c>
      <c r="P321">
        <v>0</v>
      </c>
      <c r="Q321">
        <v>0</v>
      </c>
      <c r="R321">
        <v>93.79</v>
      </c>
      <c r="S321">
        <v>6.21</v>
      </c>
      <c r="T321">
        <v>0</v>
      </c>
      <c r="U321">
        <v>0</v>
      </c>
    </row>
    <row r="322" spans="1:21" x14ac:dyDescent="0.25">
      <c r="A322" t="s">
        <v>87</v>
      </c>
      <c r="B322">
        <v>2016</v>
      </c>
      <c r="C322">
        <v>656000</v>
      </c>
      <c r="D322">
        <v>341000</v>
      </c>
      <c r="E322">
        <v>276400</v>
      </c>
      <c r="F322">
        <v>323000</v>
      </c>
      <c r="G322">
        <v>18000</v>
      </c>
      <c r="H322">
        <v>0</v>
      </c>
      <c r="I322">
        <v>0</v>
      </c>
      <c r="J322">
        <v>258400</v>
      </c>
      <c r="K322">
        <v>18000</v>
      </c>
      <c r="L322">
        <v>0</v>
      </c>
      <c r="M322">
        <v>0</v>
      </c>
      <c r="N322">
        <v>94.72</v>
      </c>
      <c r="O322">
        <v>5.28</v>
      </c>
      <c r="P322">
        <v>0</v>
      </c>
      <c r="Q322">
        <v>0</v>
      </c>
      <c r="R322">
        <v>93.49</v>
      </c>
      <c r="S322">
        <v>6.51</v>
      </c>
      <c r="T322">
        <v>0</v>
      </c>
      <c r="U322">
        <v>0</v>
      </c>
    </row>
    <row r="323" spans="1:21" x14ac:dyDescent="0.25">
      <c r="A323" t="s">
        <v>87</v>
      </c>
      <c r="B323">
        <v>2017</v>
      </c>
      <c r="C323">
        <v>679000</v>
      </c>
      <c r="D323">
        <v>351000</v>
      </c>
      <c r="E323">
        <v>286000</v>
      </c>
      <c r="F323">
        <v>325000</v>
      </c>
      <c r="G323">
        <v>26000</v>
      </c>
      <c r="H323">
        <v>0</v>
      </c>
      <c r="I323">
        <v>0</v>
      </c>
      <c r="J323">
        <v>260000</v>
      </c>
      <c r="K323">
        <v>26000</v>
      </c>
      <c r="L323">
        <v>0</v>
      </c>
      <c r="M323">
        <v>0</v>
      </c>
      <c r="N323">
        <v>92.59</v>
      </c>
      <c r="O323">
        <v>7.41</v>
      </c>
      <c r="P323">
        <v>0</v>
      </c>
      <c r="Q323">
        <v>0</v>
      </c>
      <c r="R323">
        <v>90.91</v>
      </c>
      <c r="S323">
        <v>9.09</v>
      </c>
      <c r="T323">
        <v>0</v>
      </c>
      <c r="U323">
        <v>0</v>
      </c>
    </row>
    <row r="324" spans="1:21" x14ac:dyDescent="0.25">
      <c r="A324" t="s">
        <v>87</v>
      </c>
      <c r="B324">
        <v>2018</v>
      </c>
      <c r="C324">
        <v>686000</v>
      </c>
      <c r="D324">
        <v>347000</v>
      </c>
      <c r="E324">
        <v>282600</v>
      </c>
      <c r="F324">
        <v>322000</v>
      </c>
      <c r="G324">
        <v>25000</v>
      </c>
      <c r="H324">
        <v>0</v>
      </c>
      <c r="I324">
        <v>0</v>
      </c>
      <c r="J324">
        <v>257600</v>
      </c>
      <c r="K324">
        <v>25000</v>
      </c>
      <c r="L324">
        <v>0</v>
      </c>
      <c r="M324">
        <v>0</v>
      </c>
      <c r="N324">
        <v>92.8</v>
      </c>
      <c r="O324">
        <v>7.2</v>
      </c>
      <c r="P324">
        <v>0</v>
      </c>
      <c r="Q324">
        <v>0</v>
      </c>
      <c r="R324">
        <v>91.15</v>
      </c>
      <c r="S324">
        <v>8.85</v>
      </c>
      <c r="T324">
        <v>0</v>
      </c>
      <c r="U324">
        <v>0</v>
      </c>
    </row>
    <row r="325" spans="1:21" x14ac:dyDescent="0.25">
      <c r="A325" t="s">
        <v>87</v>
      </c>
      <c r="B325">
        <v>2019</v>
      </c>
      <c r="C325">
        <v>886000</v>
      </c>
      <c r="D325">
        <v>506000</v>
      </c>
      <c r="E325">
        <v>409400</v>
      </c>
      <c r="F325">
        <v>483000</v>
      </c>
      <c r="G325">
        <v>23000</v>
      </c>
      <c r="H325">
        <v>0</v>
      </c>
      <c r="I325">
        <v>0</v>
      </c>
      <c r="J325">
        <v>386400</v>
      </c>
      <c r="K325">
        <v>23000</v>
      </c>
      <c r="L325">
        <v>0</v>
      </c>
      <c r="M325">
        <v>0</v>
      </c>
      <c r="N325">
        <v>95.45</v>
      </c>
      <c r="O325">
        <v>4.55</v>
      </c>
      <c r="P325">
        <v>0</v>
      </c>
      <c r="Q325">
        <v>0</v>
      </c>
      <c r="R325">
        <v>94.38</v>
      </c>
      <c r="S325">
        <v>5.62</v>
      </c>
      <c r="T325">
        <v>0</v>
      </c>
      <c r="U325">
        <v>0</v>
      </c>
    </row>
    <row r="326" spans="1:21" x14ac:dyDescent="0.25">
      <c r="A326" t="s">
        <v>87</v>
      </c>
      <c r="B326">
        <v>2020</v>
      </c>
      <c r="C326">
        <v>754000</v>
      </c>
      <c r="D326">
        <v>340000</v>
      </c>
      <c r="E326">
        <v>280200</v>
      </c>
      <c r="F326">
        <v>299000</v>
      </c>
      <c r="G326">
        <v>41000</v>
      </c>
      <c r="H326">
        <v>0</v>
      </c>
      <c r="I326">
        <v>0</v>
      </c>
      <c r="J326">
        <v>239200</v>
      </c>
      <c r="K326">
        <v>41000</v>
      </c>
      <c r="L326">
        <v>0</v>
      </c>
      <c r="M326">
        <v>0</v>
      </c>
      <c r="N326">
        <v>87.94</v>
      </c>
      <c r="O326">
        <v>12.06</v>
      </c>
      <c r="P326">
        <v>0</v>
      </c>
      <c r="Q326">
        <v>0</v>
      </c>
      <c r="R326">
        <v>85.37</v>
      </c>
      <c r="S326">
        <v>14.63</v>
      </c>
      <c r="T326">
        <v>0</v>
      </c>
      <c r="U326">
        <v>0</v>
      </c>
    </row>
    <row r="327" spans="1:21" x14ac:dyDescent="0.25">
      <c r="A327" t="s">
        <v>87</v>
      </c>
      <c r="B327">
        <v>2021</v>
      </c>
      <c r="C327">
        <v>747000</v>
      </c>
      <c r="D327">
        <v>410000</v>
      </c>
      <c r="E327">
        <v>336600</v>
      </c>
      <c r="F327">
        <v>367000</v>
      </c>
      <c r="G327">
        <v>43000</v>
      </c>
      <c r="H327">
        <v>0</v>
      </c>
      <c r="I327">
        <v>0</v>
      </c>
      <c r="J327">
        <v>293600</v>
      </c>
      <c r="K327">
        <v>43000</v>
      </c>
      <c r="L327">
        <v>0</v>
      </c>
      <c r="M327">
        <v>0</v>
      </c>
      <c r="N327">
        <v>89.51</v>
      </c>
      <c r="O327">
        <v>10.49</v>
      </c>
      <c r="P327">
        <v>0</v>
      </c>
      <c r="Q327">
        <v>0</v>
      </c>
      <c r="R327">
        <v>87.23</v>
      </c>
      <c r="S327">
        <v>12.77</v>
      </c>
      <c r="T327">
        <v>0</v>
      </c>
      <c r="U327">
        <v>0</v>
      </c>
    </row>
    <row r="328" spans="1:21" x14ac:dyDescent="0.25">
      <c r="A328" t="s">
        <v>89</v>
      </c>
      <c r="B328">
        <v>2013</v>
      </c>
      <c r="C328">
        <v>1052000</v>
      </c>
      <c r="D328">
        <v>199000</v>
      </c>
      <c r="E328">
        <v>161000</v>
      </c>
      <c r="F328">
        <v>190000</v>
      </c>
      <c r="G328">
        <v>9000</v>
      </c>
      <c r="H328">
        <v>0</v>
      </c>
      <c r="I328">
        <v>0</v>
      </c>
      <c r="J328">
        <v>152000</v>
      </c>
      <c r="K328">
        <v>9000</v>
      </c>
      <c r="L328">
        <v>0</v>
      </c>
      <c r="M328">
        <v>0</v>
      </c>
      <c r="N328">
        <v>95.48</v>
      </c>
      <c r="O328">
        <v>4.5199999999999996</v>
      </c>
      <c r="P328">
        <v>0</v>
      </c>
      <c r="Q328">
        <v>0</v>
      </c>
      <c r="R328">
        <v>94.41</v>
      </c>
      <c r="S328">
        <v>5.59</v>
      </c>
      <c r="T328">
        <v>0</v>
      </c>
      <c r="U328">
        <v>0</v>
      </c>
    </row>
    <row r="329" spans="1:21" x14ac:dyDescent="0.25">
      <c r="A329" t="s">
        <v>89</v>
      </c>
      <c r="B329">
        <v>2014</v>
      </c>
      <c r="C329">
        <v>1047000</v>
      </c>
      <c r="D329">
        <v>166000</v>
      </c>
      <c r="E329">
        <v>134000</v>
      </c>
      <c r="F329">
        <v>160000</v>
      </c>
      <c r="G329">
        <v>6000</v>
      </c>
      <c r="H329">
        <v>0</v>
      </c>
      <c r="I329">
        <v>0</v>
      </c>
      <c r="J329">
        <v>128000</v>
      </c>
      <c r="K329">
        <v>6000</v>
      </c>
      <c r="L329">
        <v>0</v>
      </c>
      <c r="M329">
        <v>0</v>
      </c>
      <c r="N329">
        <v>96.39</v>
      </c>
      <c r="O329">
        <v>3.61</v>
      </c>
      <c r="P329">
        <v>0</v>
      </c>
      <c r="Q329">
        <v>0</v>
      </c>
      <c r="R329">
        <v>95.52</v>
      </c>
      <c r="S329">
        <v>4.4800000000000004</v>
      </c>
      <c r="T329">
        <v>0</v>
      </c>
      <c r="U329">
        <v>0</v>
      </c>
    </row>
    <row r="330" spans="1:21" x14ac:dyDescent="0.25">
      <c r="A330" t="s">
        <v>89</v>
      </c>
      <c r="B330">
        <v>2015</v>
      </c>
      <c r="C330">
        <v>1045000</v>
      </c>
      <c r="D330">
        <v>185000</v>
      </c>
      <c r="E330">
        <v>149600</v>
      </c>
      <c r="F330">
        <v>177000</v>
      </c>
      <c r="G330">
        <v>8000</v>
      </c>
      <c r="H330">
        <v>0</v>
      </c>
      <c r="I330">
        <v>0</v>
      </c>
      <c r="J330">
        <v>141600</v>
      </c>
      <c r="K330">
        <v>8000</v>
      </c>
      <c r="L330">
        <v>0</v>
      </c>
      <c r="M330">
        <v>0</v>
      </c>
      <c r="N330">
        <v>95.68</v>
      </c>
      <c r="O330">
        <v>4.32</v>
      </c>
      <c r="P330">
        <v>0</v>
      </c>
      <c r="Q330">
        <v>0</v>
      </c>
      <c r="R330">
        <v>94.65</v>
      </c>
      <c r="S330">
        <v>5.35</v>
      </c>
      <c r="T330">
        <v>0</v>
      </c>
      <c r="U330">
        <v>0</v>
      </c>
    </row>
    <row r="331" spans="1:21" x14ac:dyDescent="0.25">
      <c r="A331" t="s">
        <v>89</v>
      </c>
      <c r="B331">
        <v>2016</v>
      </c>
      <c r="C331">
        <v>1071000</v>
      </c>
      <c r="D331">
        <v>176000</v>
      </c>
      <c r="E331">
        <v>142000</v>
      </c>
      <c r="F331">
        <v>170000</v>
      </c>
      <c r="G331">
        <v>6000</v>
      </c>
      <c r="H331">
        <v>0</v>
      </c>
      <c r="I331">
        <v>0</v>
      </c>
      <c r="J331">
        <v>136000</v>
      </c>
      <c r="K331">
        <v>6000</v>
      </c>
      <c r="L331">
        <v>0</v>
      </c>
      <c r="M331">
        <v>0</v>
      </c>
      <c r="N331">
        <v>96.59</v>
      </c>
      <c r="O331">
        <v>3.41</v>
      </c>
      <c r="P331">
        <v>0</v>
      </c>
      <c r="Q331">
        <v>0</v>
      </c>
      <c r="R331">
        <v>95.77</v>
      </c>
      <c r="S331">
        <v>4.2300000000000004</v>
      </c>
      <c r="T331">
        <v>0</v>
      </c>
      <c r="U331">
        <v>0</v>
      </c>
    </row>
    <row r="332" spans="1:21" x14ac:dyDescent="0.25">
      <c r="A332" t="s">
        <v>89</v>
      </c>
      <c r="B332">
        <v>2017</v>
      </c>
      <c r="C332">
        <v>1877000</v>
      </c>
      <c r="D332">
        <v>71000</v>
      </c>
      <c r="E332">
        <v>58000</v>
      </c>
      <c r="F332">
        <v>65000</v>
      </c>
      <c r="G332">
        <v>6000</v>
      </c>
      <c r="H332">
        <v>0</v>
      </c>
      <c r="I332">
        <v>0</v>
      </c>
      <c r="J332">
        <v>52000</v>
      </c>
      <c r="K332">
        <v>6000</v>
      </c>
      <c r="L332">
        <v>0</v>
      </c>
      <c r="M332">
        <v>0</v>
      </c>
      <c r="N332">
        <v>91.55</v>
      </c>
      <c r="O332">
        <v>8.4499999999999993</v>
      </c>
      <c r="P332">
        <v>0</v>
      </c>
      <c r="Q332">
        <v>0</v>
      </c>
      <c r="R332">
        <v>89.66</v>
      </c>
      <c r="S332">
        <v>10.34</v>
      </c>
      <c r="T332">
        <v>0</v>
      </c>
      <c r="U332">
        <v>0</v>
      </c>
    </row>
    <row r="333" spans="1:21" x14ac:dyDescent="0.25">
      <c r="A333" t="s">
        <v>89</v>
      </c>
      <c r="B333">
        <v>2018</v>
      </c>
      <c r="C333">
        <v>1981000</v>
      </c>
      <c r="D333">
        <v>102000</v>
      </c>
      <c r="E333">
        <v>82600</v>
      </c>
      <c r="F333">
        <v>97000</v>
      </c>
      <c r="G333">
        <v>5000</v>
      </c>
      <c r="H333">
        <v>0</v>
      </c>
      <c r="I333">
        <v>0</v>
      </c>
      <c r="J333">
        <v>77600</v>
      </c>
      <c r="K333">
        <v>5000</v>
      </c>
      <c r="L333">
        <v>0</v>
      </c>
      <c r="M333">
        <v>0</v>
      </c>
      <c r="N333">
        <v>95.1</v>
      </c>
      <c r="O333">
        <v>4.9000000000000004</v>
      </c>
      <c r="P333">
        <v>0</v>
      </c>
      <c r="Q333">
        <v>0</v>
      </c>
      <c r="R333">
        <v>93.95</v>
      </c>
      <c r="S333">
        <v>6.05</v>
      </c>
      <c r="T333">
        <v>0</v>
      </c>
      <c r="U333">
        <v>0</v>
      </c>
    </row>
    <row r="334" spans="1:21" x14ac:dyDescent="0.25">
      <c r="A334" t="s">
        <v>89</v>
      </c>
      <c r="B334">
        <v>2019</v>
      </c>
      <c r="C334">
        <v>2074000</v>
      </c>
      <c r="D334">
        <v>107000</v>
      </c>
      <c r="E334">
        <v>86600</v>
      </c>
      <c r="F334">
        <v>102000</v>
      </c>
      <c r="G334">
        <v>5000</v>
      </c>
      <c r="H334">
        <v>0</v>
      </c>
      <c r="I334">
        <v>0</v>
      </c>
      <c r="J334">
        <v>81600</v>
      </c>
      <c r="K334">
        <v>5000</v>
      </c>
      <c r="L334">
        <v>0</v>
      </c>
      <c r="M334">
        <v>0</v>
      </c>
      <c r="N334">
        <v>95.33</v>
      </c>
      <c r="O334">
        <v>4.67</v>
      </c>
      <c r="P334">
        <v>0</v>
      </c>
      <c r="Q334">
        <v>0</v>
      </c>
      <c r="R334">
        <v>94.23</v>
      </c>
      <c r="S334">
        <v>5.77</v>
      </c>
      <c r="T334">
        <v>0</v>
      </c>
      <c r="U334">
        <v>0</v>
      </c>
    </row>
    <row r="335" spans="1:21" x14ac:dyDescent="0.25">
      <c r="A335" t="s">
        <v>89</v>
      </c>
      <c r="B335">
        <v>2020</v>
      </c>
      <c r="C335">
        <v>2002000</v>
      </c>
      <c r="D335">
        <v>59000</v>
      </c>
      <c r="E335">
        <v>48600</v>
      </c>
      <c r="F335">
        <v>52000</v>
      </c>
      <c r="G335">
        <v>7000</v>
      </c>
      <c r="H335">
        <v>0</v>
      </c>
      <c r="I335">
        <v>0</v>
      </c>
      <c r="J335">
        <v>41600</v>
      </c>
      <c r="K335">
        <v>7000</v>
      </c>
      <c r="L335">
        <v>0</v>
      </c>
      <c r="M335">
        <v>0</v>
      </c>
      <c r="N335">
        <v>88.14</v>
      </c>
      <c r="O335">
        <v>11.86</v>
      </c>
      <c r="P335">
        <v>0</v>
      </c>
      <c r="Q335">
        <v>0</v>
      </c>
      <c r="R335">
        <v>85.6</v>
      </c>
      <c r="S335">
        <v>14.4</v>
      </c>
      <c r="T335">
        <v>0</v>
      </c>
      <c r="U335">
        <v>0</v>
      </c>
    </row>
    <row r="336" spans="1:21" x14ac:dyDescent="0.25">
      <c r="A336" t="s">
        <v>89</v>
      </c>
      <c r="B336">
        <v>2021</v>
      </c>
      <c r="C336">
        <v>2110000</v>
      </c>
      <c r="D336">
        <v>106000</v>
      </c>
      <c r="E336">
        <v>97800</v>
      </c>
      <c r="F336">
        <v>41000</v>
      </c>
      <c r="G336">
        <v>65000</v>
      </c>
      <c r="H336">
        <v>0</v>
      </c>
      <c r="I336">
        <v>0</v>
      </c>
      <c r="J336">
        <v>32800</v>
      </c>
      <c r="K336">
        <v>65000</v>
      </c>
      <c r="L336">
        <v>0</v>
      </c>
      <c r="M336">
        <v>0</v>
      </c>
      <c r="N336">
        <v>38.68</v>
      </c>
      <c r="O336">
        <v>61.32</v>
      </c>
      <c r="P336">
        <v>0</v>
      </c>
      <c r="Q336">
        <v>0</v>
      </c>
      <c r="R336">
        <v>33.54</v>
      </c>
      <c r="S336">
        <v>66.459999999999994</v>
      </c>
      <c r="T336">
        <v>0</v>
      </c>
      <c r="U336">
        <v>0</v>
      </c>
    </row>
    <row r="337" spans="1:21" x14ac:dyDescent="0.25">
      <c r="A337" t="s">
        <v>91</v>
      </c>
      <c r="B337">
        <v>2013</v>
      </c>
      <c r="C337">
        <v>1335000</v>
      </c>
      <c r="D337">
        <v>1335000</v>
      </c>
      <c r="E337">
        <v>1117200</v>
      </c>
      <c r="F337">
        <v>1089000</v>
      </c>
      <c r="G337">
        <v>246000</v>
      </c>
      <c r="H337">
        <v>0</v>
      </c>
      <c r="I337">
        <v>0</v>
      </c>
      <c r="J337">
        <v>871200</v>
      </c>
      <c r="K337">
        <v>246000</v>
      </c>
      <c r="L337">
        <v>0</v>
      </c>
      <c r="M337">
        <v>0</v>
      </c>
      <c r="N337">
        <v>81.569999999999993</v>
      </c>
      <c r="O337">
        <v>18.43</v>
      </c>
      <c r="P337">
        <v>0</v>
      </c>
      <c r="Q337">
        <v>0</v>
      </c>
      <c r="R337">
        <v>77.98</v>
      </c>
      <c r="S337">
        <v>22.02</v>
      </c>
      <c r="T337">
        <v>0</v>
      </c>
      <c r="U337">
        <v>0</v>
      </c>
    </row>
    <row r="338" spans="1:21" x14ac:dyDescent="0.25">
      <c r="A338" t="s">
        <v>91</v>
      </c>
      <c r="B338">
        <v>2014</v>
      </c>
      <c r="C338">
        <v>930000</v>
      </c>
      <c r="D338">
        <v>930000</v>
      </c>
      <c r="E338">
        <v>796200</v>
      </c>
      <c r="F338">
        <v>669000</v>
      </c>
      <c r="G338">
        <v>261000</v>
      </c>
      <c r="H338">
        <v>0</v>
      </c>
      <c r="I338">
        <v>0</v>
      </c>
      <c r="J338">
        <v>535200</v>
      </c>
      <c r="K338">
        <v>261000</v>
      </c>
      <c r="L338">
        <v>0</v>
      </c>
      <c r="M338">
        <v>0</v>
      </c>
      <c r="N338">
        <v>71.94</v>
      </c>
      <c r="O338">
        <v>28.06</v>
      </c>
      <c r="P338">
        <v>0</v>
      </c>
      <c r="Q338">
        <v>0</v>
      </c>
      <c r="R338">
        <v>67.22</v>
      </c>
      <c r="S338">
        <v>32.78</v>
      </c>
      <c r="T338">
        <v>0</v>
      </c>
      <c r="U338">
        <v>0</v>
      </c>
    </row>
    <row r="339" spans="1:21" x14ac:dyDescent="0.25">
      <c r="A339" t="s">
        <v>91</v>
      </c>
      <c r="B339">
        <v>2015</v>
      </c>
      <c r="C339">
        <v>785000</v>
      </c>
      <c r="D339">
        <v>785000</v>
      </c>
      <c r="E339">
        <v>677400</v>
      </c>
      <c r="F339">
        <v>538000</v>
      </c>
      <c r="G339">
        <v>247000</v>
      </c>
      <c r="H339">
        <v>0</v>
      </c>
      <c r="I339">
        <v>0</v>
      </c>
      <c r="J339">
        <v>430400</v>
      </c>
      <c r="K339">
        <v>247000</v>
      </c>
      <c r="L339">
        <v>0</v>
      </c>
      <c r="M339">
        <v>0</v>
      </c>
      <c r="N339">
        <v>68.540000000000006</v>
      </c>
      <c r="O339">
        <v>31.46</v>
      </c>
      <c r="P339">
        <v>0</v>
      </c>
      <c r="Q339">
        <v>0</v>
      </c>
      <c r="R339">
        <v>63.54</v>
      </c>
      <c r="S339">
        <v>36.46</v>
      </c>
      <c r="T339">
        <v>0</v>
      </c>
      <c r="U339">
        <v>0</v>
      </c>
    </row>
    <row r="340" spans="1:21" x14ac:dyDescent="0.25">
      <c r="A340" t="s">
        <v>91</v>
      </c>
      <c r="B340">
        <v>2016</v>
      </c>
      <c r="C340">
        <v>573000</v>
      </c>
      <c r="D340">
        <v>573000</v>
      </c>
      <c r="E340">
        <v>514400</v>
      </c>
      <c r="F340">
        <v>293000</v>
      </c>
      <c r="G340">
        <v>280000</v>
      </c>
      <c r="H340">
        <v>0</v>
      </c>
      <c r="I340">
        <v>0</v>
      </c>
      <c r="J340">
        <v>234400</v>
      </c>
      <c r="K340">
        <v>280000</v>
      </c>
      <c r="L340">
        <v>0</v>
      </c>
      <c r="M340">
        <v>0</v>
      </c>
      <c r="N340">
        <v>51.13</v>
      </c>
      <c r="O340">
        <v>48.87</v>
      </c>
      <c r="P340">
        <v>0</v>
      </c>
      <c r="Q340">
        <v>0</v>
      </c>
      <c r="R340">
        <v>45.57</v>
      </c>
      <c r="S340">
        <v>54.43</v>
      </c>
      <c r="T340">
        <v>0</v>
      </c>
      <c r="U340">
        <v>0</v>
      </c>
    </row>
    <row r="341" spans="1:21" x14ac:dyDescent="0.25">
      <c r="A341" t="s">
        <v>91</v>
      </c>
      <c r="B341">
        <v>2017</v>
      </c>
      <c r="C341">
        <v>683000</v>
      </c>
      <c r="D341">
        <v>683000</v>
      </c>
      <c r="E341">
        <v>642400</v>
      </c>
      <c r="F341">
        <v>203000</v>
      </c>
      <c r="G341">
        <v>480000</v>
      </c>
      <c r="H341">
        <v>0</v>
      </c>
      <c r="I341">
        <v>0</v>
      </c>
      <c r="J341">
        <v>162400</v>
      </c>
      <c r="K341">
        <v>480000</v>
      </c>
      <c r="L341">
        <v>0</v>
      </c>
      <c r="M341">
        <v>0</v>
      </c>
      <c r="N341">
        <v>29.72</v>
      </c>
      <c r="O341">
        <v>70.28</v>
      </c>
      <c r="P341">
        <v>0</v>
      </c>
      <c r="Q341">
        <v>0</v>
      </c>
      <c r="R341">
        <v>25.28</v>
      </c>
      <c r="S341">
        <v>74.72</v>
      </c>
      <c r="T341">
        <v>0</v>
      </c>
      <c r="U341">
        <v>0</v>
      </c>
    </row>
    <row r="342" spans="1:21" x14ac:dyDescent="0.25">
      <c r="A342" t="s">
        <v>91</v>
      </c>
      <c r="B342">
        <v>2018</v>
      </c>
      <c r="C342">
        <v>369000</v>
      </c>
      <c r="D342">
        <v>369000</v>
      </c>
      <c r="E342">
        <v>333000</v>
      </c>
      <c r="F342">
        <v>180000</v>
      </c>
      <c r="G342">
        <v>189000</v>
      </c>
      <c r="H342">
        <v>0</v>
      </c>
      <c r="I342">
        <v>0</v>
      </c>
      <c r="J342">
        <v>144000</v>
      </c>
      <c r="K342">
        <v>189000</v>
      </c>
      <c r="L342">
        <v>0</v>
      </c>
      <c r="M342">
        <v>0</v>
      </c>
      <c r="N342">
        <v>48.78</v>
      </c>
      <c r="O342">
        <v>51.22</v>
      </c>
      <c r="P342">
        <v>0</v>
      </c>
      <c r="Q342">
        <v>0</v>
      </c>
      <c r="R342">
        <v>43.24</v>
      </c>
      <c r="S342">
        <v>56.76</v>
      </c>
      <c r="T342">
        <v>0</v>
      </c>
      <c r="U342">
        <v>0</v>
      </c>
    </row>
    <row r="343" spans="1:21" x14ac:dyDescent="0.25">
      <c r="A343" t="s">
        <v>91</v>
      </c>
      <c r="B343">
        <v>2019</v>
      </c>
      <c r="C343">
        <v>617000</v>
      </c>
      <c r="D343">
        <v>617000</v>
      </c>
      <c r="E343">
        <v>549200</v>
      </c>
      <c r="F343">
        <v>339000</v>
      </c>
      <c r="G343">
        <v>278000</v>
      </c>
      <c r="H343">
        <v>0</v>
      </c>
      <c r="I343">
        <v>0</v>
      </c>
      <c r="J343">
        <v>271200</v>
      </c>
      <c r="K343">
        <v>278000</v>
      </c>
      <c r="L343">
        <v>0</v>
      </c>
      <c r="M343">
        <v>0</v>
      </c>
      <c r="N343">
        <v>54.94</v>
      </c>
      <c r="O343">
        <v>45.06</v>
      </c>
      <c r="P343">
        <v>0</v>
      </c>
      <c r="Q343">
        <v>0</v>
      </c>
      <c r="R343">
        <v>49.38</v>
      </c>
      <c r="S343">
        <v>50.62</v>
      </c>
      <c r="T343">
        <v>0</v>
      </c>
      <c r="U343">
        <v>0</v>
      </c>
    </row>
    <row r="344" spans="1:21" x14ac:dyDescent="0.25">
      <c r="A344" t="s">
        <v>91</v>
      </c>
      <c r="B344">
        <v>2020</v>
      </c>
      <c r="C344">
        <v>841000</v>
      </c>
      <c r="D344">
        <v>841000</v>
      </c>
      <c r="E344">
        <v>722600</v>
      </c>
      <c r="F344">
        <v>592000</v>
      </c>
      <c r="G344">
        <v>249000</v>
      </c>
      <c r="H344">
        <v>0</v>
      </c>
      <c r="I344">
        <v>0</v>
      </c>
      <c r="J344">
        <v>473600</v>
      </c>
      <c r="K344">
        <v>249000</v>
      </c>
      <c r="L344">
        <v>0</v>
      </c>
      <c r="M344">
        <v>0</v>
      </c>
      <c r="N344">
        <v>70.39</v>
      </c>
      <c r="O344">
        <v>29.61</v>
      </c>
      <c r="P344">
        <v>0</v>
      </c>
      <c r="Q344">
        <v>0</v>
      </c>
      <c r="R344">
        <v>65.540000000000006</v>
      </c>
      <c r="S344">
        <v>34.46</v>
      </c>
      <c r="T344">
        <v>0</v>
      </c>
      <c r="U344">
        <v>0</v>
      </c>
    </row>
    <row r="345" spans="1:21" x14ac:dyDescent="0.25">
      <c r="A345" t="s">
        <v>91</v>
      </c>
      <c r="B345">
        <v>2021</v>
      </c>
      <c r="C345">
        <v>427000</v>
      </c>
      <c r="D345">
        <v>427000</v>
      </c>
      <c r="E345">
        <v>389400</v>
      </c>
      <c r="F345">
        <v>188000</v>
      </c>
      <c r="G345">
        <v>239000</v>
      </c>
      <c r="H345">
        <v>0</v>
      </c>
      <c r="I345">
        <v>0</v>
      </c>
      <c r="J345">
        <v>150400</v>
      </c>
      <c r="K345">
        <v>239000</v>
      </c>
      <c r="L345">
        <v>0</v>
      </c>
      <c r="M345">
        <v>0</v>
      </c>
      <c r="N345">
        <v>44.03</v>
      </c>
      <c r="O345">
        <v>55.97</v>
      </c>
      <c r="P345">
        <v>0</v>
      </c>
      <c r="Q345">
        <v>0</v>
      </c>
      <c r="R345">
        <v>38.619999999999997</v>
      </c>
      <c r="S345">
        <v>61.38</v>
      </c>
      <c r="T345">
        <v>0</v>
      </c>
      <c r="U345">
        <v>0</v>
      </c>
    </row>
    <row r="346" spans="1:21" x14ac:dyDescent="0.25">
      <c r="A346" t="s">
        <v>93</v>
      </c>
      <c r="B346">
        <v>2013</v>
      </c>
      <c r="C346">
        <v>921000</v>
      </c>
      <c r="D346">
        <v>921000</v>
      </c>
      <c r="E346">
        <v>846400</v>
      </c>
      <c r="F346">
        <v>373000</v>
      </c>
      <c r="G346">
        <v>0</v>
      </c>
      <c r="H346">
        <v>548000</v>
      </c>
      <c r="I346">
        <v>0</v>
      </c>
      <c r="J346">
        <v>298400</v>
      </c>
      <c r="K346">
        <v>0</v>
      </c>
      <c r="L346">
        <v>548000</v>
      </c>
      <c r="M346">
        <v>0</v>
      </c>
      <c r="N346">
        <v>40.5</v>
      </c>
      <c r="O346">
        <v>0</v>
      </c>
      <c r="P346">
        <v>59.5</v>
      </c>
      <c r="Q346">
        <v>0</v>
      </c>
      <c r="R346">
        <v>35.26</v>
      </c>
      <c r="S346">
        <v>0</v>
      </c>
      <c r="T346">
        <v>64.739999999999995</v>
      </c>
      <c r="U346">
        <v>0</v>
      </c>
    </row>
    <row r="347" spans="1:21" x14ac:dyDescent="0.25">
      <c r="A347" t="s">
        <v>93</v>
      </c>
      <c r="B347">
        <v>2014</v>
      </c>
      <c r="C347">
        <v>1149000</v>
      </c>
      <c r="D347">
        <v>1149000</v>
      </c>
      <c r="E347">
        <v>1047200</v>
      </c>
      <c r="F347">
        <v>509000</v>
      </c>
      <c r="G347">
        <v>0</v>
      </c>
      <c r="H347">
        <v>640000</v>
      </c>
      <c r="I347">
        <v>0</v>
      </c>
      <c r="J347">
        <v>407200</v>
      </c>
      <c r="K347">
        <v>0</v>
      </c>
      <c r="L347">
        <v>640000</v>
      </c>
      <c r="M347">
        <v>0</v>
      </c>
      <c r="N347">
        <v>44.3</v>
      </c>
      <c r="O347">
        <v>0</v>
      </c>
      <c r="P347">
        <v>55.7</v>
      </c>
      <c r="Q347">
        <v>0</v>
      </c>
      <c r="R347">
        <v>38.880000000000003</v>
      </c>
      <c r="S347">
        <v>0</v>
      </c>
      <c r="T347">
        <v>61.12</v>
      </c>
      <c r="U347">
        <v>0</v>
      </c>
    </row>
    <row r="348" spans="1:21" x14ac:dyDescent="0.25">
      <c r="A348" t="s">
        <v>93</v>
      </c>
      <c r="B348">
        <v>2015</v>
      </c>
      <c r="C348">
        <v>1031000</v>
      </c>
      <c r="D348">
        <v>1031000</v>
      </c>
      <c r="E348">
        <v>946800</v>
      </c>
      <c r="F348">
        <v>421000</v>
      </c>
      <c r="G348">
        <v>0</v>
      </c>
      <c r="H348">
        <v>610000</v>
      </c>
      <c r="I348">
        <v>0</v>
      </c>
      <c r="J348">
        <v>336800</v>
      </c>
      <c r="K348">
        <v>0</v>
      </c>
      <c r="L348">
        <v>610000</v>
      </c>
      <c r="M348">
        <v>0</v>
      </c>
      <c r="N348">
        <v>40.83</v>
      </c>
      <c r="O348">
        <v>0</v>
      </c>
      <c r="P348">
        <v>59.17</v>
      </c>
      <c r="Q348">
        <v>0</v>
      </c>
      <c r="R348">
        <v>35.57</v>
      </c>
      <c r="S348">
        <v>0</v>
      </c>
      <c r="T348">
        <v>64.430000000000007</v>
      </c>
      <c r="U348">
        <v>0</v>
      </c>
    </row>
    <row r="349" spans="1:21" x14ac:dyDescent="0.25">
      <c r="A349" t="s">
        <v>93</v>
      </c>
      <c r="B349">
        <v>2016</v>
      </c>
      <c r="C349">
        <v>1217000</v>
      </c>
      <c r="D349">
        <v>1217000</v>
      </c>
      <c r="E349">
        <v>1101000</v>
      </c>
      <c r="F349">
        <v>580000</v>
      </c>
      <c r="G349">
        <v>0</v>
      </c>
      <c r="H349">
        <v>637000</v>
      </c>
      <c r="I349">
        <v>0</v>
      </c>
      <c r="J349">
        <v>464000</v>
      </c>
      <c r="K349">
        <v>0</v>
      </c>
      <c r="L349">
        <v>637000</v>
      </c>
      <c r="M349">
        <v>0</v>
      </c>
      <c r="N349">
        <v>47.66</v>
      </c>
      <c r="O349">
        <v>0</v>
      </c>
      <c r="P349">
        <v>52.34</v>
      </c>
      <c r="Q349">
        <v>0</v>
      </c>
      <c r="R349">
        <v>42.14</v>
      </c>
      <c r="S349">
        <v>0</v>
      </c>
      <c r="T349">
        <v>57.86</v>
      </c>
      <c r="U349">
        <v>0</v>
      </c>
    </row>
    <row r="350" spans="1:21" x14ac:dyDescent="0.25">
      <c r="A350" t="s">
        <v>93</v>
      </c>
      <c r="B350">
        <v>2017</v>
      </c>
      <c r="C350">
        <v>1216000</v>
      </c>
      <c r="D350">
        <v>1216000</v>
      </c>
      <c r="E350">
        <v>1118800</v>
      </c>
      <c r="F350">
        <v>486000</v>
      </c>
      <c r="G350">
        <v>0</v>
      </c>
      <c r="H350">
        <v>730000</v>
      </c>
      <c r="I350">
        <v>0</v>
      </c>
      <c r="J350">
        <v>388800</v>
      </c>
      <c r="K350">
        <v>0</v>
      </c>
      <c r="L350">
        <v>730000</v>
      </c>
      <c r="M350">
        <v>0</v>
      </c>
      <c r="N350">
        <v>39.97</v>
      </c>
      <c r="O350">
        <v>0</v>
      </c>
      <c r="P350">
        <v>60.03</v>
      </c>
      <c r="Q350">
        <v>0</v>
      </c>
      <c r="R350">
        <v>34.75</v>
      </c>
      <c r="S350">
        <v>0</v>
      </c>
      <c r="T350">
        <v>65.25</v>
      </c>
      <c r="U350">
        <v>0</v>
      </c>
    </row>
    <row r="351" spans="1:21" x14ac:dyDescent="0.25">
      <c r="A351" t="s">
        <v>93</v>
      </c>
      <c r="B351">
        <v>2018</v>
      </c>
      <c r="C351">
        <v>882000</v>
      </c>
      <c r="D351">
        <v>882000</v>
      </c>
      <c r="E351">
        <v>798000</v>
      </c>
      <c r="F351">
        <v>420000</v>
      </c>
      <c r="G351">
        <v>44000</v>
      </c>
      <c r="H351">
        <v>418000</v>
      </c>
      <c r="I351">
        <v>0</v>
      </c>
      <c r="J351">
        <v>336000</v>
      </c>
      <c r="K351">
        <v>44000</v>
      </c>
      <c r="L351">
        <v>418000</v>
      </c>
      <c r="M351">
        <v>0</v>
      </c>
      <c r="N351">
        <v>47.62</v>
      </c>
      <c r="O351">
        <v>4.99</v>
      </c>
      <c r="P351">
        <v>47.39</v>
      </c>
      <c r="Q351">
        <v>0</v>
      </c>
      <c r="R351">
        <v>42.11</v>
      </c>
      <c r="S351">
        <v>5.51</v>
      </c>
      <c r="T351">
        <v>52.38</v>
      </c>
      <c r="U351">
        <v>0</v>
      </c>
    </row>
    <row r="352" spans="1:21" x14ac:dyDescent="0.25">
      <c r="A352" t="s">
        <v>93</v>
      </c>
      <c r="B352">
        <v>2019</v>
      </c>
      <c r="C352">
        <v>1158000</v>
      </c>
      <c r="D352">
        <v>1158000</v>
      </c>
      <c r="E352">
        <v>1079200</v>
      </c>
      <c r="F352">
        <v>394000</v>
      </c>
      <c r="G352">
        <v>55000</v>
      </c>
      <c r="H352">
        <v>709000</v>
      </c>
      <c r="I352">
        <v>0</v>
      </c>
      <c r="J352">
        <v>315200</v>
      </c>
      <c r="K352">
        <v>55000</v>
      </c>
      <c r="L352">
        <v>709000</v>
      </c>
      <c r="M352">
        <v>0</v>
      </c>
      <c r="N352">
        <v>34.020000000000003</v>
      </c>
      <c r="O352">
        <v>4.75</v>
      </c>
      <c r="P352">
        <v>61.23</v>
      </c>
      <c r="Q352">
        <v>0</v>
      </c>
      <c r="R352">
        <v>29.21</v>
      </c>
      <c r="S352">
        <v>5.0999999999999996</v>
      </c>
      <c r="T352">
        <v>65.7</v>
      </c>
      <c r="U352">
        <v>0</v>
      </c>
    </row>
    <row r="353" spans="1:21" x14ac:dyDescent="0.25">
      <c r="A353" t="s">
        <v>93</v>
      </c>
      <c r="B353">
        <v>2020</v>
      </c>
      <c r="C353">
        <v>1248000</v>
      </c>
      <c r="D353">
        <v>1248000</v>
      </c>
      <c r="E353">
        <v>1140600</v>
      </c>
      <c r="F353">
        <v>537000</v>
      </c>
      <c r="G353">
        <v>59000</v>
      </c>
      <c r="H353">
        <v>652000</v>
      </c>
      <c r="I353">
        <v>0</v>
      </c>
      <c r="J353">
        <v>429600</v>
      </c>
      <c r="K353">
        <v>59000</v>
      </c>
      <c r="L353">
        <v>652000</v>
      </c>
      <c r="M353">
        <v>0</v>
      </c>
      <c r="N353">
        <v>43.03</v>
      </c>
      <c r="O353">
        <v>4.7300000000000004</v>
      </c>
      <c r="P353">
        <v>52.24</v>
      </c>
      <c r="Q353">
        <v>0</v>
      </c>
      <c r="R353">
        <v>37.659999999999997</v>
      </c>
      <c r="S353">
        <v>5.17</v>
      </c>
      <c r="T353">
        <v>57.16</v>
      </c>
      <c r="U353">
        <v>0</v>
      </c>
    </row>
    <row r="354" spans="1:21" x14ac:dyDescent="0.25">
      <c r="A354" t="s">
        <v>93</v>
      </c>
      <c r="B354">
        <v>2021</v>
      </c>
      <c r="C354">
        <v>1028000</v>
      </c>
      <c r="D354">
        <v>1028000</v>
      </c>
      <c r="E354">
        <v>937400</v>
      </c>
      <c r="F354">
        <v>453000</v>
      </c>
      <c r="G354">
        <v>56000</v>
      </c>
      <c r="H354">
        <v>519000</v>
      </c>
      <c r="I354">
        <v>0</v>
      </c>
      <c r="J354">
        <v>362400</v>
      </c>
      <c r="K354">
        <v>56000</v>
      </c>
      <c r="L354">
        <v>519000</v>
      </c>
      <c r="M354">
        <v>0</v>
      </c>
      <c r="N354">
        <v>44.07</v>
      </c>
      <c r="O354">
        <v>5.45</v>
      </c>
      <c r="P354">
        <v>50.49</v>
      </c>
      <c r="Q354">
        <v>0</v>
      </c>
      <c r="R354">
        <v>38.659999999999997</v>
      </c>
      <c r="S354">
        <v>5.97</v>
      </c>
      <c r="T354">
        <v>55.37</v>
      </c>
      <c r="U354">
        <v>0</v>
      </c>
    </row>
    <row r="355" spans="1:21" x14ac:dyDescent="0.25">
      <c r="A355" t="s">
        <v>95</v>
      </c>
      <c r="B355">
        <v>2013</v>
      </c>
      <c r="C355">
        <v>6346000</v>
      </c>
      <c r="D355">
        <v>6346000</v>
      </c>
      <c r="E355">
        <v>5079600</v>
      </c>
      <c r="F355">
        <v>5549000</v>
      </c>
      <c r="G355">
        <v>596000</v>
      </c>
      <c r="H355">
        <v>27000</v>
      </c>
      <c r="I355">
        <v>174000</v>
      </c>
      <c r="J355">
        <v>4439200</v>
      </c>
      <c r="K355">
        <v>596000</v>
      </c>
      <c r="L355">
        <v>27000</v>
      </c>
      <c r="M355">
        <v>17400</v>
      </c>
      <c r="N355">
        <v>87.44</v>
      </c>
      <c r="O355">
        <v>9.39</v>
      </c>
      <c r="P355">
        <v>0.43</v>
      </c>
      <c r="Q355">
        <v>2.74</v>
      </c>
      <c r="R355">
        <v>87.39</v>
      </c>
      <c r="S355">
        <v>11.73</v>
      </c>
      <c r="T355">
        <v>0.53</v>
      </c>
      <c r="U355">
        <v>0.34</v>
      </c>
    </row>
    <row r="356" spans="1:21" x14ac:dyDescent="0.25">
      <c r="A356" t="s">
        <v>95</v>
      </c>
      <c r="B356">
        <v>2014</v>
      </c>
      <c r="C356">
        <v>3744000</v>
      </c>
      <c r="D356">
        <v>3744000</v>
      </c>
      <c r="E356">
        <v>2919700</v>
      </c>
      <c r="F356">
        <v>3100000</v>
      </c>
      <c r="G356">
        <v>391000</v>
      </c>
      <c r="H356">
        <v>26000</v>
      </c>
      <c r="I356">
        <v>227000</v>
      </c>
      <c r="J356">
        <v>2480000</v>
      </c>
      <c r="K356">
        <v>391000</v>
      </c>
      <c r="L356">
        <v>26000</v>
      </c>
      <c r="M356">
        <v>22700</v>
      </c>
      <c r="N356">
        <v>82.8</v>
      </c>
      <c r="O356">
        <v>10.44</v>
      </c>
      <c r="P356">
        <v>0.69</v>
      </c>
      <c r="Q356">
        <v>6.06</v>
      </c>
      <c r="R356">
        <v>84.94</v>
      </c>
      <c r="S356">
        <v>13.39</v>
      </c>
      <c r="T356">
        <v>0.89</v>
      </c>
      <c r="U356">
        <v>0.78</v>
      </c>
    </row>
    <row r="357" spans="1:21" x14ac:dyDescent="0.25">
      <c r="A357" t="s">
        <v>95</v>
      </c>
      <c r="B357">
        <v>2015</v>
      </c>
      <c r="C357">
        <v>4714000</v>
      </c>
      <c r="D357">
        <v>4714000</v>
      </c>
      <c r="E357">
        <v>3750100</v>
      </c>
      <c r="F357">
        <v>4320000</v>
      </c>
      <c r="G357">
        <v>267000</v>
      </c>
      <c r="H357">
        <v>16000</v>
      </c>
      <c r="I357">
        <v>111000</v>
      </c>
      <c r="J357">
        <v>3456000</v>
      </c>
      <c r="K357">
        <v>267000</v>
      </c>
      <c r="L357">
        <v>16000</v>
      </c>
      <c r="M357">
        <v>11100</v>
      </c>
      <c r="N357">
        <v>91.64</v>
      </c>
      <c r="O357">
        <v>5.66</v>
      </c>
      <c r="P357">
        <v>0.34</v>
      </c>
      <c r="Q357">
        <v>2.35</v>
      </c>
      <c r="R357">
        <v>92.16</v>
      </c>
      <c r="S357">
        <v>7.12</v>
      </c>
      <c r="T357">
        <v>0.43</v>
      </c>
      <c r="U357">
        <v>0.3</v>
      </c>
    </row>
    <row r="358" spans="1:21" x14ac:dyDescent="0.25">
      <c r="A358" t="s">
        <v>95</v>
      </c>
      <c r="B358">
        <v>2016</v>
      </c>
      <c r="C358">
        <v>4595000</v>
      </c>
      <c r="D358">
        <v>4595000</v>
      </c>
      <c r="E358">
        <v>3669800</v>
      </c>
      <c r="F358">
        <v>4050000</v>
      </c>
      <c r="G358">
        <v>411000</v>
      </c>
      <c r="H358">
        <v>6000</v>
      </c>
      <c r="I358">
        <v>128000</v>
      </c>
      <c r="J358">
        <v>3240000</v>
      </c>
      <c r="K358">
        <v>411000</v>
      </c>
      <c r="L358">
        <v>6000</v>
      </c>
      <c r="M358">
        <v>12800</v>
      </c>
      <c r="N358">
        <v>88.14</v>
      </c>
      <c r="O358">
        <v>8.94</v>
      </c>
      <c r="P358">
        <v>0.13</v>
      </c>
      <c r="Q358">
        <v>2.79</v>
      </c>
      <c r="R358">
        <v>88.29</v>
      </c>
      <c r="S358">
        <v>11.2</v>
      </c>
      <c r="T358">
        <v>0.16</v>
      </c>
      <c r="U358">
        <v>0.35</v>
      </c>
    </row>
    <row r="359" spans="1:21" x14ac:dyDescent="0.25">
      <c r="A359" t="s">
        <v>95</v>
      </c>
      <c r="B359">
        <v>2017</v>
      </c>
      <c r="C359">
        <v>4347000</v>
      </c>
      <c r="D359">
        <v>4347000</v>
      </c>
      <c r="E359">
        <v>3500200</v>
      </c>
      <c r="F359">
        <v>3766000</v>
      </c>
      <c r="G359">
        <v>466000</v>
      </c>
      <c r="H359">
        <v>11000</v>
      </c>
      <c r="I359">
        <v>104000</v>
      </c>
      <c r="J359">
        <v>3012800</v>
      </c>
      <c r="K359">
        <v>466000</v>
      </c>
      <c r="L359">
        <v>11000</v>
      </c>
      <c r="M359">
        <v>10400</v>
      </c>
      <c r="N359">
        <v>86.63</v>
      </c>
      <c r="O359">
        <v>10.72</v>
      </c>
      <c r="P359">
        <v>0.25</v>
      </c>
      <c r="Q359">
        <v>2.39</v>
      </c>
      <c r="R359">
        <v>86.08</v>
      </c>
      <c r="S359">
        <v>13.31</v>
      </c>
      <c r="T359">
        <v>0.31</v>
      </c>
      <c r="U359">
        <v>0.3</v>
      </c>
    </row>
    <row r="360" spans="1:21" x14ac:dyDescent="0.25">
      <c r="A360" t="s">
        <v>95</v>
      </c>
      <c r="B360">
        <v>2018</v>
      </c>
      <c r="C360">
        <v>4441000</v>
      </c>
      <c r="D360">
        <v>4441000</v>
      </c>
      <c r="E360">
        <v>3711800</v>
      </c>
      <c r="F360">
        <v>3646000</v>
      </c>
      <c r="G360">
        <v>792000</v>
      </c>
      <c r="H360">
        <v>3000</v>
      </c>
      <c r="I360">
        <v>0</v>
      </c>
      <c r="J360">
        <v>2916800</v>
      </c>
      <c r="K360">
        <v>792000</v>
      </c>
      <c r="L360">
        <v>3000</v>
      </c>
      <c r="M360">
        <v>0</v>
      </c>
      <c r="N360">
        <v>82.1</v>
      </c>
      <c r="O360">
        <v>17.829999999999998</v>
      </c>
      <c r="P360">
        <v>7.0000000000000007E-2</v>
      </c>
      <c r="Q360">
        <v>0</v>
      </c>
      <c r="R360">
        <v>78.58</v>
      </c>
      <c r="S360">
        <v>21.34</v>
      </c>
      <c r="T360">
        <v>0.08</v>
      </c>
      <c r="U360">
        <v>0</v>
      </c>
    </row>
    <row r="361" spans="1:21" x14ac:dyDescent="0.25">
      <c r="A361" t="s">
        <v>95</v>
      </c>
      <c r="B361">
        <v>2019</v>
      </c>
      <c r="C361">
        <v>4214000</v>
      </c>
      <c r="D361">
        <v>4214000</v>
      </c>
      <c r="E361">
        <v>3315600</v>
      </c>
      <c r="F361">
        <v>3502000</v>
      </c>
      <c r="G361">
        <v>484000</v>
      </c>
      <c r="H361">
        <v>8000</v>
      </c>
      <c r="I361">
        <v>220000</v>
      </c>
      <c r="J361">
        <v>2801600</v>
      </c>
      <c r="K361">
        <v>484000</v>
      </c>
      <c r="L361">
        <v>8000</v>
      </c>
      <c r="M361">
        <v>22000</v>
      </c>
      <c r="N361">
        <v>83.1</v>
      </c>
      <c r="O361">
        <v>11.49</v>
      </c>
      <c r="P361">
        <v>0.19</v>
      </c>
      <c r="Q361">
        <v>5.22</v>
      </c>
      <c r="R361">
        <v>84.5</v>
      </c>
      <c r="S361">
        <v>14.6</v>
      </c>
      <c r="T361">
        <v>0.24</v>
      </c>
      <c r="U361">
        <v>0.66</v>
      </c>
    </row>
    <row r="362" spans="1:21" x14ac:dyDescent="0.25">
      <c r="A362" t="s">
        <v>95</v>
      </c>
      <c r="B362">
        <v>2020</v>
      </c>
      <c r="C362">
        <v>5002000</v>
      </c>
      <c r="D362">
        <v>5002000</v>
      </c>
      <c r="E362">
        <v>4080000</v>
      </c>
      <c r="F362">
        <v>4241000</v>
      </c>
      <c r="G362">
        <v>672000</v>
      </c>
      <c r="H362">
        <v>7000</v>
      </c>
      <c r="I362">
        <v>82000</v>
      </c>
      <c r="J362">
        <v>3392800</v>
      </c>
      <c r="K362">
        <v>672000</v>
      </c>
      <c r="L362">
        <v>7000</v>
      </c>
      <c r="M362">
        <v>8200</v>
      </c>
      <c r="N362">
        <v>84.79</v>
      </c>
      <c r="O362">
        <v>13.43</v>
      </c>
      <c r="P362">
        <v>0.14000000000000001</v>
      </c>
      <c r="Q362">
        <v>1.64</v>
      </c>
      <c r="R362">
        <v>83.16</v>
      </c>
      <c r="S362">
        <v>16.47</v>
      </c>
      <c r="T362">
        <v>0.17</v>
      </c>
      <c r="U362">
        <v>0.2</v>
      </c>
    </row>
    <row r="363" spans="1:21" x14ac:dyDescent="0.25">
      <c r="A363" t="s">
        <v>95</v>
      </c>
      <c r="B363">
        <v>2021</v>
      </c>
      <c r="C363">
        <v>3632000</v>
      </c>
      <c r="D363">
        <v>3632000</v>
      </c>
      <c r="E363">
        <v>2981100</v>
      </c>
      <c r="F363">
        <v>3151000</v>
      </c>
      <c r="G363">
        <v>454000</v>
      </c>
      <c r="H363">
        <v>4000</v>
      </c>
      <c r="I363">
        <v>23000</v>
      </c>
      <c r="J363">
        <v>2520800</v>
      </c>
      <c r="K363">
        <v>454000</v>
      </c>
      <c r="L363">
        <v>4000</v>
      </c>
      <c r="M363">
        <v>2300</v>
      </c>
      <c r="N363">
        <v>86.76</v>
      </c>
      <c r="O363">
        <v>12.5</v>
      </c>
      <c r="P363">
        <v>0.11</v>
      </c>
      <c r="Q363">
        <v>0.63</v>
      </c>
      <c r="R363">
        <v>84.56</v>
      </c>
      <c r="S363">
        <v>15.23</v>
      </c>
      <c r="T363">
        <v>0.13</v>
      </c>
      <c r="U363">
        <v>0.08</v>
      </c>
    </row>
    <row r="364" spans="1:21" x14ac:dyDescent="0.25">
      <c r="A364" t="s">
        <v>97</v>
      </c>
      <c r="B364">
        <v>2013</v>
      </c>
      <c r="C364">
        <v>1222000</v>
      </c>
      <c r="D364">
        <v>962000</v>
      </c>
      <c r="E364">
        <v>769600</v>
      </c>
      <c r="F364">
        <v>962000</v>
      </c>
      <c r="G364">
        <v>0</v>
      </c>
      <c r="H364">
        <v>0</v>
      </c>
      <c r="I364">
        <v>0</v>
      </c>
      <c r="J364">
        <v>769600</v>
      </c>
      <c r="K364">
        <v>0</v>
      </c>
      <c r="L364">
        <v>0</v>
      </c>
      <c r="M364">
        <v>0</v>
      </c>
      <c r="N364">
        <v>100</v>
      </c>
      <c r="O364">
        <v>0</v>
      </c>
      <c r="P364">
        <v>0</v>
      </c>
      <c r="Q364">
        <v>0</v>
      </c>
      <c r="R364">
        <v>100</v>
      </c>
      <c r="S364">
        <v>0</v>
      </c>
      <c r="T364">
        <v>0</v>
      </c>
      <c r="U364">
        <v>0</v>
      </c>
    </row>
    <row r="365" spans="1:21" x14ac:dyDescent="0.25">
      <c r="A365" t="s">
        <v>97</v>
      </c>
      <c r="B365">
        <v>2014</v>
      </c>
      <c r="C365">
        <v>1364000</v>
      </c>
      <c r="D365">
        <v>1121000</v>
      </c>
      <c r="E365">
        <v>896800</v>
      </c>
      <c r="F365">
        <v>1121000</v>
      </c>
      <c r="G365">
        <v>0</v>
      </c>
      <c r="H365">
        <v>0</v>
      </c>
      <c r="I365">
        <v>0</v>
      </c>
      <c r="J365">
        <v>896800</v>
      </c>
      <c r="K365">
        <v>0</v>
      </c>
      <c r="L365">
        <v>0</v>
      </c>
      <c r="M365">
        <v>0</v>
      </c>
      <c r="N365">
        <v>100</v>
      </c>
      <c r="O365">
        <v>0</v>
      </c>
      <c r="P365">
        <v>0</v>
      </c>
      <c r="Q365">
        <v>0</v>
      </c>
      <c r="R365">
        <v>100</v>
      </c>
      <c r="S365">
        <v>0</v>
      </c>
      <c r="T365">
        <v>0</v>
      </c>
      <c r="U365">
        <v>0</v>
      </c>
    </row>
    <row r="366" spans="1:21" x14ac:dyDescent="0.25">
      <c r="A366" t="s">
        <v>97</v>
      </c>
      <c r="B366">
        <v>2015</v>
      </c>
      <c r="C366">
        <v>1253000</v>
      </c>
      <c r="D366">
        <v>1008000</v>
      </c>
      <c r="E366">
        <v>806400</v>
      </c>
      <c r="F366">
        <v>1008000</v>
      </c>
      <c r="G366">
        <v>0</v>
      </c>
      <c r="H366">
        <v>0</v>
      </c>
      <c r="I366">
        <v>0</v>
      </c>
      <c r="J366">
        <v>806400</v>
      </c>
      <c r="K366">
        <v>0</v>
      </c>
      <c r="L366">
        <v>0</v>
      </c>
      <c r="M366">
        <v>0</v>
      </c>
      <c r="N366">
        <v>100</v>
      </c>
      <c r="O366">
        <v>0</v>
      </c>
      <c r="P366">
        <v>0</v>
      </c>
      <c r="Q366">
        <v>0</v>
      </c>
      <c r="R366">
        <v>100</v>
      </c>
      <c r="S366">
        <v>0</v>
      </c>
      <c r="T366">
        <v>0</v>
      </c>
      <c r="U366">
        <v>0</v>
      </c>
    </row>
    <row r="367" spans="1:21" x14ac:dyDescent="0.25">
      <c r="A367" t="s">
        <v>97</v>
      </c>
      <c r="B367">
        <v>2016</v>
      </c>
      <c r="C367">
        <v>1252000</v>
      </c>
      <c r="D367">
        <v>1015000</v>
      </c>
      <c r="E367">
        <v>812000</v>
      </c>
      <c r="F367">
        <v>1015000</v>
      </c>
      <c r="G367">
        <v>0</v>
      </c>
      <c r="H367">
        <v>0</v>
      </c>
      <c r="I367">
        <v>0</v>
      </c>
      <c r="J367">
        <v>812000</v>
      </c>
      <c r="K367">
        <v>0</v>
      </c>
      <c r="L367">
        <v>0</v>
      </c>
      <c r="M367">
        <v>0</v>
      </c>
      <c r="N367">
        <v>100</v>
      </c>
      <c r="O367">
        <v>0</v>
      </c>
      <c r="P367">
        <v>0</v>
      </c>
      <c r="Q367">
        <v>0</v>
      </c>
      <c r="R367">
        <v>100</v>
      </c>
      <c r="S367">
        <v>0</v>
      </c>
      <c r="T367">
        <v>0</v>
      </c>
      <c r="U367">
        <v>0</v>
      </c>
    </row>
    <row r="368" spans="1:21" x14ac:dyDescent="0.25">
      <c r="A368" t="s">
        <v>97</v>
      </c>
      <c r="B368">
        <v>2017</v>
      </c>
      <c r="C368">
        <v>1427000</v>
      </c>
      <c r="D368">
        <v>1186000</v>
      </c>
      <c r="E368">
        <v>948800</v>
      </c>
      <c r="F368">
        <v>1186000</v>
      </c>
      <c r="G368">
        <v>0</v>
      </c>
      <c r="H368">
        <v>0</v>
      </c>
      <c r="I368">
        <v>0</v>
      </c>
      <c r="J368">
        <v>948800</v>
      </c>
      <c r="K368">
        <v>0</v>
      </c>
      <c r="L368">
        <v>0</v>
      </c>
      <c r="M368">
        <v>0</v>
      </c>
      <c r="N368">
        <v>100</v>
      </c>
      <c r="O368">
        <v>0</v>
      </c>
      <c r="P368">
        <v>0</v>
      </c>
      <c r="Q368">
        <v>0</v>
      </c>
      <c r="R368">
        <v>100</v>
      </c>
      <c r="S368">
        <v>0</v>
      </c>
      <c r="T368">
        <v>0</v>
      </c>
      <c r="U368">
        <v>0</v>
      </c>
    </row>
    <row r="369" spans="1:21" x14ac:dyDescent="0.25">
      <c r="A369" t="s">
        <v>97</v>
      </c>
      <c r="B369">
        <v>2018</v>
      </c>
      <c r="C369">
        <v>1466000</v>
      </c>
      <c r="D369">
        <v>1252000</v>
      </c>
      <c r="E369">
        <v>1001600</v>
      </c>
      <c r="F369">
        <v>1252000</v>
      </c>
      <c r="G369">
        <v>0</v>
      </c>
      <c r="H369">
        <v>0</v>
      </c>
      <c r="I369">
        <v>0</v>
      </c>
      <c r="J369">
        <v>1001600</v>
      </c>
      <c r="K369">
        <v>0</v>
      </c>
      <c r="L369">
        <v>0</v>
      </c>
      <c r="M369">
        <v>0</v>
      </c>
      <c r="N369">
        <v>100</v>
      </c>
      <c r="O369">
        <v>0</v>
      </c>
      <c r="P369">
        <v>0</v>
      </c>
      <c r="Q369">
        <v>0</v>
      </c>
      <c r="R369">
        <v>100</v>
      </c>
      <c r="S369">
        <v>0</v>
      </c>
      <c r="T369">
        <v>0</v>
      </c>
      <c r="U369">
        <v>0</v>
      </c>
    </row>
    <row r="370" spans="1:21" x14ac:dyDescent="0.25">
      <c r="A370" t="s">
        <v>97</v>
      </c>
      <c r="B370">
        <v>2019</v>
      </c>
      <c r="C370">
        <v>1524000</v>
      </c>
      <c r="D370">
        <v>1318000</v>
      </c>
      <c r="E370">
        <v>1054400</v>
      </c>
      <c r="F370">
        <v>1318000</v>
      </c>
      <c r="G370">
        <v>0</v>
      </c>
      <c r="H370">
        <v>0</v>
      </c>
      <c r="I370">
        <v>0</v>
      </c>
      <c r="J370">
        <v>1054400</v>
      </c>
      <c r="K370">
        <v>0</v>
      </c>
      <c r="L370">
        <v>0</v>
      </c>
      <c r="M370">
        <v>0</v>
      </c>
      <c r="N370">
        <v>100</v>
      </c>
      <c r="O370">
        <v>0</v>
      </c>
      <c r="P370">
        <v>0</v>
      </c>
      <c r="Q370">
        <v>0</v>
      </c>
      <c r="R370">
        <v>100</v>
      </c>
      <c r="S370">
        <v>0</v>
      </c>
      <c r="T370">
        <v>0</v>
      </c>
      <c r="U370">
        <v>0</v>
      </c>
    </row>
    <row r="371" spans="1:21" x14ac:dyDescent="0.25">
      <c r="A371" t="s">
        <v>97</v>
      </c>
      <c r="B371">
        <v>2020</v>
      </c>
      <c r="C371">
        <v>1455000</v>
      </c>
      <c r="D371">
        <v>1244000</v>
      </c>
      <c r="E371">
        <v>995200</v>
      </c>
      <c r="F371">
        <v>1244000</v>
      </c>
      <c r="G371">
        <v>0</v>
      </c>
      <c r="H371">
        <v>0</v>
      </c>
      <c r="I371">
        <v>0</v>
      </c>
      <c r="J371">
        <v>995200</v>
      </c>
      <c r="K371">
        <v>0</v>
      </c>
      <c r="L371">
        <v>0</v>
      </c>
      <c r="M371">
        <v>0</v>
      </c>
      <c r="N371">
        <v>100</v>
      </c>
      <c r="O371">
        <v>0</v>
      </c>
      <c r="P371">
        <v>0</v>
      </c>
      <c r="Q371">
        <v>0</v>
      </c>
      <c r="R371">
        <v>100</v>
      </c>
      <c r="S371">
        <v>0</v>
      </c>
      <c r="T371">
        <v>0</v>
      </c>
      <c r="U371">
        <v>0</v>
      </c>
    </row>
    <row r="372" spans="1:21" x14ac:dyDescent="0.25">
      <c r="A372" t="s">
        <v>97</v>
      </c>
      <c r="B372">
        <v>2021</v>
      </c>
      <c r="C372">
        <v>1381000</v>
      </c>
      <c r="D372">
        <v>1150000</v>
      </c>
      <c r="E372">
        <v>920000</v>
      </c>
      <c r="F372">
        <v>1150000</v>
      </c>
      <c r="G372">
        <v>0</v>
      </c>
      <c r="H372">
        <v>0</v>
      </c>
      <c r="I372">
        <v>0</v>
      </c>
      <c r="J372">
        <v>920000</v>
      </c>
      <c r="K372">
        <v>0</v>
      </c>
      <c r="L372">
        <v>0</v>
      </c>
      <c r="M372">
        <v>0</v>
      </c>
      <c r="N372">
        <v>100</v>
      </c>
      <c r="O372">
        <v>0</v>
      </c>
      <c r="P372">
        <v>0</v>
      </c>
      <c r="Q372">
        <v>0</v>
      </c>
      <c r="R372">
        <v>100</v>
      </c>
      <c r="S372">
        <v>0</v>
      </c>
      <c r="T372">
        <v>0</v>
      </c>
      <c r="U372">
        <v>0</v>
      </c>
    </row>
    <row r="373" spans="1:21" x14ac:dyDescent="0.25">
      <c r="A373" t="s">
        <v>99</v>
      </c>
      <c r="B373">
        <v>2013</v>
      </c>
      <c r="C373">
        <v>642000</v>
      </c>
      <c r="D373">
        <v>563000</v>
      </c>
      <c r="E373">
        <v>476200</v>
      </c>
      <c r="F373">
        <v>434000</v>
      </c>
      <c r="G373">
        <v>5000</v>
      </c>
      <c r="H373">
        <v>124000</v>
      </c>
      <c r="I373">
        <v>0</v>
      </c>
      <c r="J373">
        <v>347200</v>
      </c>
      <c r="K373">
        <v>5000</v>
      </c>
      <c r="L373">
        <v>124000</v>
      </c>
      <c r="M373">
        <v>0</v>
      </c>
      <c r="N373">
        <v>77.09</v>
      </c>
      <c r="O373">
        <v>0.89</v>
      </c>
      <c r="P373">
        <v>22.02</v>
      </c>
      <c r="Q373">
        <v>0</v>
      </c>
      <c r="R373">
        <v>72.91</v>
      </c>
      <c r="S373">
        <v>1.05</v>
      </c>
      <c r="T373">
        <v>26.04</v>
      </c>
      <c r="U373">
        <v>0</v>
      </c>
    </row>
    <row r="374" spans="1:21" x14ac:dyDescent="0.25">
      <c r="A374" t="s">
        <v>99</v>
      </c>
      <c r="B374">
        <v>2014</v>
      </c>
      <c r="C374">
        <v>592000</v>
      </c>
      <c r="D374">
        <v>530000</v>
      </c>
      <c r="E374">
        <v>449600</v>
      </c>
      <c r="F374">
        <v>402000</v>
      </c>
      <c r="G374">
        <v>0</v>
      </c>
      <c r="H374">
        <v>128000</v>
      </c>
      <c r="I374">
        <v>0</v>
      </c>
      <c r="J374">
        <v>321600</v>
      </c>
      <c r="K374">
        <v>0</v>
      </c>
      <c r="L374">
        <v>128000</v>
      </c>
      <c r="M374">
        <v>0</v>
      </c>
      <c r="N374">
        <v>75.849999999999994</v>
      </c>
      <c r="O374">
        <v>0</v>
      </c>
      <c r="P374">
        <v>24.15</v>
      </c>
      <c r="Q374">
        <v>0</v>
      </c>
      <c r="R374">
        <v>71.53</v>
      </c>
      <c r="S374">
        <v>0</v>
      </c>
      <c r="T374">
        <v>28.47</v>
      </c>
      <c r="U374">
        <v>0</v>
      </c>
    </row>
    <row r="375" spans="1:21" x14ac:dyDescent="0.25">
      <c r="A375" t="s">
        <v>99</v>
      </c>
      <c r="B375">
        <v>2015</v>
      </c>
      <c r="C375">
        <v>592000</v>
      </c>
      <c r="D375">
        <v>526000</v>
      </c>
      <c r="E375">
        <v>439200</v>
      </c>
      <c r="F375">
        <v>434000</v>
      </c>
      <c r="G375">
        <v>0</v>
      </c>
      <c r="H375">
        <v>92000</v>
      </c>
      <c r="I375">
        <v>0</v>
      </c>
      <c r="J375">
        <v>347200</v>
      </c>
      <c r="K375">
        <v>0</v>
      </c>
      <c r="L375">
        <v>92000</v>
      </c>
      <c r="M375">
        <v>0</v>
      </c>
      <c r="N375">
        <v>82.51</v>
      </c>
      <c r="O375">
        <v>0</v>
      </c>
      <c r="P375">
        <v>17.489999999999998</v>
      </c>
      <c r="Q375">
        <v>0</v>
      </c>
      <c r="R375">
        <v>79.05</v>
      </c>
      <c r="S375">
        <v>0</v>
      </c>
      <c r="T375">
        <v>20.95</v>
      </c>
      <c r="U375">
        <v>0</v>
      </c>
    </row>
    <row r="376" spans="1:21" x14ac:dyDescent="0.25">
      <c r="A376" t="s">
        <v>99</v>
      </c>
      <c r="B376">
        <v>2016</v>
      </c>
      <c r="C376">
        <v>607000</v>
      </c>
      <c r="D376">
        <v>544000</v>
      </c>
      <c r="E376">
        <v>457400</v>
      </c>
      <c r="F376">
        <v>433000</v>
      </c>
      <c r="G376">
        <v>2000</v>
      </c>
      <c r="H376">
        <v>109000</v>
      </c>
      <c r="I376">
        <v>0</v>
      </c>
      <c r="J376">
        <v>346400</v>
      </c>
      <c r="K376">
        <v>2000</v>
      </c>
      <c r="L376">
        <v>109000</v>
      </c>
      <c r="M376">
        <v>0</v>
      </c>
      <c r="N376">
        <v>79.599999999999994</v>
      </c>
      <c r="O376">
        <v>0.37</v>
      </c>
      <c r="P376">
        <v>20.04</v>
      </c>
      <c r="Q376">
        <v>0</v>
      </c>
      <c r="R376">
        <v>75.73</v>
      </c>
      <c r="S376">
        <v>0.44</v>
      </c>
      <c r="T376">
        <v>23.83</v>
      </c>
      <c r="U376">
        <v>0</v>
      </c>
    </row>
    <row r="377" spans="1:21" x14ac:dyDescent="0.25">
      <c r="A377" t="s">
        <v>99</v>
      </c>
      <c r="B377">
        <v>2017</v>
      </c>
      <c r="C377">
        <v>605000</v>
      </c>
      <c r="D377">
        <v>542000</v>
      </c>
      <c r="E377">
        <v>453200</v>
      </c>
      <c r="F377">
        <v>444000</v>
      </c>
      <c r="G377">
        <v>0</v>
      </c>
      <c r="H377">
        <v>98000</v>
      </c>
      <c r="I377">
        <v>0</v>
      </c>
      <c r="J377">
        <v>355200</v>
      </c>
      <c r="K377">
        <v>0</v>
      </c>
      <c r="L377">
        <v>98000</v>
      </c>
      <c r="M377">
        <v>0</v>
      </c>
      <c r="N377">
        <v>81.92</v>
      </c>
      <c r="O377">
        <v>0</v>
      </c>
      <c r="P377">
        <v>18.079999999999998</v>
      </c>
      <c r="Q377">
        <v>0</v>
      </c>
      <c r="R377">
        <v>78.38</v>
      </c>
      <c r="S377">
        <v>0</v>
      </c>
      <c r="T377">
        <v>21.62</v>
      </c>
      <c r="U377">
        <v>0</v>
      </c>
    </row>
    <row r="378" spans="1:21" x14ac:dyDescent="0.25">
      <c r="A378" t="s">
        <v>99</v>
      </c>
      <c r="B378">
        <v>2018</v>
      </c>
      <c r="C378">
        <v>600000</v>
      </c>
      <c r="D378">
        <v>530000</v>
      </c>
      <c r="E378">
        <v>449600</v>
      </c>
      <c r="F378">
        <v>402000</v>
      </c>
      <c r="G378">
        <v>0</v>
      </c>
      <c r="H378">
        <v>128000</v>
      </c>
      <c r="I378">
        <v>0</v>
      </c>
      <c r="J378">
        <v>321600</v>
      </c>
      <c r="K378">
        <v>0</v>
      </c>
      <c r="L378">
        <v>128000</v>
      </c>
      <c r="M378">
        <v>0</v>
      </c>
      <c r="N378">
        <v>75.849999999999994</v>
      </c>
      <c r="O378">
        <v>0</v>
      </c>
      <c r="P378">
        <v>24.15</v>
      </c>
      <c r="Q378">
        <v>0</v>
      </c>
      <c r="R378">
        <v>71.53</v>
      </c>
      <c r="S378">
        <v>0</v>
      </c>
      <c r="T378">
        <v>28.47</v>
      </c>
      <c r="U378">
        <v>0</v>
      </c>
    </row>
    <row r="379" spans="1:21" x14ac:dyDescent="0.25">
      <c r="A379" t="s">
        <v>99</v>
      </c>
      <c r="B379">
        <v>2019</v>
      </c>
      <c r="C379">
        <v>588000</v>
      </c>
      <c r="D379">
        <v>517000</v>
      </c>
      <c r="E379">
        <v>428200</v>
      </c>
      <c r="F379">
        <v>444000</v>
      </c>
      <c r="G379">
        <v>0</v>
      </c>
      <c r="H379">
        <v>73000</v>
      </c>
      <c r="I379">
        <v>0</v>
      </c>
      <c r="J379">
        <v>355200</v>
      </c>
      <c r="K379">
        <v>0</v>
      </c>
      <c r="L379">
        <v>73000</v>
      </c>
      <c r="M379">
        <v>0</v>
      </c>
      <c r="N379">
        <v>85.88</v>
      </c>
      <c r="O379">
        <v>0</v>
      </c>
      <c r="P379">
        <v>14.12</v>
      </c>
      <c r="Q379">
        <v>0</v>
      </c>
      <c r="R379">
        <v>82.95</v>
      </c>
      <c r="S379">
        <v>0</v>
      </c>
      <c r="T379">
        <v>17.05</v>
      </c>
      <c r="U379">
        <v>0</v>
      </c>
    </row>
    <row r="380" spans="1:21" x14ac:dyDescent="0.25">
      <c r="A380" t="s">
        <v>99</v>
      </c>
      <c r="B380">
        <v>2020</v>
      </c>
      <c r="C380">
        <v>575000</v>
      </c>
      <c r="D380">
        <v>509000</v>
      </c>
      <c r="E380">
        <v>422400</v>
      </c>
      <c r="F380">
        <v>433000</v>
      </c>
      <c r="G380">
        <v>2000</v>
      </c>
      <c r="H380">
        <v>74000</v>
      </c>
      <c r="I380">
        <v>0</v>
      </c>
      <c r="J380">
        <v>346400</v>
      </c>
      <c r="K380">
        <v>2000</v>
      </c>
      <c r="L380">
        <v>74000</v>
      </c>
      <c r="M380">
        <v>0</v>
      </c>
      <c r="N380">
        <v>85.07</v>
      </c>
      <c r="O380">
        <v>0.39</v>
      </c>
      <c r="P380">
        <v>14.54</v>
      </c>
      <c r="Q380">
        <v>0</v>
      </c>
      <c r="R380">
        <v>82.01</v>
      </c>
      <c r="S380">
        <v>0.47</v>
      </c>
      <c r="T380">
        <v>17.52</v>
      </c>
      <c r="U380">
        <v>0</v>
      </c>
    </row>
    <row r="381" spans="1:21" x14ac:dyDescent="0.25">
      <c r="A381" t="s">
        <v>99</v>
      </c>
      <c r="B381">
        <v>2021</v>
      </c>
      <c r="C381">
        <v>534000</v>
      </c>
      <c r="D381">
        <v>451000</v>
      </c>
      <c r="E381">
        <v>372600</v>
      </c>
      <c r="F381">
        <v>392000</v>
      </c>
      <c r="G381">
        <v>8000</v>
      </c>
      <c r="H381">
        <v>51000</v>
      </c>
      <c r="I381">
        <v>0</v>
      </c>
      <c r="J381">
        <v>313600</v>
      </c>
      <c r="K381">
        <v>8000</v>
      </c>
      <c r="L381">
        <v>51000</v>
      </c>
      <c r="M381">
        <v>0</v>
      </c>
      <c r="N381">
        <v>86.92</v>
      </c>
      <c r="O381">
        <v>1.77</v>
      </c>
      <c r="P381">
        <v>11.31</v>
      </c>
      <c r="Q381">
        <v>0</v>
      </c>
      <c r="R381">
        <v>84.17</v>
      </c>
      <c r="S381">
        <v>2.15</v>
      </c>
      <c r="T381">
        <v>13.69</v>
      </c>
      <c r="U381">
        <v>0</v>
      </c>
    </row>
    <row r="382" spans="1:21" x14ac:dyDescent="0.25">
      <c r="A382" t="s">
        <v>101</v>
      </c>
      <c r="B382">
        <v>2013</v>
      </c>
      <c r="C382">
        <v>13261000</v>
      </c>
      <c r="D382">
        <v>18000</v>
      </c>
      <c r="E382">
        <v>14400</v>
      </c>
      <c r="F382">
        <v>18000</v>
      </c>
      <c r="G382">
        <v>0</v>
      </c>
      <c r="H382">
        <v>0</v>
      </c>
      <c r="I382">
        <v>0</v>
      </c>
      <c r="J382">
        <v>14400</v>
      </c>
      <c r="K382">
        <v>0</v>
      </c>
      <c r="L382">
        <v>0</v>
      </c>
      <c r="M382">
        <v>0</v>
      </c>
      <c r="N382">
        <v>100</v>
      </c>
      <c r="O382">
        <v>0</v>
      </c>
      <c r="P382">
        <v>0</v>
      </c>
      <c r="Q382">
        <v>0</v>
      </c>
      <c r="R382">
        <v>100</v>
      </c>
      <c r="S382">
        <v>0</v>
      </c>
      <c r="T382">
        <v>0</v>
      </c>
      <c r="U382">
        <v>0</v>
      </c>
    </row>
    <row r="383" spans="1:21" x14ac:dyDescent="0.25">
      <c r="A383" t="s">
        <v>101</v>
      </c>
      <c r="B383">
        <v>2014</v>
      </c>
      <c r="C383">
        <v>15711000</v>
      </c>
      <c r="D383">
        <v>96000</v>
      </c>
      <c r="E383">
        <v>76800</v>
      </c>
      <c r="F383">
        <v>96000</v>
      </c>
      <c r="G383">
        <v>0</v>
      </c>
      <c r="H383">
        <v>0</v>
      </c>
      <c r="I383">
        <v>0</v>
      </c>
      <c r="J383">
        <v>76800</v>
      </c>
      <c r="K383">
        <v>0</v>
      </c>
      <c r="L383">
        <v>0</v>
      </c>
      <c r="M383">
        <v>0</v>
      </c>
      <c r="N383">
        <v>100</v>
      </c>
      <c r="O383">
        <v>0</v>
      </c>
      <c r="P383">
        <v>0</v>
      </c>
      <c r="Q383">
        <v>0</v>
      </c>
      <c r="R383">
        <v>100</v>
      </c>
      <c r="S383">
        <v>0</v>
      </c>
      <c r="T383">
        <v>0</v>
      </c>
      <c r="U383">
        <v>0</v>
      </c>
    </row>
    <row r="384" spans="1:21" x14ac:dyDescent="0.25">
      <c r="A384" t="s">
        <v>101</v>
      </c>
      <c r="B384">
        <v>2015</v>
      </c>
      <c r="C384">
        <v>12582000</v>
      </c>
      <c r="D384">
        <v>28000</v>
      </c>
      <c r="E384">
        <v>22400</v>
      </c>
      <c r="F384">
        <v>28000</v>
      </c>
      <c r="G384">
        <v>0</v>
      </c>
      <c r="H384">
        <v>0</v>
      </c>
      <c r="I384">
        <v>0</v>
      </c>
      <c r="J384">
        <v>22400</v>
      </c>
      <c r="K384">
        <v>0</v>
      </c>
      <c r="L384">
        <v>0</v>
      </c>
      <c r="M384">
        <v>0</v>
      </c>
      <c r="N384">
        <v>100</v>
      </c>
      <c r="O384">
        <v>0</v>
      </c>
      <c r="P384">
        <v>0</v>
      </c>
      <c r="Q384">
        <v>0</v>
      </c>
      <c r="R384">
        <v>100</v>
      </c>
      <c r="S384">
        <v>0</v>
      </c>
      <c r="T384">
        <v>0</v>
      </c>
      <c r="U384">
        <v>0</v>
      </c>
    </row>
    <row r="385" spans="1:21" x14ac:dyDescent="0.25">
      <c r="A385" t="s">
        <v>101</v>
      </c>
      <c r="B385">
        <v>2016</v>
      </c>
      <c r="C385">
        <v>12245000</v>
      </c>
      <c r="D385">
        <v>41000</v>
      </c>
      <c r="E385">
        <v>32800</v>
      </c>
      <c r="F385">
        <v>41000</v>
      </c>
      <c r="G385">
        <v>0</v>
      </c>
      <c r="H385">
        <v>0</v>
      </c>
      <c r="I385">
        <v>0</v>
      </c>
      <c r="J385">
        <v>32800</v>
      </c>
      <c r="K385">
        <v>0</v>
      </c>
      <c r="L385">
        <v>0</v>
      </c>
      <c r="M385">
        <v>0</v>
      </c>
      <c r="N385">
        <v>100</v>
      </c>
      <c r="O385">
        <v>0</v>
      </c>
      <c r="P385">
        <v>0</v>
      </c>
      <c r="Q385">
        <v>0</v>
      </c>
      <c r="R385">
        <v>100</v>
      </c>
      <c r="S385">
        <v>0</v>
      </c>
      <c r="T385">
        <v>0</v>
      </c>
      <c r="U385">
        <v>0</v>
      </c>
    </row>
    <row r="386" spans="1:21" x14ac:dyDescent="0.25">
      <c r="A386" t="s">
        <v>101</v>
      </c>
      <c r="B386">
        <v>2017</v>
      </c>
      <c r="C386">
        <v>11208000</v>
      </c>
      <c r="D386">
        <v>21000</v>
      </c>
      <c r="E386">
        <v>16800</v>
      </c>
      <c r="F386">
        <v>21000</v>
      </c>
      <c r="G386">
        <v>0</v>
      </c>
      <c r="H386">
        <v>0</v>
      </c>
      <c r="I386">
        <v>0</v>
      </c>
      <c r="J386">
        <v>16800</v>
      </c>
      <c r="K386">
        <v>0</v>
      </c>
      <c r="L386">
        <v>0</v>
      </c>
      <c r="M386">
        <v>0</v>
      </c>
      <c r="N386">
        <v>100</v>
      </c>
      <c r="O386">
        <v>0</v>
      </c>
      <c r="P386">
        <v>0</v>
      </c>
      <c r="Q386">
        <v>0</v>
      </c>
      <c r="R386">
        <v>100</v>
      </c>
      <c r="S386">
        <v>0</v>
      </c>
      <c r="T386">
        <v>0</v>
      </c>
      <c r="U386">
        <v>0</v>
      </c>
    </row>
    <row r="387" spans="1:21" x14ac:dyDescent="0.25">
      <c r="A387" t="s">
        <v>101</v>
      </c>
      <c r="B387">
        <v>2018</v>
      </c>
      <c r="C387">
        <v>14126000</v>
      </c>
      <c r="D387">
        <v>184000</v>
      </c>
      <c r="E387">
        <v>147200</v>
      </c>
      <c r="F387">
        <v>184000</v>
      </c>
      <c r="G387">
        <v>0</v>
      </c>
      <c r="H387">
        <v>0</v>
      </c>
      <c r="I387">
        <v>0</v>
      </c>
      <c r="J387">
        <v>147200</v>
      </c>
      <c r="K387">
        <v>0</v>
      </c>
      <c r="L387">
        <v>0</v>
      </c>
      <c r="M387">
        <v>0</v>
      </c>
      <c r="N387">
        <v>100</v>
      </c>
      <c r="O387">
        <v>0</v>
      </c>
      <c r="P387">
        <v>0</v>
      </c>
      <c r="Q387">
        <v>0</v>
      </c>
      <c r="R387">
        <v>100</v>
      </c>
      <c r="S387">
        <v>0</v>
      </c>
      <c r="T387">
        <v>0</v>
      </c>
      <c r="U387">
        <v>0</v>
      </c>
    </row>
    <row r="388" spans="1:21" x14ac:dyDescent="0.25">
      <c r="A388" t="s">
        <v>101</v>
      </c>
      <c r="B388">
        <v>2019</v>
      </c>
      <c r="C388">
        <v>12239000</v>
      </c>
      <c r="D388">
        <v>298000</v>
      </c>
      <c r="E388">
        <v>238400</v>
      </c>
      <c r="F388">
        <v>298000</v>
      </c>
      <c r="G388">
        <v>0</v>
      </c>
      <c r="H388">
        <v>0</v>
      </c>
      <c r="I388">
        <v>0</v>
      </c>
      <c r="J388">
        <v>238400</v>
      </c>
      <c r="K388">
        <v>0</v>
      </c>
      <c r="L388">
        <v>0</v>
      </c>
      <c r="M388">
        <v>0</v>
      </c>
      <c r="N388">
        <v>100</v>
      </c>
      <c r="O388">
        <v>0</v>
      </c>
      <c r="P388">
        <v>0</v>
      </c>
      <c r="Q388">
        <v>0</v>
      </c>
      <c r="R388">
        <v>100</v>
      </c>
      <c r="S388">
        <v>0</v>
      </c>
      <c r="T388">
        <v>0</v>
      </c>
      <c r="U388">
        <v>0</v>
      </c>
    </row>
    <row r="389" spans="1:21" x14ac:dyDescent="0.25">
      <c r="A389" t="s">
        <v>101</v>
      </c>
      <c r="B389">
        <v>2020</v>
      </c>
      <c r="C389">
        <v>14898000</v>
      </c>
      <c r="D389">
        <v>802000</v>
      </c>
      <c r="E389">
        <v>641600</v>
      </c>
      <c r="F389">
        <v>802000</v>
      </c>
      <c r="G389">
        <v>0</v>
      </c>
      <c r="H389">
        <v>0</v>
      </c>
      <c r="I389">
        <v>0</v>
      </c>
      <c r="J389">
        <v>641600</v>
      </c>
      <c r="K389">
        <v>0</v>
      </c>
      <c r="L389">
        <v>0</v>
      </c>
      <c r="M389">
        <v>0</v>
      </c>
      <c r="N389">
        <v>100</v>
      </c>
      <c r="O389">
        <v>0</v>
      </c>
      <c r="P389">
        <v>0</v>
      </c>
      <c r="Q389">
        <v>0</v>
      </c>
      <c r="R389">
        <v>100</v>
      </c>
      <c r="S389">
        <v>0</v>
      </c>
      <c r="T389">
        <v>0</v>
      </c>
      <c r="U389">
        <v>0</v>
      </c>
    </row>
    <row r="390" spans="1:21" x14ac:dyDescent="0.25">
      <c r="A390" t="s">
        <v>101</v>
      </c>
      <c r="B390">
        <v>2021</v>
      </c>
      <c r="C390">
        <v>10692000</v>
      </c>
      <c r="D390">
        <v>24000</v>
      </c>
      <c r="E390">
        <v>19200</v>
      </c>
      <c r="F390">
        <v>24000</v>
      </c>
      <c r="G390">
        <v>0</v>
      </c>
      <c r="H390">
        <v>0</v>
      </c>
      <c r="I390">
        <v>0</v>
      </c>
      <c r="J390">
        <v>19200</v>
      </c>
      <c r="K390">
        <v>0</v>
      </c>
      <c r="L390">
        <v>0</v>
      </c>
      <c r="M390">
        <v>0</v>
      </c>
      <c r="N390">
        <v>100</v>
      </c>
      <c r="O390">
        <v>0</v>
      </c>
      <c r="P390">
        <v>0</v>
      </c>
      <c r="Q390">
        <v>0</v>
      </c>
      <c r="R390">
        <v>100</v>
      </c>
      <c r="S390">
        <v>0</v>
      </c>
      <c r="T390">
        <v>0</v>
      </c>
      <c r="U390">
        <v>0</v>
      </c>
    </row>
    <row r="391" spans="1:21" x14ac:dyDescent="0.25">
      <c r="A391" t="s">
        <v>103</v>
      </c>
      <c r="B391">
        <v>2013</v>
      </c>
      <c r="C391">
        <v>16127000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</row>
    <row r="392" spans="1:21" x14ac:dyDescent="0.25">
      <c r="A392" t="s">
        <v>103</v>
      </c>
      <c r="B392">
        <v>2014</v>
      </c>
      <c r="C392">
        <v>15304000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</row>
    <row r="393" spans="1:21" x14ac:dyDescent="0.25">
      <c r="A393" t="s">
        <v>103</v>
      </c>
      <c r="B393">
        <v>2015</v>
      </c>
      <c r="C393">
        <v>16834000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</row>
    <row r="394" spans="1:21" x14ac:dyDescent="0.25">
      <c r="A394" t="s">
        <v>103</v>
      </c>
      <c r="B394">
        <v>2016</v>
      </c>
      <c r="C394">
        <v>15962000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</row>
    <row r="395" spans="1:21" x14ac:dyDescent="0.25">
      <c r="A395" t="s">
        <v>103</v>
      </c>
      <c r="B395">
        <v>2017</v>
      </c>
      <c r="C395">
        <v>13010000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</row>
    <row r="396" spans="1:21" x14ac:dyDescent="0.25">
      <c r="A396" t="s">
        <v>103</v>
      </c>
      <c r="B396">
        <v>2018</v>
      </c>
      <c r="C396">
        <v>13619000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</row>
    <row r="397" spans="1:21" x14ac:dyDescent="0.25">
      <c r="A397" t="s">
        <v>103</v>
      </c>
      <c r="B397">
        <v>2019</v>
      </c>
      <c r="C397">
        <v>13088000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</row>
    <row r="398" spans="1:21" x14ac:dyDescent="0.25">
      <c r="A398" t="s">
        <v>103</v>
      </c>
      <c r="B398">
        <v>2020</v>
      </c>
      <c r="C398">
        <v>11440000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</row>
    <row r="399" spans="1:21" x14ac:dyDescent="0.25">
      <c r="A399" t="s">
        <v>103</v>
      </c>
      <c r="B399">
        <v>2021</v>
      </c>
      <c r="C399">
        <v>12828000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</row>
    <row r="400" spans="1:21" x14ac:dyDescent="0.25">
      <c r="A400" t="s">
        <v>105</v>
      </c>
      <c r="B400">
        <v>2013</v>
      </c>
      <c r="C400">
        <v>8533000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</row>
    <row r="401" spans="1:21" x14ac:dyDescent="0.25">
      <c r="A401" t="s">
        <v>105</v>
      </c>
      <c r="B401">
        <v>2014</v>
      </c>
      <c r="C401">
        <v>8490000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</row>
    <row r="402" spans="1:21" x14ac:dyDescent="0.25">
      <c r="A402" t="s">
        <v>105</v>
      </c>
      <c r="B402">
        <v>2015</v>
      </c>
      <c r="C402">
        <v>8645000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</row>
    <row r="403" spans="1:21" x14ac:dyDescent="0.25">
      <c r="A403" t="s">
        <v>105</v>
      </c>
      <c r="B403">
        <v>2016</v>
      </c>
      <c r="C403">
        <v>6093000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</row>
    <row r="404" spans="1:21" x14ac:dyDescent="0.25">
      <c r="A404" t="s">
        <v>105</v>
      </c>
      <c r="B404">
        <v>2017</v>
      </c>
      <c r="C404">
        <v>4805000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</row>
    <row r="405" spans="1:21" x14ac:dyDescent="0.25">
      <c r="A405" t="s">
        <v>105</v>
      </c>
      <c r="B405">
        <v>2018</v>
      </c>
      <c r="C405">
        <v>4528000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</row>
    <row r="406" spans="1:21" x14ac:dyDescent="0.25">
      <c r="A406" t="s">
        <v>105</v>
      </c>
      <c r="B406">
        <v>2019</v>
      </c>
      <c r="C406">
        <v>4429000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</row>
    <row r="407" spans="1:21" x14ac:dyDescent="0.25">
      <c r="A407" t="s">
        <v>105</v>
      </c>
      <c r="B407">
        <v>2020</v>
      </c>
      <c r="C407">
        <v>4675000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 x14ac:dyDescent="0.25">
      <c r="A408" t="s">
        <v>105</v>
      </c>
      <c r="B408">
        <v>2021</v>
      </c>
      <c r="C408">
        <v>4170000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</row>
    <row r="409" spans="1:21" x14ac:dyDescent="0.25">
      <c r="A409" t="s">
        <v>107</v>
      </c>
      <c r="B409">
        <v>2013</v>
      </c>
      <c r="C409">
        <v>2481000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</row>
    <row r="410" spans="1:21" x14ac:dyDescent="0.25">
      <c r="A410" t="s">
        <v>107</v>
      </c>
      <c r="B410">
        <v>2014</v>
      </c>
      <c r="C410">
        <v>2534000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</row>
    <row r="411" spans="1:21" x14ac:dyDescent="0.25">
      <c r="A411" t="s">
        <v>107</v>
      </c>
      <c r="B411">
        <v>2015</v>
      </c>
      <c r="C411">
        <v>2688000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</row>
    <row r="412" spans="1:21" x14ac:dyDescent="0.25">
      <c r="A412" t="s">
        <v>107</v>
      </c>
      <c r="B412">
        <v>2016</v>
      </c>
      <c r="C412">
        <v>2428000</v>
      </c>
      <c r="D412">
        <v>5000</v>
      </c>
      <c r="E412">
        <v>4000</v>
      </c>
      <c r="F412">
        <v>5000</v>
      </c>
      <c r="G412">
        <v>0</v>
      </c>
      <c r="H412">
        <v>0</v>
      </c>
      <c r="I412">
        <v>0</v>
      </c>
      <c r="J412">
        <v>4000</v>
      </c>
      <c r="K412">
        <v>0</v>
      </c>
      <c r="L412">
        <v>0</v>
      </c>
      <c r="M412">
        <v>0</v>
      </c>
      <c r="N412">
        <v>100</v>
      </c>
      <c r="O412">
        <v>0</v>
      </c>
      <c r="P412">
        <v>0</v>
      </c>
      <c r="Q412">
        <v>0</v>
      </c>
      <c r="R412">
        <v>100</v>
      </c>
      <c r="S412">
        <v>0</v>
      </c>
      <c r="T412">
        <v>0</v>
      </c>
      <c r="U412">
        <v>0</v>
      </c>
    </row>
    <row r="413" spans="1:21" x14ac:dyDescent="0.25">
      <c r="A413" t="s">
        <v>107</v>
      </c>
      <c r="B413">
        <v>2017</v>
      </c>
      <c r="C413">
        <v>2701000</v>
      </c>
      <c r="D413">
        <v>63000</v>
      </c>
      <c r="E413">
        <v>50400</v>
      </c>
      <c r="F413">
        <v>63000</v>
      </c>
      <c r="G413">
        <v>0</v>
      </c>
      <c r="H413">
        <v>0</v>
      </c>
      <c r="I413">
        <v>0</v>
      </c>
      <c r="J413">
        <v>50400</v>
      </c>
      <c r="K413">
        <v>0</v>
      </c>
      <c r="L413">
        <v>0</v>
      </c>
      <c r="M413">
        <v>0</v>
      </c>
      <c r="N413">
        <v>100</v>
      </c>
      <c r="O413">
        <v>0</v>
      </c>
      <c r="P413">
        <v>0</v>
      </c>
      <c r="Q413">
        <v>0</v>
      </c>
      <c r="R413">
        <v>100</v>
      </c>
      <c r="S413">
        <v>0</v>
      </c>
      <c r="T413">
        <v>0</v>
      </c>
      <c r="U413">
        <v>0</v>
      </c>
    </row>
    <row r="414" spans="1:21" x14ac:dyDescent="0.25">
      <c r="A414" t="s">
        <v>107</v>
      </c>
      <c r="B414">
        <v>2018</v>
      </c>
      <c r="C414">
        <v>2631000</v>
      </c>
      <c r="D414">
        <v>77000</v>
      </c>
      <c r="E414">
        <v>61600</v>
      </c>
      <c r="F414">
        <v>77000</v>
      </c>
      <c r="G414">
        <v>0</v>
      </c>
      <c r="H414">
        <v>0</v>
      </c>
      <c r="I414">
        <v>0</v>
      </c>
      <c r="J414">
        <v>61600</v>
      </c>
      <c r="K414">
        <v>0</v>
      </c>
      <c r="L414">
        <v>0</v>
      </c>
      <c r="M414">
        <v>0</v>
      </c>
      <c r="N414">
        <v>100</v>
      </c>
      <c r="O414">
        <v>0</v>
      </c>
      <c r="P414">
        <v>0</v>
      </c>
      <c r="Q414">
        <v>0</v>
      </c>
      <c r="R414">
        <v>100</v>
      </c>
      <c r="S414">
        <v>0</v>
      </c>
      <c r="T414">
        <v>0</v>
      </c>
      <c r="U414">
        <v>0</v>
      </c>
    </row>
    <row r="415" spans="1:21" x14ac:dyDescent="0.25">
      <c r="A415" t="s">
        <v>107</v>
      </c>
      <c r="B415">
        <v>2019</v>
      </c>
      <c r="C415">
        <v>2896000</v>
      </c>
      <c r="D415">
        <v>53000</v>
      </c>
      <c r="E415">
        <v>42400</v>
      </c>
      <c r="F415">
        <v>53000</v>
      </c>
      <c r="G415">
        <v>0</v>
      </c>
      <c r="H415">
        <v>0</v>
      </c>
      <c r="I415">
        <v>0</v>
      </c>
      <c r="J415">
        <v>42400</v>
      </c>
      <c r="K415">
        <v>0</v>
      </c>
      <c r="L415">
        <v>0</v>
      </c>
      <c r="M415">
        <v>0</v>
      </c>
      <c r="N415">
        <v>100</v>
      </c>
      <c r="O415">
        <v>0</v>
      </c>
      <c r="P415">
        <v>0</v>
      </c>
      <c r="Q415">
        <v>0</v>
      </c>
      <c r="R415">
        <v>100</v>
      </c>
      <c r="S415">
        <v>0</v>
      </c>
      <c r="T415">
        <v>0</v>
      </c>
      <c r="U415">
        <v>0</v>
      </c>
    </row>
    <row r="416" spans="1:21" x14ac:dyDescent="0.25">
      <c r="A416" t="s">
        <v>107</v>
      </c>
      <c r="B416">
        <v>2020</v>
      </c>
      <c r="C416">
        <v>2901000</v>
      </c>
      <c r="D416">
        <v>42000</v>
      </c>
      <c r="E416">
        <v>33600</v>
      </c>
      <c r="F416">
        <v>42000</v>
      </c>
      <c r="G416">
        <v>0</v>
      </c>
      <c r="H416">
        <v>0</v>
      </c>
      <c r="I416">
        <v>0</v>
      </c>
      <c r="J416">
        <v>33600</v>
      </c>
      <c r="K416">
        <v>0</v>
      </c>
      <c r="L416">
        <v>0</v>
      </c>
      <c r="M416">
        <v>0</v>
      </c>
      <c r="N416">
        <v>100</v>
      </c>
      <c r="O416">
        <v>0</v>
      </c>
      <c r="P416">
        <v>0</v>
      </c>
      <c r="Q416">
        <v>0</v>
      </c>
      <c r="R416">
        <v>100</v>
      </c>
      <c r="S416">
        <v>0</v>
      </c>
      <c r="T416">
        <v>0</v>
      </c>
      <c r="U416">
        <v>0</v>
      </c>
    </row>
    <row r="417" spans="1:21" x14ac:dyDescent="0.25">
      <c r="A417" t="s">
        <v>107</v>
      </c>
      <c r="B417">
        <v>2021</v>
      </c>
      <c r="C417">
        <v>3136000</v>
      </c>
      <c r="D417">
        <v>26000</v>
      </c>
      <c r="E417">
        <v>20800</v>
      </c>
      <c r="F417">
        <v>26000</v>
      </c>
      <c r="G417">
        <v>0</v>
      </c>
      <c r="H417">
        <v>0</v>
      </c>
      <c r="I417">
        <v>0</v>
      </c>
      <c r="J417">
        <v>20800</v>
      </c>
      <c r="K417">
        <v>0</v>
      </c>
      <c r="L417">
        <v>0</v>
      </c>
      <c r="M417">
        <v>0</v>
      </c>
      <c r="N417">
        <v>100</v>
      </c>
      <c r="O417">
        <v>0</v>
      </c>
      <c r="P417">
        <v>0</v>
      </c>
      <c r="Q417">
        <v>0</v>
      </c>
      <c r="R417">
        <v>100</v>
      </c>
      <c r="S417">
        <v>0</v>
      </c>
      <c r="T417">
        <v>0</v>
      </c>
      <c r="U417">
        <v>0</v>
      </c>
    </row>
    <row r="418" spans="1:21" x14ac:dyDescent="0.25">
      <c r="A418" t="s">
        <v>109</v>
      </c>
      <c r="B418">
        <v>2013</v>
      </c>
      <c r="C418">
        <v>2340000</v>
      </c>
      <c r="D418">
        <v>973000</v>
      </c>
      <c r="E418">
        <v>778400</v>
      </c>
      <c r="F418">
        <v>973000</v>
      </c>
      <c r="G418">
        <v>0</v>
      </c>
      <c r="H418">
        <v>0</v>
      </c>
      <c r="I418">
        <v>0</v>
      </c>
      <c r="J418">
        <v>778400</v>
      </c>
      <c r="K418">
        <v>0</v>
      </c>
      <c r="L418">
        <v>0</v>
      </c>
      <c r="M418">
        <v>0</v>
      </c>
      <c r="N418">
        <v>100</v>
      </c>
      <c r="O418">
        <v>0</v>
      </c>
      <c r="P418">
        <v>0</v>
      </c>
      <c r="Q418">
        <v>0</v>
      </c>
      <c r="R418">
        <v>100</v>
      </c>
      <c r="S418">
        <v>0</v>
      </c>
      <c r="T418">
        <v>0</v>
      </c>
      <c r="U418">
        <v>0</v>
      </c>
    </row>
    <row r="419" spans="1:21" x14ac:dyDescent="0.25">
      <c r="A419" t="s">
        <v>109</v>
      </c>
      <c r="B419">
        <v>2014</v>
      </c>
      <c r="C419">
        <v>3655000</v>
      </c>
      <c r="D419">
        <v>2340000</v>
      </c>
      <c r="E419">
        <v>1872000</v>
      </c>
      <c r="F419">
        <v>2340000</v>
      </c>
      <c r="G419">
        <v>0</v>
      </c>
      <c r="H419">
        <v>0</v>
      </c>
      <c r="I419">
        <v>0</v>
      </c>
      <c r="J419">
        <v>1872000</v>
      </c>
      <c r="K419">
        <v>0</v>
      </c>
      <c r="L419">
        <v>0</v>
      </c>
      <c r="M419">
        <v>0</v>
      </c>
      <c r="N419">
        <v>100</v>
      </c>
      <c r="O419">
        <v>0</v>
      </c>
      <c r="P419">
        <v>0</v>
      </c>
      <c r="Q419">
        <v>0</v>
      </c>
      <c r="R419">
        <v>100</v>
      </c>
      <c r="S419">
        <v>0</v>
      </c>
      <c r="T419">
        <v>0</v>
      </c>
      <c r="U419">
        <v>0</v>
      </c>
    </row>
    <row r="420" spans="1:21" x14ac:dyDescent="0.25">
      <c r="A420" t="s">
        <v>109</v>
      </c>
      <c r="B420">
        <v>2015</v>
      </c>
      <c r="C420">
        <v>3396000</v>
      </c>
      <c r="D420">
        <v>2193000</v>
      </c>
      <c r="E420">
        <v>1754400</v>
      </c>
      <c r="F420">
        <v>2193000</v>
      </c>
      <c r="G420">
        <v>0</v>
      </c>
      <c r="H420">
        <v>0</v>
      </c>
      <c r="I420">
        <v>0</v>
      </c>
      <c r="J420">
        <v>1754400</v>
      </c>
      <c r="K420">
        <v>0</v>
      </c>
      <c r="L420">
        <v>0</v>
      </c>
      <c r="M420">
        <v>0</v>
      </c>
      <c r="N420">
        <v>100</v>
      </c>
      <c r="O420">
        <v>0</v>
      </c>
      <c r="P420">
        <v>0</v>
      </c>
      <c r="Q420">
        <v>0</v>
      </c>
      <c r="R420">
        <v>100</v>
      </c>
      <c r="S420">
        <v>0</v>
      </c>
      <c r="T420">
        <v>0</v>
      </c>
      <c r="U420">
        <v>0</v>
      </c>
    </row>
    <row r="421" spans="1:21" x14ac:dyDescent="0.25">
      <c r="A421" t="s">
        <v>109</v>
      </c>
      <c r="B421">
        <v>2016</v>
      </c>
      <c r="C421">
        <v>2295000</v>
      </c>
      <c r="D421">
        <v>1179000</v>
      </c>
      <c r="E421">
        <v>943200</v>
      </c>
      <c r="F421">
        <v>1179000</v>
      </c>
      <c r="G421">
        <v>0</v>
      </c>
      <c r="H421">
        <v>0</v>
      </c>
      <c r="I421">
        <v>0</v>
      </c>
      <c r="J421">
        <v>943200</v>
      </c>
      <c r="K421">
        <v>0</v>
      </c>
      <c r="L421">
        <v>0</v>
      </c>
      <c r="M421">
        <v>0</v>
      </c>
      <c r="N421">
        <v>100</v>
      </c>
      <c r="O421">
        <v>0</v>
      </c>
      <c r="P421">
        <v>0</v>
      </c>
      <c r="Q421">
        <v>0</v>
      </c>
      <c r="R421">
        <v>100</v>
      </c>
      <c r="S421">
        <v>0</v>
      </c>
      <c r="T421">
        <v>0</v>
      </c>
      <c r="U421">
        <v>0</v>
      </c>
    </row>
    <row r="422" spans="1:21" x14ac:dyDescent="0.25">
      <c r="A422" t="s">
        <v>109</v>
      </c>
      <c r="B422">
        <v>2017</v>
      </c>
      <c r="C422">
        <v>3130000</v>
      </c>
      <c r="D422">
        <v>2012000</v>
      </c>
      <c r="E422">
        <v>1609600</v>
      </c>
      <c r="F422">
        <v>2012000</v>
      </c>
      <c r="G422">
        <v>0</v>
      </c>
      <c r="H422">
        <v>0</v>
      </c>
      <c r="I422">
        <v>0</v>
      </c>
      <c r="J422">
        <v>1609600</v>
      </c>
      <c r="K422">
        <v>0</v>
      </c>
      <c r="L422">
        <v>0</v>
      </c>
      <c r="M422">
        <v>0</v>
      </c>
      <c r="N422">
        <v>100</v>
      </c>
      <c r="O422">
        <v>0</v>
      </c>
      <c r="P422">
        <v>0</v>
      </c>
      <c r="Q422">
        <v>0</v>
      </c>
      <c r="R422">
        <v>100</v>
      </c>
      <c r="S422">
        <v>0</v>
      </c>
      <c r="T422">
        <v>0</v>
      </c>
      <c r="U422">
        <v>0</v>
      </c>
    </row>
    <row r="423" spans="1:21" x14ac:dyDescent="0.25">
      <c r="A423" t="s">
        <v>109</v>
      </c>
      <c r="B423">
        <v>2018</v>
      </c>
      <c r="C423">
        <v>3059000</v>
      </c>
      <c r="D423">
        <v>1802000</v>
      </c>
      <c r="E423">
        <v>1441600</v>
      </c>
      <c r="F423">
        <v>1802000</v>
      </c>
      <c r="G423">
        <v>0</v>
      </c>
      <c r="H423">
        <v>0</v>
      </c>
      <c r="I423">
        <v>0</v>
      </c>
      <c r="J423">
        <v>1441600</v>
      </c>
      <c r="K423">
        <v>0</v>
      </c>
      <c r="L423">
        <v>0</v>
      </c>
      <c r="M423">
        <v>0</v>
      </c>
      <c r="N423">
        <v>100</v>
      </c>
      <c r="O423">
        <v>0</v>
      </c>
      <c r="P423">
        <v>0</v>
      </c>
      <c r="Q423">
        <v>0</v>
      </c>
      <c r="R423">
        <v>100</v>
      </c>
      <c r="S423">
        <v>0</v>
      </c>
      <c r="T423">
        <v>0</v>
      </c>
      <c r="U423">
        <v>0</v>
      </c>
    </row>
    <row r="424" spans="1:21" x14ac:dyDescent="0.25">
      <c r="A424" t="s">
        <v>109</v>
      </c>
      <c r="B424">
        <v>2019</v>
      </c>
      <c r="C424">
        <v>3596000</v>
      </c>
      <c r="D424">
        <v>1866000</v>
      </c>
      <c r="E424">
        <v>1492800</v>
      </c>
      <c r="F424">
        <v>1866000</v>
      </c>
      <c r="G424">
        <v>0</v>
      </c>
      <c r="H424">
        <v>0</v>
      </c>
      <c r="I424">
        <v>0</v>
      </c>
      <c r="J424">
        <v>1492800</v>
      </c>
      <c r="K424">
        <v>0</v>
      </c>
      <c r="L424">
        <v>0</v>
      </c>
      <c r="M424">
        <v>0</v>
      </c>
      <c r="N424">
        <v>100</v>
      </c>
      <c r="O424">
        <v>0</v>
      </c>
      <c r="P424">
        <v>0</v>
      </c>
      <c r="Q424">
        <v>0</v>
      </c>
      <c r="R424">
        <v>100</v>
      </c>
      <c r="S424">
        <v>0</v>
      </c>
      <c r="T424">
        <v>0</v>
      </c>
      <c r="U424">
        <v>0</v>
      </c>
    </row>
    <row r="425" spans="1:21" x14ac:dyDescent="0.25">
      <c r="A425" t="s">
        <v>109</v>
      </c>
      <c r="B425">
        <v>2020</v>
      </c>
      <c r="C425">
        <v>3578000</v>
      </c>
      <c r="D425">
        <v>1765000</v>
      </c>
      <c r="E425">
        <v>1412000</v>
      </c>
      <c r="F425">
        <v>1765000</v>
      </c>
      <c r="G425">
        <v>0</v>
      </c>
      <c r="H425">
        <v>0</v>
      </c>
      <c r="I425">
        <v>0</v>
      </c>
      <c r="J425">
        <v>1412000</v>
      </c>
      <c r="K425">
        <v>0</v>
      </c>
      <c r="L425">
        <v>0</v>
      </c>
      <c r="M425">
        <v>0</v>
      </c>
      <c r="N425">
        <v>100</v>
      </c>
      <c r="O425">
        <v>0</v>
      </c>
      <c r="P425">
        <v>0</v>
      </c>
      <c r="Q425">
        <v>0</v>
      </c>
      <c r="R425">
        <v>100</v>
      </c>
      <c r="S425">
        <v>0</v>
      </c>
      <c r="T425">
        <v>0</v>
      </c>
      <c r="U425">
        <v>0</v>
      </c>
    </row>
    <row r="426" spans="1:21" x14ac:dyDescent="0.25">
      <c r="A426" t="s">
        <v>109</v>
      </c>
      <c r="B426">
        <v>2021</v>
      </c>
      <c r="C426">
        <v>4071000</v>
      </c>
      <c r="D426">
        <v>2031000</v>
      </c>
      <c r="E426">
        <v>1624800</v>
      </c>
      <c r="F426">
        <v>2031000</v>
      </c>
      <c r="G426">
        <v>0</v>
      </c>
      <c r="H426">
        <v>0</v>
      </c>
      <c r="I426">
        <v>0</v>
      </c>
      <c r="J426">
        <v>1624800</v>
      </c>
      <c r="K426">
        <v>0</v>
      </c>
      <c r="L426">
        <v>0</v>
      </c>
      <c r="M426">
        <v>0</v>
      </c>
      <c r="N426">
        <v>100</v>
      </c>
      <c r="O426">
        <v>0</v>
      </c>
      <c r="P426">
        <v>0</v>
      </c>
      <c r="Q426">
        <v>0</v>
      </c>
      <c r="R426">
        <v>100</v>
      </c>
      <c r="S426">
        <v>0</v>
      </c>
      <c r="T426">
        <v>0</v>
      </c>
      <c r="U426">
        <v>0</v>
      </c>
    </row>
    <row r="427" spans="1:21" x14ac:dyDescent="0.25">
      <c r="A427" t="s">
        <v>111</v>
      </c>
      <c r="B427">
        <v>2013</v>
      </c>
      <c r="C427">
        <v>3254000</v>
      </c>
      <c r="D427">
        <v>1672000</v>
      </c>
      <c r="E427">
        <v>1366400</v>
      </c>
      <c r="F427">
        <v>1528000</v>
      </c>
      <c r="G427">
        <v>144000</v>
      </c>
      <c r="H427">
        <v>0</v>
      </c>
      <c r="I427">
        <v>0</v>
      </c>
      <c r="J427">
        <v>1222400</v>
      </c>
      <c r="K427">
        <v>144000</v>
      </c>
      <c r="L427">
        <v>0</v>
      </c>
      <c r="M427">
        <v>0</v>
      </c>
      <c r="N427">
        <v>91.39</v>
      </c>
      <c r="O427">
        <v>8.61</v>
      </c>
      <c r="P427">
        <v>0</v>
      </c>
      <c r="Q427">
        <v>0</v>
      </c>
      <c r="R427">
        <v>89.46</v>
      </c>
      <c r="S427">
        <v>10.54</v>
      </c>
      <c r="T427">
        <v>0</v>
      </c>
      <c r="U427">
        <v>0</v>
      </c>
    </row>
    <row r="428" spans="1:21" x14ac:dyDescent="0.25">
      <c r="A428" t="s">
        <v>111</v>
      </c>
      <c r="B428">
        <v>2014</v>
      </c>
      <c r="C428">
        <v>1996000</v>
      </c>
      <c r="D428">
        <v>1735000</v>
      </c>
      <c r="E428">
        <v>1417400</v>
      </c>
      <c r="F428">
        <v>1588000</v>
      </c>
      <c r="G428">
        <v>147000</v>
      </c>
      <c r="H428">
        <v>0</v>
      </c>
      <c r="I428">
        <v>0</v>
      </c>
      <c r="J428">
        <v>1270400</v>
      </c>
      <c r="K428">
        <v>147000</v>
      </c>
      <c r="L428">
        <v>0</v>
      </c>
      <c r="M428">
        <v>0</v>
      </c>
      <c r="N428">
        <v>91.53</v>
      </c>
      <c r="O428">
        <v>8.4700000000000006</v>
      </c>
      <c r="P428">
        <v>0</v>
      </c>
      <c r="Q428">
        <v>0</v>
      </c>
      <c r="R428">
        <v>89.63</v>
      </c>
      <c r="S428">
        <v>10.37</v>
      </c>
      <c r="T428">
        <v>0</v>
      </c>
      <c r="U428">
        <v>0</v>
      </c>
    </row>
    <row r="429" spans="1:21" x14ac:dyDescent="0.25">
      <c r="A429" t="s">
        <v>111</v>
      </c>
      <c r="B429">
        <v>2015</v>
      </c>
      <c r="C429">
        <v>1952000</v>
      </c>
      <c r="D429">
        <v>1702000</v>
      </c>
      <c r="E429">
        <v>1397200</v>
      </c>
      <c r="F429">
        <v>1524000</v>
      </c>
      <c r="G429">
        <v>178000</v>
      </c>
      <c r="H429">
        <v>0</v>
      </c>
      <c r="I429">
        <v>0</v>
      </c>
      <c r="J429">
        <v>1219200</v>
      </c>
      <c r="K429">
        <v>178000</v>
      </c>
      <c r="L429">
        <v>0</v>
      </c>
      <c r="M429">
        <v>0</v>
      </c>
      <c r="N429">
        <v>89.54</v>
      </c>
      <c r="O429">
        <v>10.46</v>
      </c>
      <c r="P429">
        <v>0</v>
      </c>
      <c r="Q429">
        <v>0</v>
      </c>
      <c r="R429">
        <v>87.26</v>
      </c>
      <c r="S429">
        <v>12.74</v>
      </c>
      <c r="T429">
        <v>0</v>
      </c>
      <c r="U429">
        <v>0</v>
      </c>
    </row>
    <row r="430" spans="1:21" x14ac:dyDescent="0.25">
      <c r="A430" t="s">
        <v>111</v>
      </c>
      <c r="B430">
        <v>2016</v>
      </c>
      <c r="C430">
        <v>3439000</v>
      </c>
      <c r="D430">
        <v>1481000</v>
      </c>
      <c r="E430">
        <v>1216000</v>
      </c>
      <c r="F430">
        <v>1325000</v>
      </c>
      <c r="G430">
        <v>156000</v>
      </c>
      <c r="H430">
        <v>0</v>
      </c>
      <c r="I430">
        <v>0</v>
      </c>
      <c r="J430">
        <v>1060000</v>
      </c>
      <c r="K430">
        <v>156000</v>
      </c>
      <c r="L430">
        <v>0</v>
      </c>
      <c r="M430">
        <v>0</v>
      </c>
      <c r="N430">
        <v>89.47</v>
      </c>
      <c r="O430">
        <v>10.53</v>
      </c>
      <c r="P430">
        <v>0</v>
      </c>
      <c r="Q430">
        <v>0</v>
      </c>
      <c r="R430">
        <v>87.17</v>
      </c>
      <c r="S430">
        <v>12.83</v>
      </c>
      <c r="T430">
        <v>0</v>
      </c>
      <c r="U430">
        <v>0</v>
      </c>
    </row>
    <row r="431" spans="1:21" x14ac:dyDescent="0.25">
      <c r="A431" t="s">
        <v>111</v>
      </c>
      <c r="B431">
        <v>2017</v>
      </c>
      <c r="C431">
        <v>1635000</v>
      </c>
      <c r="D431">
        <v>1541000</v>
      </c>
      <c r="E431">
        <v>1261800</v>
      </c>
      <c r="F431">
        <v>1396000</v>
      </c>
      <c r="G431">
        <v>145000</v>
      </c>
      <c r="H431">
        <v>0</v>
      </c>
      <c r="I431">
        <v>0</v>
      </c>
      <c r="J431">
        <v>1116800</v>
      </c>
      <c r="K431">
        <v>145000</v>
      </c>
      <c r="L431">
        <v>0</v>
      </c>
      <c r="M431">
        <v>0</v>
      </c>
      <c r="N431">
        <v>90.59</v>
      </c>
      <c r="O431">
        <v>9.41</v>
      </c>
      <c r="P431">
        <v>0</v>
      </c>
      <c r="Q431">
        <v>0</v>
      </c>
      <c r="R431">
        <v>88.51</v>
      </c>
      <c r="S431">
        <v>11.49</v>
      </c>
      <c r="T431">
        <v>0</v>
      </c>
      <c r="U431">
        <v>0</v>
      </c>
    </row>
    <row r="432" spans="1:21" x14ac:dyDescent="0.25">
      <c r="A432" t="s">
        <v>111</v>
      </c>
      <c r="B432">
        <v>2018</v>
      </c>
      <c r="C432">
        <v>1492000</v>
      </c>
      <c r="D432">
        <v>1426000</v>
      </c>
      <c r="E432">
        <v>1178600</v>
      </c>
      <c r="F432">
        <v>1237000</v>
      </c>
      <c r="G432">
        <v>189000</v>
      </c>
      <c r="H432">
        <v>0</v>
      </c>
      <c r="I432">
        <v>0</v>
      </c>
      <c r="J432">
        <v>989600</v>
      </c>
      <c r="K432">
        <v>189000</v>
      </c>
      <c r="L432">
        <v>0</v>
      </c>
      <c r="M432">
        <v>0</v>
      </c>
      <c r="N432">
        <v>86.75</v>
      </c>
      <c r="O432">
        <v>13.25</v>
      </c>
      <c r="P432">
        <v>0</v>
      </c>
      <c r="Q432">
        <v>0</v>
      </c>
      <c r="R432">
        <v>83.96</v>
      </c>
      <c r="S432">
        <v>16.04</v>
      </c>
      <c r="T432">
        <v>0</v>
      </c>
      <c r="U432">
        <v>0</v>
      </c>
    </row>
    <row r="433" spans="1:21" x14ac:dyDescent="0.25">
      <c r="A433" t="s">
        <v>111</v>
      </c>
      <c r="B433">
        <v>2019</v>
      </c>
      <c r="C433">
        <v>1921000</v>
      </c>
      <c r="D433">
        <v>1458000</v>
      </c>
      <c r="E433">
        <v>1192200</v>
      </c>
      <c r="F433">
        <v>1329000</v>
      </c>
      <c r="G433">
        <v>129000</v>
      </c>
      <c r="H433">
        <v>0</v>
      </c>
      <c r="I433">
        <v>0</v>
      </c>
      <c r="J433">
        <v>1063200</v>
      </c>
      <c r="K433">
        <v>129000</v>
      </c>
      <c r="L433">
        <v>0</v>
      </c>
      <c r="M433">
        <v>0</v>
      </c>
      <c r="N433">
        <v>91.15</v>
      </c>
      <c r="O433">
        <v>8.85</v>
      </c>
      <c r="P433">
        <v>0</v>
      </c>
      <c r="Q433">
        <v>0</v>
      </c>
      <c r="R433">
        <v>89.18</v>
      </c>
      <c r="S433">
        <v>10.82</v>
      </c>
      <c r="T433">
        <v>0</v>
      </c>
      <c r="U433">
        <v>0</v>
      </c>
    </row>
    <row r="434" spans="1:21" x14ac:dyDescent="0.25">
      <c r="A434" t="s">
        <v>111</v>
      </c>
      <c r="B434">
        <v>2020</v>
      </c>
      <c r="C434">
        <v>3965000</v>
      </c>
      <c r="D434">
        <v>3487000</v>
      </c>
      <c r="E434">
        <v>1941480</v>
      </c>
      <c r="F434">
        <v>2128000</v>
      </c>
      <c r="G434">
        <v>193000</v>
      </c>
      <c r="H434">
        <v>1166000</v>
      </c>
      <c r="I434">
        <v>0</v>
      </c>
      <c r="J434">
        <v>1702400</v>
      </c>
      <c r="K434">
        <v>193000</v>
      </c>
      <c r="L434">
        <v>46080</v>
      </c>
      <c r="M434">
        <v>0</v>
      </c>
      <c r="N434">
        <v>61.03</v>
      </c>
      <c r="O434">
        <v>5.53</v>
      </c>
      <c r="P434">
        <v>33.44</v>
      </c>
      <c r="Q434">
        <v>0</v>
      </c>
      <c r="R434">
        <v>87.69</v>
      </c>
      <c r="S434">
        <v>9.94</v>
      </c>
      <c r="T434">
        <v>2.37</v>
      </c>
      <c r="U434">
        <v>0</v>
      </c>
    </row>
    <row r="435" spans="1:21" x14ac:dyDescent="0.25">
      <c r="A435" t="s">
        <v>111</v>
      </c>
      <c r="B435">
        <v>2021</v>
      </c>
      <c r="C435">
        <v>4190000</v>
      </c>
      <c r="D435">
        <v>3145000</v>
      </c>
      <c r="E435">
        <v>1730200</v>
      </c>
      <c r="F435">
        <v>1754000</v>
      </c>
      <c r="G435">
        <v>1391000</v>
      </c>
      <c r="H435">
        <v>0</v>
      </c>
      <c r="I435">
        <v>0</v>
      </c>
      <c r="J435">
        <v>1403200</v>
      </c>
      <c r="K435">
        <v>327000</v>
      </c>
      <c r="L435">
        <v>0</v>
      </c>
      <c r="M435">
        <v>0</v>
      </c>
      <c r="N435">
        <v>55.77</v>
      </c>
      <c r="O435">
        <v>44.23</v>
      </c>
      <c r="P435">
        <v>0</v>
      </c>
      <c r="Q435">
        <v>0</v>
      </c>
      <c r="R435">
        <v>81.099999999999994</v>
      </c>
      <c r="S435">
        <v>18.899999999999999</v>
      </c>
      <c r="T435">
        <v>0</v>
      </c>
      <c r="U435">
        <v>0</v>
      </c>
    </row>
    <row r="436" spans="1:21" x14ac:dyDescent="0.25">
      <c r="A436" t="s">
        <v>113</v>
      </c>
      <c r="B436">
        <v>2013</v>
      </c>
      <c r="C436">
        <v>10992000</v>
      </c>
      <c r="D436">
        <v>8875000</v>
      </c>
      <c r="E436">
        <v>7193200</v>
      </c>
      <c r="F436">
        <v>8409000</v>
      </c>
      <c r="G436">
        <v>466000</v>
      </c>
      <c r="H436">
        <v>0</v>
      </c>
      <c r="I436">
        <v>0</v>
      </c>
      <c r="J436">
        <v>6727200</v>
      </c>
      <c r="K436">
        <v>466000</v>
      </c>
      <c r="L436">
        <v>0</v>
      </c>
      <c r="M436">
        <v>0</v>
      </c>
      <c r="N436">
        <v>94.75</v>
      </c>
      <c r="O436">
        <v>5.25</v>
      </c>
      <c r="P436">
        <v>0</v>
      </c>
      <c r="Q436">
        <v>0</v>
      </c>
      <c r="R436">
        <v>93.52</v>
      </c>
      <c r="S436">
        <v>6.48</v>
      </c>
      <c r="T436">
        <v>0</v>
      </c>
      <c r="U436">
        <v>0</v>
      </c>
    </row>
    <row r="437" spans="1:21" x14ac:dyDescent="0.25">
      <c r="A437" t="s">
        <v>113</v>
      </c>
      <c r="B437">
        <v>2014</v>
      </c>
      <c r="C437">
        <v>11218000</v>
      </c>
      <c r="D437">
        <v>8842000</v>
      </c>
      <c r="E437">
        <v>7157000</v>
      </c>
      <c r="F437">
        <v>8425000</v>
      </c>
      <c r="G437">
        <v>417000</v>
      </c>
      <c r="H437">
        <v>0</v>
      </c>
      <c r="I437">
        <v>0</v>
      </c>
      <c r="J437">
        <v>6740000</v>
      </c>
      <c r="K437">
        <v>417000</v>
      </c>
      <c r="L437">
        <v>0</v>
      </c>
      <c r="M437">
        <v>0</v>
      </c>
      <c r="N437">
        <v>95.28</v>
      </c>
      <c r="O437">
        <v>4.72</v>
      </c>
      <c r="P437">
        <v>0</v>
      </c>
      <c r="Q437">
        <v>0</v>
      </c>
      <c r="R437">
        <v>94.17</v>
      </c>
      <c r="S437">
        <v>5.83</v>
      </c>
      <c r="T437">
        <v>0</v>
      </c>
      <c r="U437">
        <v>0</v>
      </c>
    </row>
    <row r="438" spans="1:21" x14ac:dyDescent="0.25">
      <c r="A438" t="s">
        <v>113</v>
      </c>
      <c r="B438">
        <v>2015</v>
      </c>
      <c r="C438">
        <v>11570000</v>
      </c>
      <c r="D438">
        <v>9072000</v>
      </c>
      <c r="E438">
        <v>7362000</v>
      </c>
      <c r="F438">
        <v>8550000</v>
      </c>
      <c r="G438">
        <v>522000</v>
      </c>
      <c r="H438">
        <v>0</v>
      </c>
      <c r="I438">
        <v>0</v>
      </c>
      <c r="J438">
        <v>6840000</v>
      </c>
      <c r="K438">
        <v>522000</v>
      </c>
      <c r="L438">
        <v>0</v>
      </c>
      <c r="M438">
        <v>0</v>
      </c>
      <c r="N438">
        <v>94.25</v>
      </c>
      <c r="O438">
        <v>5.75</v>
      </c>
      <c r="P438">
        <v>0</v>
      </c>
      <c r="Q438">
        <v>0</v>
      </c>
      <c r="R438">
        <v>92.91</v>
      </c>
      <c r="S438">
        <v>7.09</v>
      </c>
      <c r="T438">
        <v>0</v>
      </c>
      <c r="U438">
        <v>0</v>
      </c>
    </row>
    <row r="439" spans="1:21" x14ac:dyDescent="0.25">
      <c r="A439" t="s">
        <v>113</v>
      </c>
      <c r="B439">
        <v>2016</v>
      </c>
      <c r="C439">
        <v>11828000</v>
      </c>
      <c r="D439">
        <v>9777000</v>
      </c>
      <c r="E439">
        <v>7908000</v>
      </c>
      <c r="F439">
        <v>9345000</v>
      </c>
      <c r="G439">
        <v>432000</v>
      </c>
      <c r="H439">
        <v>0</v>
      </c>
      <c r="I439">
        <v>0</v>
      </c>
      <c r="J439">
        <v>7476000</v>
      </c>
      <c r="K439">
        <v>432000</v>
      </c>
      <c r="L439">
        <v>0</v>
      </c>
      <c r="M439">
        <v>0</v>
      </c>
      <c r="N439">
        <v>95.58</v>
      </c>
      <c r="O439">
        <v>4.42</v>
      </c>
      <c r="P439">
        <v>0</v>
      </c>
      <c r="Q439">
        <v>0</v>
      </c>
      <c r="R439">
        <v>94.54</v>
      </c>
      <c r="S439">
        <v>5.46</v>
      </c>
      <c r="T439">
        <v>0</v>
      </c>
      <c r="U439">
        <v>0</v>
      </c>
    </row>
    <row r="440" spans="1:21" x14ac:dyDescent="0.25">
      <c r="A440" t="s">
        <v>113</v>
      </c>
      <c r="B440">
        <v>2017</v>
      </c>
      <c r="C440">
        <v>13284000</v>
      </c>
      <c r="D440">
        <v>10716000</v>
      </c>
      <c r="E440">
        <v>8650600</v>
      </c>
      <c r="F440">
        <v>10327000</v>
      </c>
      <c r="G440">
        <v>389000</v>
      </c>
      <c r="H440">
        <v>0</v>
      </c>
      <c r="I440">
        <v>0</v>
      </c>
      <c r="J440">
        <v>8261600</v>
      </c>
      <c r="K440">
        <v>389000</v>
      </c>
      <c r="L440">
        <v>0</v>
      </c>
      <c r="M440">
        <v>0</v>
      </c>
      <c r="N440">
        <v>96.37</v>
      </c>
      <c r="O440">
        <v>3.63</v>
      </c>
      <c r="P440">
        <v>0</v>
      </c>
      <c r="Q440">
        <v>0</v>
      </c>
      <c r="R440">
        <v>95.5</v>
      </c>
      <c r="S440">
        <v>4.5</v>
      </c>
      <c r="T440">
        <v>0</v>
      </c>
      <c r="U440">
        <v>0</v>
      </c>
    </row>
    <row r="441" spans="1:21" x14ac:dyDescent="0.25">
      <c r="A441" t="s">
        <v>113</v>
      </c>
      <c r="B441">
        <v>2018</v>
      </c>
      <c r="C441">
        <v>10271000</v>
      </c>
      <c r="D441">
        <v>9284000</v>
      </c>
      <c r="E441">
        <v>7499600</v>
      </c>
      <c r="F441">
        <v>8922000</v>
      </c>
      <c r="G441">
        <v>362000</v>
      </c>
      <c r="H441">
        <v>0</v>
      </c>
      <c r="I441">
        <v>0</v>
      </c>
      <c r="J441">
        <v>7137600</v>
      </c>
      <c r="K441">
        <v>362000</v>
      </c>
      <c r="L441">
        <v>0</v>
      </c>
      <c r="M441">
        <v>0</v>
      </c>
      <c r="N441">
        <v>96.1</v>
      </c>
      <c r="O441">
        <v>3.9</v>
      </c>
      <c r="P441">
        <v>0</v>
      </c>
      <c r="Q441">
        <v>0</v>
      </c>
      <c r="R441">
        <v>95.17</v>
      </c>
      <c r="S441">
        <v>4.83</v>
      </c>
      <c r="T441">
        <v>0</v>
      </c>
      <c r="U441">
        <v>0</v>
      </c>
    </row>
    <row r="442" spans="1:21" x14ac:dyDescent="0.25">
      <c r="A442" t="s">
        <v>113</v>
      </c>
      <c r="B442">
        <v>2019</v>
      </c>
      <c r="C442">
        <v>12021000</v>
      </c>
      <c r="D442">
        <v>9870000</v>
      </c>
      <c r="E442">
        <v>7987000</v>
      </c>
      <c r="F442">
        <v>9415000</v>
      </c>
      <c r="G442">
        <v>455000</v>
      </c>
      <c r="H442">
        <v>0</v>
      </c>
      <c r="I442">
        <v>0</v>
      </c>
      <c r="J442">
        <v>7532000</v>
      </c>
      <c r="K442">
        <v>455000</v>
      </c>
      <c r="L442">
        <v>0</v>
      </c>
      <c r="M442">
        <v>0</v>
      </c>
      <c r="N442">
        <v>95.39</v>
      </c>
      <c r="O442">
        <v>4.6100000000000003</v>
      </c>
      <c r="P442">
        <v>0</v>
      </c>
      <c r="Q442">
        <v>0</v>
      </c>
      <c r="R442">
        <v>94.3</v>
      </c>
      <c r="S442">
        <v>5.7</v>
      </c>
      <c r="T442">
        <v>0</v>
      </c>
      <c r="U442">
        <v>0</v>
      </c>
    </row>
    <row r="443" spans="1:21" x14ac:dyDescent="0.25">
      <c r="A443" t="s">
        <v>113</v>
      </c>
      <c r="B443">
        <v>2020</v>
      </c>
      <c r="C443">
        <v>12087000</v>
      </c>
      <c r="D443">
        <v>9758000</v>
      </c>
      <c r="E443">
        <v>7880800</v>
      </c>
      <c r="F443">
        <v>9386000</v>
      </c>
      <c r="G443">
        <v>372000</v>
      </c>
      <c r="H443">
        <v>0</v>
      </c>
      <c r="I443">
        <v>0</v>
      </c>
      <c r="J443">
        <v>7508800</v>
      </c>
      <c r="K443">
        <v>372000</v>
      </c>
      <c r="L443">
        <v>0</v>
      </c>
      <c r="M443">
        <v>0</v>
      </c>
      <c r="N443">
        <v>96.19</v>
      </c>
      <c r="O443">
        <v>3.81</v>
      </c>
      <c r="P443">
        <v>0</v>
      </c>
      <c r="Q443">
        <v>0</v>
      </c>
      <c r="R443">
        <v>95.28</v>
      </c>
      <c r="S443">
        <v>4.72</v>
      </c>
      <c r="T443">
        <v>0</v>
      </c>
      <c r="U443">
        <v>0</v>
      </c>
    </row>
    <row r="444" spans="1:21" x14ac:dyDescent="0.25">
      <c r="A444" t="s">
        <v>113</v>
      </c>
      <c r="B444">
        <v>2021</v>
      </c>
      <c r="C444">
        <v>12024000</v>
      </c>
      <c r="D444">
        <v>10303000</v>
      </c>
      <c r="E444">
        <v>8286400</v>
      </c>
      <c r="F444">
        <v>10083000</v>
      </c>
      <c r="G444">
        <v>220000</v>
      </c>
      <c r="H444">
        <v>0</v>
      </c>
      <c r="I444">
        <v>0</v>
      </c>
      <c r="J444">
        <v>8066400</v>
      </c>
      <c r="K444">
        <v>220000</v>
      </c>
      <c r="L444">
        <v>0</v>
      </c>
      <c r="M444">
        <v>0</v>
      </c>
      <c r="N444">
        <v>97.86</v>
      </c>
      <c r="O444">
        <v>2.14</v>
      </c>
      <c r="P444">
        <v>0</v>
      </c>
      <c r="Q444">
        <v>0</v>
      </c>
      <c r="R444">
        <v>97.35</v>
      </c>
      <c r="S444">
        <v>2.65</v>
      </c>
      <c r="T444">
        <v>0</v>
      </c>
      <c r="U444">
        <v>0</v>
      </c>
    </row>
    <row r="445" spans="1:21" x14ac:dyDescent="0.25">
      <c r="A445" t="s">
        <v>115</v>
      </c>
      <c r="B445">
        <v>2013</v>
      </c>
      <c r="C445">
        <v>3307000</v>
      </c>
      <c r="D445">
        <v>2335000</v>
      </c>
      <c r="E445">
        <v>1869800</v>
      </c>
      <c r="F445">
        <v>2326000</v>
      </c>
      <c r="G445">
        <v>9000</v>
      </c>
      <c r="H445">
        <v>0</v>
      </c>
      <c r="I445">
        <v>0</v>
      </c>
      <c r="J445">
        <v>1860800</v>
      </c>
      <c r="K445">
        <v>9000</v>
      </c>
      <c r="L445">
        <v>0</v>
      </c>
      <c r="M445">
        <v>0</v>
      </c>
      <c r="N445">
        <v>99.61</v>
      </c>
      <c r="O445">
        <v>0.39</v>
      </c>
      <c r="P445">
        <v>0</v>
      </c>
      <c r="Q445">
        <v>0</v>
      </c>
      <c r="R445">
        <v>99.52</v>
      </c>
      <c r="S445">
        <v>0.48</v>
      </c>
      <c r="T445">
        <v>0</v>
      </c>
      <c r="U445">
        <v>0</v>
      </c>
    </row>
    <row r="446" spans="1:21" x14ac:dyDescent="0.25">
      <c r="A446" t="s">
        <v>115</v>
      </c>
      <c r="B446">
        <v>2014</v>
      </c>
      <c r="C446">
        <v>3272000</v>
      </c>
      <c r="D446">
        <v>2361000</v>
      </c>
      <c r="E446">
        <v>1889000</v>
      </c>
      <c r="F446">
        <v>2360000</v>
      </c>
      <c r="G446">
        <v>1000</v>
      </c>
      <c r="H446">
        <v>0</v>
      </c>
      <c r="I446">
        <v>0</v>
      </c>
      <c r="J446">
        <v>1888000</v>
      </c>
      <c r="K446">
        <v>1000</v>
      </c>
      <c r="L446">
        <v>0</v>
      </c>
      <c r="M446">
        <v>0</v>
      </c>
      <c r="N446">
        <v>99.96</v>
      </c>
      <c r="O446">
        <v>0.04</v>
      </c>
      <c r="P446">
        <v>0</v>
      </c>
      <c r="Q446">
        <v>0</v>
      </c>
      <c r="R446">
        <v>99.95</v>
      </c>
      <c r="S446">
        <v>0.05</v>
      </c>
      <c r="T446">
        <v>0</v>
      </c>
      <c r="U446">
        <v>0</v>
      </c>
    </row>
    <row r="447" spans="1:21" x14ac:dyDescent="0.25">
      <c r="A447" t="s">
        <v>115</v>
      </c>
      <c r="B447">
        <v>2015</v>
      </c>
      <c r="C447">
        <v>3164000</v>
      </c>
      <c r="D447">
        <v>2239000</v>
      </c>
      <c r="E447">
        <v>1791400</v>
      </c>
      <c r="F447">
        <v>2238000</v>
      </c>
      <c r="G447">
        <v>1000</v>
      </c>
      <c r="H447">
        <v>0</v>
      </c>
      <c r="I447">
        <v>0</v>
      </c>
      <c r="J447">
        <v>1790400</v>
      </c>
      <c r="K447">
        <v>1000</v>
      </c>
      <c r="L447">
        <v>0</v>
      </c>
      <c r="M447">
        <v>0</v>
      </c>
      <c r="N447">
        <v>99.96</v>
      </c>
      <c r="O447">
        <v>0.04</v>
      </c>
      <c r="P447">
        <v>0</v>
      </c>
      <c r="Q447">
        <v>0</v>
      </c>
      <c r="R447">
        <v>99.94</v>
      </c>
      <c r="S447">
        <v>0.06</v>
      </c>
      <c r="T447">
        <v>0</v>
      </c>
      <c r="U447">
        <v>0</v>
      </c>
    </row>
    <row r="448" spans="1:21" x14ac:dyDescent="0.25">
      <c r="A448" t="s">
        <v>115</v>
      </c>
      <c r="B448">
        <v>2016</v>
      </c>
      <c r="C448">
        <v>5395000</v>
      </c>
      <c r="D448">
        <v>2304000</v>
      </c>
      <c r="E448">
        <v>1843400</v>
      </c>
      <c r="F448">
        <v>2303000</v>
      </c>
      <c r="G448">
        <v>1000</v>
      </c>
      <c r="H448">
        <v>0</v>
      </c>
      <c r="I448">
        <v>0</v>
      </c>
      <c r="J448">
        <v>1842400</v>
      </c>
      <c r="K448">
        <v>1000</v>
      </c>
      <c r="L448">
        <v>0</v>
      </c>
      <c r="M448">
        <v>0</v>
      </c>
      <c r="N448">
        <v>99.96</v>
      </c>
      <c r="O448">
        <v>0.04</v>
      </c>
      <c r="P448">
        <v>0</v>
      </c>
      <c r="Q448">
        <v>0</v>
      </c>
      <c r="R448">
        <v>99.95</v>
      </c>
      <c r="S448">
        <v>0.05</v>
      </c>
      <c r="T448">
        <v>0</v>
      </c>
      <c r="U448">
        <v>0</v>
      </c>
    </row>
    <row r="449" spans="1:21" x14ac:dyDescent="0.25">
      <c r="A449" t="s">
        <v>115</v>
      </c>
      <c r="B449">
        <v>2017</v>
      </c>
      <c r="C449">
        <v>3169000</v>
      </c>
      <c r="D449">
        <v>2322000</v>
      </c>
      <c r="E449">
        <v>1857800</v>
      </c>
      <c r="F449">
        <v>2321000</v>
      </c>
      <c r="G449">
        <v>1000</v>
      </c>
      <c r="H449">
        <v>0</v>
      </c>
      <c r="I449">
        <v>0</v>
      </c>
      <c r="J449">
        <v>1856800</v>
      </c>
      <c r="K449">
        <v>1000</v>
      </c>
      <c r="L449">
        <v>0</v>
      </c>
      <c r="M449">
        <v>0</v>
      </c>
      <c r="N449">
        <v>99.96</v>
      </c>
      <c r="O449">
        <v>0.04</v>
      </c>
      <c r="P449">
        <v>0</v>
      </c>
      <c r="Q449">
        <v>0</v>
      </c>
      <c r="R449">
        <v>99.95</v>
      </c>
      <c r="S449">
        <v>0.05</v>
      </c>
      <c r="T449">
        <v>0</v>
      </c>
      <c r="U449">
        <v>0</v>
      </c>
    </row>
    <row r="450" spans="1:21" x14ac:dyDescent="0.25">
      <c r="A450" t="s">
        <v>115</v>
      </c>
      <c r="B450">
        <v>2018</v>
      </c>
      <c r="C450">
        <v>5901000</v>
      </c>
      <c r="D450">
        <v>2213000</v>
      </c>
      <c r="E450">
        <v>1770600</v>
      </c>
      <c r="F450">
        <v>2212000</v>
      </c>
      <c r="G450">
        <v>1000</v>
      </c>
      <c r="H450">
        <v>0</v>
      </c>
      <c r="I450">
        <v>0</v>
      </c>
      <c r="J450">
        <v>1769600</v>
      </c>
      <c r="K450">
        <v>1000</v>
      </c>
      <c r="L450">
        <v>0</v>
      </c>
      <c r="M450">
        <v>0</v>
      </c>
      <c r="N450">
        <v>99.95</v>
      </c>
      <c r="O450">
        <v>0.05</v>
      </c>
      <c r="P450">
        <v>0</v>
      </c>
      <c r="Q450">
        <v>0</v>
      </c>
      <c r="R450">
        <v>99.94</v>
      </c>
      <c r="S450">
        <v>0.06</v>
      </c>
      <c r="T450">
        <v>0</v>
      </c>
      <c r="U450">
        <v>0</v>
      </c>
    </row>
    <row r="451" spans="1:21" x14ac:dyDescent="0.25">
      <c r="A451" t="s">
        <v>115</v>
      </c>
      <c r="B451">
        <v>2019</v>
      </c>
      <c r="C451">
        <v>6547000</v>
      </c>
      <c r="D451">
        <v>2130000</v>
      </c>
      <c r="E451">
        <v>1704200</v>
      </c>
      <c r="F451">
        <v>2129000</v>
      </c>
      <c r="G451">
        <v>1000</v>
      </c>
      <c r="H451">
        <v>0</v>
      </c>
      <c r="I451">
        <v>0</v>
      </c>
      <c r="J451">
        <v>1703200</v>
      </c>
      <c r="K451">
        <v>1000</v>
      </c>
      <c r="L451">
        <v>0</v>
      </c>
      <c r="M451">
        <v>0</v>
      </c>
      <c r="N451">
        <v>99.95</v>
      </c>
      <c r="O451">
        <v>0.05</v>
      </c>
      <c r="P451">
        <v>0</v>
      </c>
      <c r="Q451">
        <v>0</v>
      </c>
      <c r="R451">
        <v>99.94</v>
      </c>
      <c r="S451">
        <v>0.06</v>
      </c>
      <c r="T451">
        <v>0</v>
      </c>
      <c r="U451">
        <v>0</v>
      </c>
    </row>
    <row r="452" spans="1:21" x14ac:dyDescent="0.25">
      <c r="A452" t="s">
        <v>115</v>
      </c>
      <c r="B452">
        <v>2020</v>
      </c>
      <c r="C452">
        <v>5804000</v>
      </c>
      <c r="D452">
        <v>2069000</v>
      </c>
      <c r="E452">
        <v>1655400</v>
      </c>
      <c r="F452">
        <v>2068000</v>
      </c>
      <c r="G452">
        <v>1000</v>
      </c>
      <c r="H452">
        <v>0</v>
      </c>
      <c r="I452">
        <v>0</v>
      </c>
      <c r="J452">
        <v>1654400</v>
      </c>
      <c r="K452">
        <v>1000</v>
      </c>
      <c r="L452">
        <v>0</v>
      </c>
      <c r="M452">
        <v>0</v>
      </c>
      <c r="N452">
        <v>99.95</v>
      </c>
      <c r="O452">
        <v>0.05</v>
      </c>
      <c r="P452">
        <v>0</v>
      </c>
      <c r="Q452">
        <v>0</v>
      </c>
      <c r="R452">
        <v>99.94</v>
      </c>
      <c r="S452">
        <v>0.06</v>
      </c>
      <c r="T452">
        <v>0</v>
      </c>
      <c r="U452">
        <v>0</v>
      </c>
    </row>
    <row r="453" spans="1:21" x14ac:dyDescent="0.25">
      <c r="A453" t="s">
        <v>115</v>
      </c>
      <c r="B453">
        <v>2021</v>
      </c>
      <c r="C453">
        <v>4722000</v>
      </c>
      <c r="D453">
        <v>1867000</v>
      </c>
      <c r="E453">
        <v>1493800</v>
      </c>
      <c r="F453">
        <v>1866000</v>
      </c>
      <c r="G453">
        <v>1000</v>
      </c>
      <c r="H453">
        <v>0</v>
      </c>
      <c r="I453">
        <v>0</v>
      </c>
      <c r="J453">
        <v>1492800</v>
      </c>
      <c r="K453">
        <v>1000</v>
      </c>
      <c r="L453">
        <v>0</v>
      </c>
      <c r="M453">
        <v>0</v>
      </c>
      <c r="N453">
        <v>99.95</v>
      </c>
      <c r="O453">
        <v>0.05</v>
      </c>
      <c r="P453">
        <v>0</v>
      </c>
      <c r="Q453">
        <v>0</v>
      </c>
      <c r="R453">
        <v>99.93</v>
      </c>
      <c r="S453">
        <v>7.0000000000000007E-2</v>
      </c>
      <c r="T453">
        <v>0</v>
      </c>
      <c r="U453">
        <v>0</v>
      </c>
    </row>
    <row r="454" spans="1:21" x14ac:dyDescent="0.25">
      <c r="A454" t="s">
        <v>117</v>
      </c>
      <c r="B454">
        <v>2013</v>
      </c>
      <c r="C454">
        <v>2627000</v>
      </c>
      <c r="D454">
        <v>2627000</v>
      </c>
      <c r="E454">
        <v>2114800</v>
      </c>
      <c r="F454">
        <v>2561000</v>
      </c>
      <c r="G454">
        <v>8000</v>
      </c>
      <c r="H454">
        <v>58000</v>
      </c>
      <c r="I454">
        <v>0</v>
      </c>
      <c r="J454">
        <v>2048800</v>
      </c>
      <c r="K454">
        <v>8000</v>
      </c>
      <c r="L454">
        <v>58000</v>
      </c>
      <c r="M454">
        <v>0</v>
      </c>
      <c r="N454">
        <v>97.49</v>
      </c>
      <c r="O454">
        <v>0.3</v>
      </c>
      <c r="P454">
        <v>2.21</v>
      </c>
      <c r="Q454">
        <v>0</v>
      </c>
      <c r="R454">
        <v>96.88</v>
      </c>
      <c r="S454">
        <v>0.38</v>
      </c>
      <c r="T454">
        <v>2.74</v>
      </c>
      <c r="U454">
        <v>0</v>
      </c>
    </row>
    <row r="455" spans="1:21" x14ac:dyDescent="0.25">
      <c r="A455" t="s">
        <v>117</v>
      </c>
      <c r="B455">
        <v>2014</v>
      </c>
      <c r="C455">
        <v>2717000</v>
      </c>
      <c r="D455">
        <v>2717000</v>
      </c>
      <c r="E455">
        <v>2196000</v>
      </c>
      <c r="F455">
        <v>2605000</v>
      </c>
      <c r="G455">
        <v>1000</v>
      </c>
      <c r="H455">
        <v>111000</v>
      </c>
      <c r="I455">
        <v>0</v>
      </c>
      <c r="J455">
        <v>2084000</v>
      </c>
      <c r="K455">
        <v>1000</v>
      </c>
      <c r="L455">
        <v>111000</v>
      </c>
      <c r="M455">
        <v>0</v>
      </c>
      <c r="N455">
        <v>95.88</v>
      </c>
      <c r="O455">
        <v>0.04</v>
      </c>
      <c r="P455">
        <v>4.09</v>
      </c>
      <c r="Q455">
        <v>0</v>
      </c>
      <c r="R455">
        <v>94.9</v>
      </c>
      <c r="S455">
        <v>0.05</v>
      </c>
      <c r="T455">
        <v>5.05</v>
      </c>
      <c r="U455">
        <v>0</v>
      </c>
    </row>
    <row r="456" spans="1:21" x14ac:dyDescent="0.25">
      <c r="A456" t="s">
        <v>117</v>
      </c>
      <c r="B456">
        <v>2015</v>
      </c>
      <c r="C456">
        <v>2659000</v>
      </c>
      <c r="D456">
        <v>2659000</v>
      </c>
      <c r="E456">
        <v>2158400</v>
      </c>
      <c r="F456">
        <v>2503000</v>
      </c>
      <c r="G456">
        <v>1000</v>
      </c>
      <c r="H456">
        <v>155000</v>
      </c>
      <c r="I456">
        <v>0</v>
      </c>
      <c r="J456">
        <v>2002400</v>
      </c>
      <c r="K456">
        <v>1000</v>
      </c>
      <c r="L456">
        <v>155000</v>
      </c>
      <c r="M456">
        <v>0</v>
      </c>
      <c r="N456">
        <v>94.13</v>
      </c>
      <c r="O456">
        <v>0.04</v>
      </c>
      <c r="P456">
        <v>5.83</v>
      </c>
      <c r="Q456">
        <v>0</v>
      </c>
      <c r="R456">
        <v>92.77</v>
      </c>
      <c r="S456">
        <v>0.05</v>
      </c>
      <c r="T456">
        <v>7.18</v>
      </c>
      <c r="U456">
        <v>0</v>
      </c>
    </row>
    <row r="457" spans="1:21" x14ac:dyDescent="0.25">
      <c r="A457" t="s">
        <v>117</v>
      </c>
      <c r="B457">
        <v>2016</v>
      </c>
      <c r="C457">
        <v>2567000</v>
      </c>
      <c r="D457">
        <v>2567000</v>
      </c>
      <c r="E457">
        <v>2061400</v>
      </c>
      <c r="F457">
        <v>2528000</v>
      </c>
      <c r="G457">
        <v>0</v>
      </c>
      <c r="H457">
        <v>39000</v>
      </c>
      <c r="I457">
        <v>0</v>
      </c>
      <c r="J457">
        <v>2022400</v>
      </c>
      <c r="K457">
        <v>0</v>
      </c>
      <c r="L457">
        <v>39000</v>
      </c>
      <c r="M457">
        <v>0</v>
      </c>
      <c r="N457">
        <v>98.48</v>
      </c>
      <c r="O457">
        <v>0</v>
      </c>
      <c r="P457">
        <v>1.52</v>
      </c>
      <c r="Q457">
        <v>0</v>
      </c>
      <c r="R457">
        <v>98.11</v>
      </c>
      <c r="S457">
        <v>0</v>
      </c>
      <c r="T457">
        <v>1.89</v>
      </c>
      <c r="U457">
        <v>0</v>
      </c>
    </row>
    <row r="458" spans="1:21" x14ac:dyDescent="0.25">
      <c r="A458" t="s">
        <v>117</v>
      </c>
      <c r="B458">
        <v>2017</v>
      </c>
      <c r="C458">
        <v>2705000</v>
      </c>
      <c r="D458">
        <v>2705000</v>
      </c>
      <c r="E458">
        <v>2186800</v>
      </c>
      <c r="F458">
        <v>2591000</v>
      </c>
      <c r="G458">
        <v>0</v>
      </c>
      <c r="H458">
        <v>114000</v>
      </c>
      <c r="I458">
        <v>0</v>
      </c>
      <c r="J458">
        <v>2072800</v>
      </c>
      <c r="K458">
        <v>0</v>
      </c>
      <c r="L458">
        <v>114000</v>
      </c>
      <c r="M458">
        <v>0</v>
      </c>
      <c r="N458">
        <v>95.79</v>
      </c>
      <c r="O458">
        <v>0</v>
      </c>
      <c r="P458">
        <v>4.21</v>
      </c>
      <c r="Q458">
        <v>0</v>
      </c>
      <c r="R458">
        <v>94.79</v>
      </c>
      <c r="S458">
        <v>0</v>
      </c>
      <c r="T458">
        <v>5.21</v>
      </c>
      <c r="U458">
        <v>0</v>
      </c>
    </row>
    <row r="459" spans="1:21" x14ac:dyDescent="0.25">
      <c r="A459" t="s">
        <v>117</v>
      </c>
      <c r="B459">
        <v>2018</v>
      </c>
      <c r="C459">
        <v>2915000</v>
      </c>
      <c r="D459">
        <v>2915000</v>
      </c>
      <c r="E459">
        <v>2346800</v>
      </c>
      <c r="F459">
        <v>2841000</v>
      </c>
      <c r="G459">
        <v>0</v>
      </c>
      <c r="H459">
        <v>74000</v>
      </c>
      <c r="I459">
        <v>0</v>
      </c>
      <c r="J459">
        <v>2272800</v>
      </c>
      <c r="K459">
        <v>0</v>
      </c>
      <c r="L459">
        <v>74000</v>
      </c>
      <c r="M459">
        <v>0</v>
      </c>
      <c r="N459">
        <v>97.46</v>
      </c>
      <c r="O459">
        <v>0</v>
      </c>
      <c r="P459">
        <v>2.54</v>
      </c>
      <c r="Q459">
        <v>0</v>
      </c>
      <c r="R459">
        <v>96.85</v>
      </c>
      <c r="S459">
        <v>0</v>
      </c>
      <c r="T459">
        <v>3.15</v>
      </c>
      <c r="U459">
        <v>0</v>
      </c>
    </row>
    <row r="460" spans="1:21" x14ac:dyDescent="0.25">
      <c r="A460" t="s">
        <v>117</v>
      </c>
      <c r="B460">
        <v>2019</v>
      </c>
      <c r="C460">
        <v>2865000</v>
      </c>
      <c r="D460">
        <v>2865000</v>
      </c>
      <c r="E460">
        <v>2308000</v>
      </c>
      <c r="F460">
        <v>2785000</v>
      </c>
      <c r="G460">
        <v>0</v>
      </c>
      <c r="H460">
        <v>80000</v>
      </c>
      <c r="I460">
        <v>0</v>
      </c>
      <c r="J460">
        <v>2228000</v>
      </c>
      <c r="K460">
        <v>0</v>
      </c>
      <c r="L460">
        <v>80000</v>
      </c>
      <c r="M460">
        <v>0</v>
      </c>
      <c r="N460">
        <v>97.21</v>
      </c>
      <c r="O460">
        <v>0</v>
      </c>
      <c r="P460">
        <v>2.79</v>
      </c>
      <c r="Q460">
        <v>0</v>
      </c>
      <c r="R460">
        <v>96.53</v>
      </c>
      <c r="S460">
        <v>0</v>
      </c>
      <c r="T460">
        <v>3.47</v>
      </c>
      <c r="U460">
        <v>0</v>
      </c>
    </row>
    <row r="461" spans="1:21" x14ac:dyDescent="0.25">
      <c r="A461" t="s">
        <v>117</v>
      </c>
      <c r="B461">
        <v>2020</v>
      </c>
      <c r="C461">
        <v>2793000</v>
      </c>
      <c r="D461">
        <v>2793000</v>
      </c>
      <c r="E461">
        <v>2250800</v>
      </c>
      <c r="F461">
        <v>2711000</v>
      </c>
      <c r="G461">
        <v>0</v>
      </c>
      <c r="H461">
        <v>82000</v>
      </c>
      <c r="I461">
        <v>0</v>
      </c>
      <c r="J461">
        <v>2168800</v>
      </c>
      <c r="K461">
        <v>0</v>
      </c>
      <c r="L461">
        <v>82000</v>
      </c>
      <c r="M461">
        <v>0</v>
      </c>
      <c r="N461">
        <v>97.06</v>
      </c>
      <c r="O461">
        <v>0</v>
      </c>
      <c r="P461">
        <v>2.94</v>
      </c>
      <c r="Q461">
        <v>0</v>
      </c>
      <c r="R461">
        <v>96.36</v>
      </c>
      <c r="S461">
        <v>0</v>
      </c>
      <c r="T461">
        <v>3.64</v>
      </c>
      <c r="U461">
        <v>0</v>
      </c>
    </row>
    <row r="462" spans="1:21" x14ac:dyDescent="0.25">
      <c r="A462" t="s">
        <v>117</v>
      </c>
      <c r="B462">
        <v>2021</v>
      </c>
      <c r="C462">
        <v>2824000</v>
      </c>
      <c r="D462">
        <v>2824000</v>
      </c>
      <c r="E462">
        <v>2262200</v>
      </c>
      <c r="F462">
        <v>2809000</v>
      </c>
      <c r="G462">
        <v>0</v>
      </c>
      <c r="H462">
        <v>15000</v>
      </c>
      <c r="I462">
        <v>0</v>
      </c>
      <c r="J462">
        <v>2247200</v>
      </c>
      <c r="K462">
        <v>0</v>
      </c>
      <c r="L462">
        <v>15000</v>
      </c>
      <c r="M462">
        <v>0</v>
      </c>
      <c r="N462">
        <v>99.47</v>
      </c>
      <c r="O462">
        <v>0</v>
      </c>
      <c r="P462">
        <v>0.53</v>
      </c>
      <c r="Q462">
        <v>0</v>
      </c>
      <c r="R462">
        <v>99.34</v>
      </c>
      <c r="S462">
        <v>0</v>
      </c>
      <c r="T462">
        <v>0.66</v>
      </c>
      <c r="U462">
        <v>0</v>
      </c>
    </row>
    <row r="463" spans="1:21" x14ac:dyDescent="0.25">
      <c r="A463" t="s">
        <v>119</v>
      </c>
      <c r="B463">
        <v>2013</v>
      </c>
      <c r="C463">
        <v>1189000</v>
      </c>
      <c r="D463">
        <v>1075000</v>
      </c>
      <c r="E463">
        <v>860000</v>
      </c>
      <c r="F463">
        <v>1075000</v>
      </c>
      <c r="G463">
        <v>0</v>
      </c>
      <c r="H463">
        <v>0</v>
      </c>
      <c r="I463">
        <v>0</v>
      </c>
      <c r="J463">
        <v>860000</v>
      </c>
      <c r="K463">
        <v>0</v>
      </c>
      <c r="L463">
        <v>0</v>
      </c>
      <c r="M463">
        <v>0</v>
      </c>
      <c r="N463">
        <v>100</v>
      </c>
      <c r="O463">
        <v>0</v>
      </c>
      <c r="P463">
        <v>0</v>
      </c>
      <c r="Q463">
        <v>0</v>
      </c>
      <c r="R463">
        <v>100</v>
      </c>
      <c r="S463">
        <v>0</v>
      </c>
      <c r="T463">
        <v>0</v>
      </c>
      <c r="U463">
        <v>0</v>
      </c>
    </row>
    <row r="464" spans="1:21" x14ac:dyDescent="0.25">
      <c r="A464" t="s">
        <v>119</v>
      </c>
      <c r="B464">
        <v>2014</v>
      </c>
      <c r="C464">
        <v>1198000</v>
      </c>
      <c r="D464">
        <v>1112000</v>
      </c>
      <c r="E464">
        <v>889600</v>
      </c>
      <c r="F464">
        <v>1112000</v>
      </c>
      <c r="G464">
        <v>0</v>
      </c>
      <c r="H464">
        <v>0</v>
      </c>
      <c r="I464">
        <v>0</v>
      </c>
      <c r="J464">
        <v>889600</v>
      </c>
      <c r="K464">
        <v>0</v>
      </c>
      <c r="L464">
        <v>0</v>
      </c>
      <c r="M464">
        <v>0</v>
      </c>
      <c r="N464">
        <v>100</v>
      </c>
      <c r="O464">
        <v>0</v>
      </c>
      <c r="P464">
        <v>0</v>
      </c>
      <c r="Q464">
        <v>0</v>
      </c>
      <c r="R464">
        <v>100</v>
      </c>
      <c r="S464">
        <v>0</v>
      </c>
      <c r="T464">
        <v>0</v>
      </c>
      <c r="U464">
        <v>0</v>
      </c>
    </row>
    <row r="465" spans="1:21" x14ac:dyDescent="0.25">
      <c r="A465" t="s">
        <v>119</v>
      </c>
      <c r="B465">
        <v>2015</v>
      </c>
      <c r="C465">
        <v>1224000</v>
      </c>
      <c r="D465">
        <v>1141000</v>
      </c>
      <c r="E465">
        <v>912800</v>
      </c>
      <c r="F465">
        <v>1141000</v>
      </c>
      <c r="G465">
        <v>0</v>
      </c>
      <c r="H465">
        <v>0</v>
      </c>
      <c r="I465">
        <v>0</v>
      </c>
      <c r="J465">
        <v>912800</v>
      </c>
      <c r="K465">
        <v>0</v>
      </c>
      <c r="L465">
        <v>0</v>
      </c>
      <c r="M465">
        <v>0</v>
      </c>
      <c r="N465">
        <v>100</v>
      </c>
      <c r="O465">
        <v>0</v>
      </c>
      <c r="P465">
        <v>0</v>
      </c>
      <c r="Q465">
        <v>0</v>
      </c>
      <c r="R465">
        <v>100</v>
      </c>
      <c r="S465">
        <v>0</v>
      </c>
      <c r="T465">
        <v>0</v>
      </c>
      <c r="U465">
        <v>0</v>
      </c>
    </row>
    <row r="466" spans="1:21" x14ac:dyDescent="0.25">
      <c r="A466" t="s">
        <v>119</v>
      </c>
      <c r="B466">
        <v>2016</v>
      </c>
      <c r="C466">
        <v>1112000</v>
      </c>
      <c r="D466">
        <v>1012000</v>
      </c>
      <c r="E466">
        <v>809600</v>
      </c>
      <c r="F466">
        <v>1012000</v>
      </c>
      <c r="G466">
        <v>0</v>
      </c>
      <c r="H466">
        <v>0</v>
      </c>
      <c r="I466">
        <v>0</v>
      </c>
      <c r="J466">
        <v>809600</v>
      </c>
      <c r="K466">
        <v>0</v>
      </c>
      <c r="L466">
        <v>0</v>
      </c>
      <c r="M466">
        <v>0</v>
      </c>
      <c r="N466">
        <v>100</v>
      </c>
      <c r="O466">
        <v>0</v>
      </c>
      <c r="P466">
        <v>0</v>
      </c>
      <c r="Q466">
        <v>0</v>
      </c>
      <c r="R466">
        <v>100</v>
      </c>
      <c r="S466">
        <v>0</v>
      </c>
      <c r="T466">
        <v>0</v>
      </c>
      <c r="U466">
        <v>0</v>
      </c>
    </row>
    <row r="467" spans="1:21" x14ac:dyDescent="0.25">
      <c r="A467" t="s">
        <v>119</v>
      </c>
      <c r="B467">
        <v>2017</v>
      </c>
      <c r="C467">
        <v>1136000</v>
      </c>
      <c r="D467">
        <v>1028000</v>
      </c>
      <c r="E467">
        <v>822400</v>
      </c>
      <c r="F467">
        <v>1028000</v>
      </c>
      <c r="G467">
        <v>0</v>
      </c>
      <c r="H467">
        <v>0</v>
      </c>
      <c r="I467">
        <v>0</v>
      </c>
      <c r="J467">
        <v>822400</v>
      </c>
      <c r="K467">
        <v>0</v>
      </c>
      <c r="L467">
        <v>0</v>
      </c>
      <c r="M467">
        <v>0</v>
      </c>
      <c r="N467">
        <v>100</v>
      </c>
      <c r="O467">
        <v>0</v>
      </c>
      <c r="P467">
        <v>0</v>
      </c>
      <c r="Q467">
        <v>0</v>
      </c>
      <c r="R467">
        <v>100</v>
      </c>
      <c r="S467">
        <v>0</v>
      </c>
      <c r="T467">
        <v>0</v>
      </c>
      <c r="U467">
        <v>0</v>
      </c>
    </row>
    <row r="468" spans="1:21" x14ac:dyDescent="0.25">
      <c r="A468" t="s">
        <v>119</v>
      </c>
      <c r="B468">
        <v>2018</v>
      </c>
      <c r="C468">
        <v>1015000</v>
      </c>
      <c r="D468">
        <v>914000</v>
      </c>
      <c r="E468">
        <v>731200</v>
      </c>
      <c r="F468">
        <v>914000</v>
      </c>
      <c r="G468">
        <v>0</v>
      </c>
      <c r="H468">
        <v>0</v>
      </c>
      <c r="I468">
        <v>0</v>
      </c>
      <c r="J468">
        <v>731200</v>
      </c>
      <c r="K468">
        <v>0</v>
      </c>
      <c r="L468">
        <v>0</v>
      </c>
      <c r="M468">
        <v>0</v>
      </c>
      <c r="N468">
        <v>100</v>
      </c>
      <c r="O468">
        <v>0</v>
      </c>
      <c r="P468">
        <v>0</v>
      </c>
      <c r="Q468">
        <v>0</v>
      </c>
      <c r="R468">
        <v>100</v>
      </c>
      <c r="S468">
        <v>0</v>
      </c>
      <c r="T468">
        <v>0</v>
      </c>
      <c r="U468">
        <v>0</v>
      </c>
    </row>
    <row r="469" spans="1:21" x14ac:dyDescent="0.25">
      <c r="A469" t="s">
        <v>119</v>
      </c>
      <c r="B469">
        <v>2019</v>
      </c>
      <c r="C469">
        <v>1246000</v>
      </c>
      <c r="D469">
        <v>1140000</v>
      </c>
      <c r="E469">
        <v>912000</v>
      </c>
      <c r="F469">
        <v>1140000</v>
      </c>
      <c r="G469">
        <v>0</v>
      </c>
      <c r="H469">
        <v>0</v>
      </c>
      <c r="I469">
        <v>0</v>
      </c>
      <c r="J469">
        <v>912000</v>
      </c>
      <c r="K469">
        <v>0</v>
      </c>
      <c r="L469">
        <v>0</v>
      </c>
      <c r="M469">
        <v>0</v>
      </c>
      <c r="N469">
        <v>100</v>
      </c>
      <c r="O469">
        <v>0</v>
      </c>
      <c r="P469">
        <v>0</v>
      </c>
      <c r="Q469">
        <v>0</v>
      </c>
      <c r="R469">
        <v>100</v>
      </c>
      <c r="S469">
        <v>0</v>
      </c>
      <c r="T469">
        <v>0</v>
      </c>
      <c r="U469">
        <v>0</v>
      </c>
    </row>
    <row r="470" spans="1:21" x14ac:dyDescent="0.25">
      <c r="A470" t="s">
        <v>119</v>
      </c>
      <c r="B470">
        <v>2020</v>
      </c>
      <c r="C470">
        <v>1185000</v>
      </c>
      <c r="D470">
        <v>1074000</v>
      </c>
      <c r="E470">
        <v>859200</v>
      </c>
      <c r="F470">
        <v>1074000</v>
      </c>
      <c r="G470">
        <v>0</v>
      </c>
      <c r="H470">
        <v>0</v>
      </c>
      <c r="I470">
        <v>0</v>
      </c>
      <c r="J470">
        <v>859200</v>
      </c>
      <c r="K470">
        <v>0</v>
      </c>
      <c r="L470">
        <v>0</v>
      </c>
      <c r="M470">
        <v>0</v>
      </c>
      <c r="N470">
        <v>100</v>
      </c>
      <c r="O470">
        <v>0</v>
      </c>
      <c r="P470">
        <v>0</v>
      </c>
      <c r="Q470">
        <v>0</v>
      </c>
      <c r="R470">
        <v>100</v>
      </c>
      <c r="S470">
        <v>0</v>
      </c>
      <c r="T470">
        <v>0</v>
      </c>
      <c r="U470">
        <v>0</v>
      </c>
    </row>
    <row r="471" spans="1:21" x14ac:dyDescent="0.25">
      <c r="A471" t="s">
        <v>119</v>
      </c>
      <c r="B471">
        <v>2021</v>
      </c>
      <c r="C471">
        <v>1400000</v>
      </c>
      <c r="D471">
        <v>1322000</v>
      </c>
      <c r="E471">
        <v>1057600</v>
      </c>
      <c r="F471">
        <v>1322000</v>
      </c>
      <c r="G471">
        <v>0</v>
      </c>
      <c r="H471">
        <v>0</v>
      </c>
      <c r="I471">
        <v>0</v>
      </c>
      <c r="J471">
        <v>1057600</v>
      </c>
      <c r="K471">
        <v>0</v>
      </c>
      <c r="L471">
        <v>0</v>
      </c>
      <c r="M471">
        <v>0</v>
      </c>
      <c r="N471">
        <v>100</v>
      </c>
      <c r="O471">
        <v>0</v>
      </c>
      <c r="P471">
        <v>0</v>
      </c>
      <c r="Q471">
        <v>0</v>
      </c>
      <c r="R471">
        <v>100</v>
      </c>
      <c r="S471">
        <v>0</v>
      </c>
      <c r="T471">
        <v>0</v>
      </c>
      <c r="U471">
        <v>0</v>
      </c>
    </row>
    <row r="472" spans="1:21" x14ac:dyDescent="0.25">
      <c r="A472" t="s">
        <v>121</v>
      </c>
      <c r="B472">
        <v>2013</v>
      </c>
      <c r="C472">
        <v>244000</v>
      </c>
      <c r="D472">
        <v>244000</v>
      </c>
      <c r="E472">
        <v>195200</v>
      </c>
      <c r="F472">
        <v>244000</v>
      </c>
      <c r="G472">
        <v>0</v>
      </c>
      <c r="H472">
        <v>0</v>
      </c>
      <c r="I472">
        <v>0</v>
      </c>
      <c r="J472">
        <v>195200</v>
      </c>
      <c r="K472">
        <v>0</v>
      </c>
      <c r="L472">
        <v>0</v>
      </c>
      <c r="M472">
        <v>0</v>
      </c>
      <c r="N472">
        <v>100</v>
      </c>
      <c r="O472">
        <v>0</v>
      </c>
      <c r="P472">
        <v>0</v>
      </c>
      <c r="Q472">
        <v>0</v>
      </c>
      <c r="R472">
        <v>100</v>
      </c>
      <c r="S472">
        <v>0</v>
      </c>
      <c r="T472">
        <v>0</v>
      </c>
      <c r="U472">
        <v>0</v>
      </c>
    </row>
    <row r="473" spans="1:21" x14ac:dyDescent="0.25">
      <c r="A473" t="s">
        <v>121</v>
      </c>
      <c r="B473">
        <v>2014</v>
      </c>
      <c r="C473">
        <v>294000</v>
      </c>
      <c r="D473">
        <v>294000</v>
      </c>
      <c r="E473">
        <v>235200</v>
      </c>
      <c r="F473">
        <v>294000</v>
      </c>
      <c r="G473">
        <v>0</v>
      </c>
      <c r="H473">
        <v>0</v>
      </c>
      <c r="I473">
        <v>0</v>
      </c>
      <c r="J473">
        <v>235200</v>
      </c>
      <c r="K473">
        <v>0</v>
      </c>
      <c r="L473">
        <v>0</v>
      </c>
      <c r="M473">
        <v>0</v>
      </c>
      <c r="N473">
        <v>100</v>
      </c>
      <c r="O473">
        <v>0</v>
      </c>
      <c r="P473">
        <v>0</v>
      </c>
      <c r="Q473">
        <v>0</v>
      </c>
      <c r="R473">
        <v>100</v>
      </c>
      <c r="S473">
        <v>0</v>
      </c>
      <c r="T473">
        <v>0</v>
      </c>
      <c r="U473">
        <v>0</v>
      </c>
    </row>
    <row r="474" spans="1:21" x14ac:dyDescent="0.25">
      <c r="A474" t="s">
        <v>121</v>
      </c>
      <c r="B474">
        <v>2015</v>
      </c>
      <c r="C474">
        <v>272000</v>
      </c>
      <c r="D474">
        <v>272000</v>
      </c>
      <c r="E474">
        <v>217600</v>
      </c>
      <c r="F474">
        <v>272000</v>
      </c>
      <c r="G474">
        <v>0</v>
      </c>
      <c r="H474">
        <v>0</v>
      </c>
      <c r="I474">
        <v>0</v>
      </c>
      <c r="J474">
        <v>217600</v>
      </c>
      <c r="K474">
        <v>0</v>
      </c>
      <c r="L474">
        <v>0</v>
      </c>
      <c r="M474">
        <v>0</v>
      </c>
      <c r="N474">
        <v>100</v>
      </c>
      <c r="O474">
        <v>0</v>
      </c>
      <c r="P474">
        <v>0</v>
      </c>
      <c r="Q474">
        <v>0</v>
      </c>
      <c r="R474">
        <v>100</v>
      </c>
      <c r="S474">
        <v>0</v>
      </c>
      <c r="T474">
        <v>0</v>
      </c>
      <c r="U474">
        <v>0</v>
      </c>
    </row>
    <row r="475" spans="1:21" x14ac:dyDescent="0.25">
      <c r="A475" t="s">
        <v>121</v>
      </c>
      <c r="B475">
        <v>2016</v>
      </c>
      <c r="C475">
        <v>268000</v>
      </c>
      <c r="D475">
        <v>268000</v>
      </c>
      <c r="E475">
        <v>214400</v>
      </c>
      <c r="F475">
        <v>268000</v>
      </c>
      <c r="G475">
        <v>0</v>
      </c>
      <c r="H475">
        <v>0</v>
      </c>
      <c r="I475">
        <v>0</v>
      </c>
      <c r="J475">
        <v>214400</v>
      </c>
      <c r="K475">
        <v>0</v>
      </c>
      <c r="L475">
        <v>0</v>
      </c>
      <c r="M475">
        <v>0</v>
      </c>
      <c r="N475">
        <v>100</v>
      </c>
      <c r="O475">
        <v>0</v>
      </c>
      <c r="P475">
        <v>0</v>
      </c>
      <c r="Q475">
        <v>0</v>
      </c>
      <c r="R475">
        <v>100</v>
      </c>
      <c r="S475">
        <v>0</v>
      </c>
      <c r="T475">
        <v>0</v>
      </c>
      <c r="U475">
        <v>0</v>
      </c>
    </row>
    <row r="476" spans="1:21" x14ac:dyDescent="0.25">
      <c r="A476" t="s">
        <v>121</v>
      </c>
      <c r="B476">
        <v>2017</v>
      </c>
      <c r="C476">
        <v>265000</v>
      </c>
      <c r="D476">
        <v>265000</v>
      </c>
      <c r="E476">
        <v>212000</v>
      </c>
      <c r="F476">
        <v>265000</v>
      </c>
      <c r="G476">
        <v>0</v>
      </c>
      <c r="H476">
        <v>0</v>
      </c>
      <c r="I476">
        <v>0</v>
      </c>
      <c r="J476">
        <v>212000</v>
      </c>
      <c r="K476">
        <v>0</v>
      </c>
      <c r="L476">
        <v>0</v>
      </c>
      <c r="M476">
        <v>0</v>
      </c>
      <c r="N476">
        <v>100</v>
      </c>
      <c r="O476">
        <v>0</v>
      </c>
      <c r="P476">
        <v>0</v>
      </c>
      <c r="Q476">
        <v>0</v>
      </c>
      <c r="R476">
        <v>100</v>
      </c>
      <c r="S476">
        <v>0</v>
      </c>
      <c r="T476">
        <v>0</v>
      </c>
      <c r="U476">
        <v>0</v>
      </c>
    </row>
    <row r="477" spans="1:21" x14ac:dyDescent="0.25">
      <c r="A477" t="s">
        <v>121</v>
      </c>
      <c r="B477">
        <v>2018</v>
      </c>
      <c r="C477">
        <v>268000</v>
      </c>
      <c r="D477">
        <v>268000</v>
      </c>
      <c r="E477">
        <v>214400</v>
      </c>
      <c r="F477">
        <v>268000</v>
      </c>
      <c r="G477">
        <v>0</v>
      </c>
      <c r="H477">
        <v>0</v>
      </c>
      <c r="I477">
        <v>0</v>
      </c>
      <c r="J477">
        <v>214400</v>
      </c>
      <c r="K477">
        <v>0</v>
      </c>
      <c r="L477">
        <v>0</v>
      </c>
      <c r="M477">
        <v>0</v>
      </c>
      <c r="N477">
        <v>100</v>
      </c>
      <c r="O477">
        <v>0</v>
      </c>
      <c r="P477">
        <v>0</v>
      </c>
      <c r="Q477">
        <v>0</v>
      </c>
      <c r="R477">
        <v>100</v>
      </c>
      <c r="S477">
        <v>0</v>
      </c>
      <c r="T477">
        <v>0</v>
      </c>
      <c r="U477">
        <v>0</v>
      </c>
    </row>
    <row r="478" spans="1:21" x14ac:dyDescent="0.25">
      <c r="A478" t="s">
        <v>121</v>
      </c>
      <c r="B478">
        <v>2019</v>
      </c>
      <c r="C478">
        <v>230000</v>
      </c>
      <c r="D478">
        <v>230000</v>
      </c>
      <c r="E478">
        <v>184000</v>
      </c>
      <c r="F478">
        <v>230000</v>
      </c>
      <c r="G478">
        <v>0</v>
      </c>
      <c r="H478">
        <v>0</v>
      </c>
      <c r="I478">
        <v>0</v>
      </c>
      <c r="J478">
        <v>184000</v>
      </c>
      <c r="K478">
        <v>0</v>
      </c>
      <c r="L478">
        <v>0</v>
      </c>
      <c r="M478">
        <v>0</v>
      </c>
      <c r="N478">
        <v>100</v>
      </c>
      <c r="O478">
        <v>0</v>
      </c>
      <c r="P478">
        <v>0</v>
      </c>
      <c r="Q478">
        <v>0</v>
      </c>
      <c r="R478">
        <v>100</v>
      </c>
      <c r="S478">
        <v>0</v>
      </c>
      <c r="T478">
        <v>0</v>
      </c>
      <c r="U478">
        <v>0</v>
      </c>
    </row>
    <row r="479" spans="1:21" x14ac:dyDescent="0.25">
      <c r="A479" t="s">
        <v>121</v>
      </c>
      <c r="B479">
        <v>2020</v>
      </c>
      <c r="C479">
        <v>228000</v>
      </c>
      <c r="D479">
        <v>228000</v>
      </c>
      <c r="E479">
        <v>182400</v>
      </c>
      <c r="F479">
        <v>228000</v>
      </c>
      <c r="G479">
        <v>0</v>
      </c>
      <c r="H479">
        <v>0</v>
      </c>
      <c r="I479">
        <v>0</v>
      </c>
      <c r="J479">
        <v>182400</v>
      </c>
      <c r="K479">
        <v>0</v>
      </c>
      <c r="L479">
        <v>0</v>
      </c>
      <c r="M479">
        <v>0</v>
      </c>
      <c r="N479">
        <v>100</v>
      </c>
      <c r="O479">
        <v>0</v>
      </c>
      <c r="P479">
        <v>0</v>
      </c>
      <c r="Q479">
        <v>0</v>
      </c>
      <c r="R479">
        <v>100</v>
      </c>
      <c r="S479">
        <v>0</v>
      </c>
      <c r="T479">
        <v>0</v>
      </c>
      <c r="U479">
        <v>0</v>
      </c>
    </row>
    <row r="480" spans="1:21" x14ac:dyDescent="0.25">
      <c r="A480" t="s">
        <v>121</v>
      </c>
      <c r="B480">
        <v>2021</v>
      </c>
      <c r="C480">
        <v>225000</v>
      </c>
      <c r="D480">
        <v>225000</v>
      </c>
      <c r="E480">
        <v>180000</v>
      </c>
      <c r="F480">
        <v>225000</v>
      </c>
      <c r="G480">
        <v>0</v>
      </c>
      <c r="H480">
        <v>0</v>
      </c>
      <c r="I480">
        <v>0</v>
      </c>
      <c r="J480">
        <v>180000</v>
      </c>
      <c r="K480">
        <v>0</v>
      </c>
      <c r="L480">
        <v>0</v>
      </c>
      <c r="M480">
        <v>0</v>
      </c>
      <c r="N480">
        <v>100</v>
      </c>
      <c r="O480">
        <v>0</v>
      </c>
      <c r="P480">
        <v>0</v>
      </c>
      <c r="Q480">
        <v>0</v>
      </c>
      <c r="R480">
        <v>100</v>
      </c>
      <c r="S480">
        <v>0</v>
      </c>
      <c r="T480">
        <v>0</v>
      </c>
      <c r="U480">
        <v>0</v>
      </c>
    </row>
    <row r="481" spans="1:21" x14ac:dyDescent="0.25">
      <c r="A481" t="s">
        <v>123</v>
      </c>
      <c r="B481">
        <v>2013</v>
      </c>
      <c r="C481">
        <v>2147000</v>
      </c>
      <c r="D481">
        <v>210000</v>
      </c>
      <c r="E481">
        <v>168000</v>
      </c>
      <c r="F481">
        <v>210000</v>
      </c>
      <c r="G481">
        <v>0</v>
      </c>
      <c r="H481">
        <v>0</v>
      </c>
      <c r="I481">
        <v>0</v>
      </c>
      <c r="J481">
        <v>168000</v>
      </c>
      <c r="K481">
        <v>0</v>
      </c>
      <c r="L481">
        <v>0</v>
      </c>
      <c r="M481">
        <v>0</v>
      </c>
      <c r="N481">
        <v>100</v>
      </c>
      <c r="O481">
        <v>0</v>
      </c>
      <c r="P481">
        <v>0</v>
      </c>
      <c r="Q481">
        <v>0</v>
      </c>
      <c r="R481">
        <v>100</v>
      </c>
      <c r="S481">
        <v>0</v>
      </c>
      <c r="T481">
        <v>0</v>
      </c>
      <c r="U481">
        <v>0</v>
      </c>
    </row>
    <row r="482" spans="1:21" x14ac:dyDescent="0.25">
      <c r="A482" t="s">
        <v>123</v>
      </c>
      <c r="B482">
        <v>2014</v>
      </c>
      <c r="C482">
        <v>2290000</v>
      </c>
      <c r="D482">
        <v>172000</v>
      </c>
      <c r="E482">
        <v>137600</v>
      </c>
      <c r="F482">
        <v>172000</v>
      </c>
      <c r="G482">
        <v>0</v>
      </c>
      <c r="H482">
        <v>0</v>
      </c>
      <c r="I482">
        <v>0</v>
      </c>
      <c r="J482">
        <v>137600</v>
      </c>
      <c r="K482">
        <v>0</v>
      </c>
      <c r="L482">
        <v>0</v>
      </c>
      <c r="M482">
        <v>0</v>
      </c>
      <c r="N482">
        <v>100</v>
      </c>
      <c r="O482">
        <v>0</v>
      </c>
      <c r="P482">
        <v>0</v>
      </c>
      <c r="Q482">
        <v>0</v>
      </c>
      <c r="R482">
        <v>100</v>
      </c>
      <c r="S482">
        <v>0</v>
      </c>
      <c r="T482">
        <v>0</v>
      </c>
      <c r="U482">
        <v>0</v>
      </c>
    </row>
    <row r="483" spans="1:21" x14ac:dyDescent="0.25">
      <c r="A483" t="s">
        <v>123</v>
      </c>
      <c r="B483">
        <v>2015</v>
      </c>
      <c r="C483">
        <v>2436000</v>
      </c>
      <c r="D483">
        <v>197000</v>
      </c>
      <c r="E483">
        <v>157600</v>
      </c>
      <c r="F483">
        <v>197000</v>
      </c>
      <c r="G483">
        <v>0</v>
      </c>
      <c r="H483">
        <v>0</v>
      </c>
      <c r="I483">
        <v>0</v>
      </c>
      <c r="J483">
        <v>157600</v>
      </c>
      <c r="K483">
        <v>0</v>
      </c>
      <c r="L483">
        <v>0</v>
      </c>
      <c r="M483">
        <v>0</v>
      </c>
      <c r="N483">
        <v>100</v>
      </c>
      <c r="O483">
        <v>0</v>
      </c>
      <c r="P483">
        <v>0</v>
      </c>
      <c r="Q483">
        <v>0</v>
      </c>
      <c r="R483">
        <v>100</v>
      </c>
      <c r="S483">
        <v>0</v>
      </c>
      <c r="T483">
        <v>0</v>
      </c>
      <c r="U483">
        <v>0</v>
      </c>
    </row>
    <row r="484" spans="1:21" x14ac:dyDescent="0.25">
      <c r="A484" t="s">
        <v>123</v>
      </c>
      <c r="B484">
        <v>2016</v>
      </c>
      <c r="C484">
        <v>2239000</v>
      </c>
      <c r="D484">
        <v>205000</v>
      </c>
      <c r="E484">
        <v>164000</v>
      </c>
      <c r="F484">
        <v>205000</v>
      </c>
      <c r="G484">
        <v>0</v>
      </c>
      <c r="H484">
        <v>0</v>
      </c>
      <c r="I484">
        <v>0</v>
      </c>
      <c r="J484">
        <v>164000</v>
      </c>
      <c r="K484">
        <v>0</v>
      </c>
      <c r="L484">
        <v>0</v>
      </c>
      <c r="M484">
        <v>0</v>
      </c>
      <c r="N484">
        <v>100</v>
      </c>
      <c r="O484">
        <v>0</v>
      </c>
      <c r="P484">
        <v>0</v>
      </c>
      <c r="Q484">
        <v>0</v>
      </c>
      <c r="R484">
        <v>100</v>
      </c>
      <c r="S484">
        <v>0</v>
      </c>
      <c r="T484">
        <v>0</v>
      </c>
      <c r="U484">
        <v>0</v>
      </c>
    </row>
    <row r="485" spans="1:21" x14ac:dyDescent="0.25">
      <c r="A485" t="s">
        <v>123</v>
      </c>
      <c r="B485">
        <v>2017</v>
      </c>
      <c r="C485">
        <v>2208000</v>
      </c>
      <c r="D485">
        <v>236000</v>
      </c>
      <c r="E485">
        <v>188800</v>
      </c>
      <c r="F485">
        <v>236000</v>
      </c>
      <c r="G485">
        <v>0</v>
      </c>
      <c r="H485">
        <v>0</v>
      </c>
      <c r="I485">
        <v>0</v>
      </c>
      <c r="J485">
        <v>188800</v>
      </c>
      <c r="K485">
        <v>0</v>
      </c>
      <c r="L485">
        <v>0</v>
      </c>
      <c r="M485">
        <v>0</v>
      </c>
      <c r="N485">
        <v>100</v>
      </c>
      <c r="O485">
        <v>0</v>
      </c>
      <c r="P485">
        <v>0</v>
      </c>
      <c r="Q485">
        <v>0</v>
      </c>
      <c r="R485">
        <v>100</v>
      </c>
      <c r="S485">
        <v>0</v>
      </c>
      <c r="T485">
        <v>0</v>
      </c>
      <c r="U485">
        <v>0</v>
      </c>
    </row>
    <row r="486" spans="1:21" x14ac:dyDescent="0.25">
      <c r="A486" t="s">
        <v>123</v>
      </c>
      <c r="B486">
        <v>2018</v>
      </c>
      <c r="C486">
        <v>2325000</v>
      </c>
      <c r="D486">
        <v>275000</v>
      </c>
      <c r="E486">
        <v>220000</v>
      </c>
      <c r="F486">
        <v>275000</v>
      </c>
      <c r="G486">
        <v>0</v>
      </c>
      <c r="H486">
        <v>0</v>
      </c>
      <c r="I486">
        <v>0</v>
      </c>
      <c r="J486">
        <v>220000</v>
      </c>
      <c r="K486">
        <v>0</v>
      </c>
      <c r="L486">
        <v>0</v>
      </c>
      <c r="M486">
        <v>0</v>
      </c>
      <c r="N486">
        <v>100</v>
      </c>
      <c r="O486">
        <v>0</v>
      </c>
      <c r="P486">
        <v>0</v>
      </c>
      <c r="Q486">
        <v>0</v>
      </c>
      <c r="R486">
        <v>100</v>
      </c>
      <c r="S486">
        <v>0</v>
      </c>
      <c r="T486">
        <v>0</v>
      </c>
      <c r="U486">
        <v>0</v>
      </c>
    </row>
    <row r="487" spans="1:21" x14ac:dyDescent="0.25">
      <c r="A487" t="s">
        <v>123</v>
      </c>
      <c r="B487">
        <v>2019</v>
      </c>
      <c r="C487">
        <v>2564000</v>
      </c>
      <c r="D487">
        <v>256000</v>
      </c>
      <c r="E487">
        <v>204800</v>
      </c>
      <c r="F487">
        <v>256000</v>
      </c>
      <c r="G487">
        <v>0</v>
      </c>
      <c r="H487">
        <v>0</v>
      </c>
      <c r="I487">
        <v>0</v>
      </c>
      <c r="J487">
        <v>204800</v>
      </c>
      <c r="K487">
        <v>0</v>
      </c>
      <c r="L487">
        <v>0</v>
      </c>
      <c r="M487">
        <v>0</v>
      </c>
      <c r="N487">
        <v>100</v>
      </c>
      <c r="O487">
        <v>0</v>
      </c>
      <c r="P487">
        <v>0</v>
      </c>
      <c r="Q487">
        <v>0</v>
      </c>
      <c r="R487">
        <v>100</v>
      </c>
      <c r="S487">
        <v>0</v>
      </c>
      <c r="T487">
        <v>0</v>
      </c>
      <c r="U487">
        <v>0</v>
      </c>
    </row>
    <row r="488" spans="1:21" x14ac:dyDescent="0.25">
      <c r="A488" t="s">
        <v>123</v>
      </c>
      <c r="B488">
        <v>2020</v>
      </c>
      <c r="C488">
        <v>2521000</v>
      </c>
      <c r="D488">
        <v>277000</v>
      </c>
      <c r="E488">
        <v>221600</v>
      </c>
      <c r="F488">
        <v>277000</v>
      </c>
      <c r="G488">
        <v>0</v>
      </c>
      <c r="H488">
        <v>0</v>
      </c>
      <c r="I488">
        <v>0</v>
      </c>
      <c r="J488">
        <v>221600</v>
      </c>
      <c r="K488">
        <v>0</v>
      </c>
      <c r="L488">
        <v>0</v>
      </c>
      <c r="M488">
        <v>0</v>
      </c>
      <c r="N488">
        <v>100</v>
      </c>
      <c r="O488">
        <v>0</v>
      </c>
      <c r="P488">
        <v>0</v>
      </c>
      <c r="Q488">
        <v>0</v>
      </c>
      <c r="R488">
        <v>100</v>
      </c>
      <c r="S488">
        <v>0</v>
      </c>
      <c r="T488">
        <v>0</v>
      </c>
      <c r="U488">
        <v>0</v>
      </c>
    </row>
    <row r="489" spans="1:21" x14ac:dyDescent="0.25">
      <c r="A489" t="s">
        <v>123</v>
      </c>
      <c r="B489">
        <v>2021</v>
      </c>
      <c r="C489">
        <v>2894000</v>
      </c>
      <c r="D489">
        <v>248000</v>
      </c>
      <c r="E489">
        <v>198400</v>
      </c>
      <c r="F489">
        <v>248000</v>
      </c>
      <c r="G489">
        <v>0</v>
      </c>
      <c r="H489">
        <v>0</v>
      </c>
      <c r="I489">
        <v>0</v>
      </c>
      <c r="J489">
        <v>198400</v>
      </c>
      <c r="K489">
        <v>0</v>
      </c>
      <c r="L489">
        <v>0</v>
      </c>
      <c r="M489">
        <v>0</v>
      </c>
      <c r="N489">
        <v>100</v>
      </c>
      <c r="O489">
        <v>0</v>
      </c>
      <c r="P489">
        <v>0</v>
      </c>
      <c r="Q489">
        <v>0</v>
      </c>
      <c r="R489">
        <v>100</v>
      </c>
      <c r="S489">
        <v>0</v>
      </c>
      <c r="T489">
        <v>0</v>
      </c>
      <c r="U489">
        <v>0</v>
      </c>
    </row>
    <row r="490" spans="1:21" x14ac:dyDescent="0.25">
      <c r="A490" t="s">
        <v>125</v>
      </c>
      <c r="B490">
        <v>2013</v>
      </c>
      <c r="C490">
        <v>1123000</v>
      </c>
      <c r="D490">
        <v>1012000</v>
      </c>
      <c r="E490">
        <v>809600</v>
      </c>
      <c r="F490">
        <v>1012000</v>
      </c>
      <c r="G490">
        <v>0</v>
      </c>
      <c r="H490">
        <v>0</v>
      </c>
      <c r="I490">
        <v>0</v>
      </c>
      <c r="J490">
        <v>809600</v>
      </c>
      <c r="K490">
        <v>0</v>
      </c>
      <c r="L490">
        <v>0</v>
      </c>
      <c r="M490">
        <v>0</v>
      </c>
      <c r="N490">
        <v>100</v>
      </c>
      <c r="O490">
        <v>0</v>
      </c>
      <c r="P490">
        <v>0</v>
      </c>
      <c r="Q490">
        <v>0</v>
      </c>
      <c r="R490">
        <v>100</v>
      </c>
      <c r="S490">
        <v>0</v>
      </c>
      <c r="T490">
        <v>0</v>
      </c>
      <c r="U490">
        <v>0</v>
      </c>
    </row>
    <row r="491" spans="1:21" x14ac:dyDescent="0.25">
      <c r="A491" t="s">
        <v>125</v>
      </c>
      <c r="B491">
        <v>2014</v>
      </c>
      <c r="C491">
        <v>1201000</v>
      </c>
      <c r="D491">
        <v>1127000</v>
      </c>
      <c r="E491">
        <v>901600</v>
      </c>
      <c r="F491">
        <v>1127000</v>
      </c>
      <c r="G491">
        <v>0</v>
      </c>
      <c r="H491">
        <v>0</v>
      </c>
      <c r="I491">
        <v>0</v>
      </c>
      <c r="J491">
        <v>901600</v>
      </c>
      <c r="K491">
        <v>0</v>
      </c>
      <c r="L491">
        <v>0</v>
      </c>
      <c r="M491">
        <v>0</v>
      </c>
      <c r="N491">
        <v>100</v>
      </c>
      <c r="O491">
        <v>0</v>
      </c>
      <c r="P491">
        <v>0</v>
      </c>
      <c r="Q491">
        <v>0</v>
      </c>
      <c r="R491">
        <v>100</v>
      </c>
      <c r="S491">
        <v>0</v>
      </c>
      <c r="T491">
        <v>0</v>
      </c>
      <c r="U491">
        <v>0</v>
      </c>
    </row>
    <row r="492" spans="1:21" x14ac:dyDescent="0.25">
      <c r="A492" t="s">
        <v>125</v>
      </c>
      <c r="B492">
        <v>2015</v>
      </c>
      <c r="C492">
        <v>1209000</v>
      </c>
      <c r="D492">
        <v>1122000</v>
      </c>
      <c r="E492">
        <v>897600</v>
      </c>
      <c r="F492">
        <v>1122000</v>
      </c>
      <c r="G492">
        <v>0</v>
      </c>
      <c r="H492">
        <v>0</v>
      </c>
      <c r="I492">
        <v>0</v>
      </c>
      <c r="J492">
        <v>897600</v>
      </c>
      <c r="K492">
        <v>0</v>
      </c>
      <c r="L492">
        <v>0</v>
      </c>
      <c r="M492">
        <v>0</v>
      </c>
      <c r="N492">
        <v>100</v>
      </c>
      <c r="O492">
        <v>0</v>
      </c>
      <c r="P492">
        <v>0</v>
      </c>
      <c r="Q492">
        <v>0</v>
      </c>
      <c r="R492">
        <v>100</v>
      </c>
      <c r="S492">
        <v>0</v>
      </c>
      <c r="T492">
        <v>0</v>
      </c>
      <c r="U492">
        <v>0</v>
      </c>
    </row>
    <row r="493" spans="1:21" x14ac:dyDescent="0.25">
      <c r="A493" t="s">
        <v>125</v>
      </c>
      <c r="B493">
        <v>2016</v>
      </c>
      <c r="C493">
        <v>1411000</v>
      </c>
      <c r="D493">
        <v>1407000</v>
      </c>
      <c r="E493">
        <v>1125600</v>
      </c>
      <c r="F493">
        <v>1407000</v>
      </c>
      <c r="G493">
        <v>0</v>
      </c>
      <c r="H493">
        <v>0</v>
      </c>
      <c r="I493">
        <v>0</v>
      </c>
      <c r="J493">
        <v>1125600</v>
      </c>
      <c r="K493">
        <v>0</v>
      </c>
      <c r="L493">
        <v>0</v>
      </c>
      <c r="M493">
        <v>0</v>
      </c>
      <c r="N493">
        <v>100</v>
      </c>
      <c r="O493">
        <v>0</v>
      </c>
      <c r="P493">
        <v>0</v>
      </c>
      <c r="Q493">
        <v>0</v>
      </c>
      <c r="R493">
        <v>100</v>
      </c>
      <c r="S493">
        <v>0</v>
      </c>
      <c r="T493">
        <v>0</v>
      </c>
      <c r="U493">
        <v>0</v>
      </c>
    </row>
    <row r="494" spans="1:21" x14ac:dyDescent="0.25">
      <c r="A494" t="s">
        <v>125</v>
      </c>
      <c r="B494">
        <v>2017</v>
      </c>
      <c r="C494">
        <v>1416000</v>
      </c>
      <c r="D494">
        <v>1412000</v>
      </c>
      <c r="E494">
        <v>1129600</v>
      </c>
      <c r="F494">
        <v>1412000</v>
      </c>
      <c r="G494">
        <v>0</v>
      </c>
      <c r="H494">
        <v>0</v>
      </c>
      <c r="I494">
        <v>0</v>
      </c>
      <c r="J494">
        <v>1129600</v>
      </c>
      <c r="K494">
        <v>0</v>
      </c>
      <c r="L494">
        <v>0</v>
      </c>
      <c r="M494">
        <v>0</v>
      </c>
      <c r="N494">
        <v>100</v>
      </c>
      <c r="O494">
        <v>0</v>
      </c>
      <c r="P494">
        <v>0</v>
      </c>
      <c r="Q494">
        <v>0</v>
      </c>
      <c r="R494">
        <v>100</v>
      </c>
      <c r="S494">
        <v>0</v>
      </c>
      <c r="T494">
        <v>0</v>
      </c>
      <c r="U494">
        <v>0</v>
      </c>
    </row>
    <row r="495" spans="1:21" x14ac:dyDescent="0.25">
      <c r="A495" t="s">
        <v>125</v>
      </c>
      <c r="B495">
        <v>2018</v>
      </c>
      <c r="C495">
        <v>1638000</v>
      </c>
      <c r="D495">
        <v>1477000</v>
      </c>
      <c r="E495">
        <v>1181600</v>
      </c>
      <c r="F495">
        <v>1477000</v>
      </c>
      <c r="G495">
        <v>0</v>
      </c>
      <c r="H495">
        <v>0</v>
      </c>
      <c r="I495">
        <v>0</v>
      </c>
      <c r="J495">
        <v>1181600</v>
      </c>
      <c r="K495">
        <v>0</v>
      </c>
      <c r="L495">
        <v>0</v>
      </c>
      <c r="M495">
        <v>0</v>
      </c>
      <c r="N495">
        <v>100</v>
      </c>
      <c r="O495">
        <v>0</v>
      </c>
      <c r="P495">
        <v>0</v>
      </c>
      <c r="Q495">
        <v>0</v>
      </c>
      <c r="R495">
        <v>100</v>
      </c>
      <c r="S495">
        <v>0</v>
      </c>
      <c r="T495">
        <v>0</v>
      </c>
      <c r="U495">
        <v>0</v>
      </c>
    </row>
    <row r="496" spans="1:21" x14ac:dyDescent="0.25">
      <c r="A496" t="s">
        <v>125</v>
      </c>
      <c r="B496">
        <v>2019</v>
      </c>
      <c r="C496">
        <v>1744000</v>
      </c>
      <c r="D496">
        <v>1493000</v>
      </c>
      <c r="E496">
        <v>1194400</v>
      </c>
      <c r="F496">
        <v>1493000</v>
      </c>
      <c r="G496">
        <v>0</v>
      </c>
      <c r="H496">
        <v>0</v>
      </c>
      <c r="I496">
        <v>0</v>
      </c>
      <c r="J496">
        <v>1194400</v>
      </c>
      <c r="K496">
        <v>0</v>
      </c>
      <c r="L496">
        <v>0</v>
      </c>
      <c r="M496">
        <v>0</v>
      </c>
      <c r="N496">
        <v>100</v>
      </c>
      <c r="O496">
        <v>0</v>
      </c>
      <c r="P496">
        <v>0</v>
      </c>
      <c r="Q496">
        <v>0</v>
      </c>
      <c r="R496">
        <v>100</v>
      </c>
      <c r="S496">
        <v>0</v>
      </c>
      <c r="T496">
        <v>0</v>
      </c>
      <c r="U496">
        <v>0</v>
      </c>
    </row>
    <row r="497" spans="1:21" x14ac:dyDescent="0.25">
      <c r="A497" t="s">
        <v>125</v>
      </c>
      <c r="B497">
        <v>2020</v>
      </c>
      <c r="C497">
        <v>1530000</v>
      </c>
      <c r="D497">
        <v>1530000</v>
      </c>
      <c r="E497">
        <v>1224000</v>
      </c>
      <c r="F497">
        <v>1530000</v>
      </c>
      <c r="G497">
        <v>0</v>
      </c>
      <c r="H497">
        <v>0</v>
      </c>
      <c r="I497">
        <v>0</v>
      </c>
      <c r="J497">
        <v>1224000</v>
      </c>
      <c r="K497">
        <v>0</v>
      </c>
      <c r="L497">
        <v>0</v>
      </c>
      <c r="M497">
        <v>0</v>
      </c>
      <c r="N497">
        <v>100</v>
      </c>
      <c r="O497">
        <v>0</v>
      </c>
      <c r="P497">
        <v>0</v>
      </c>
      <c r="Q497">
        <v>0</v>
      </c>
      <c r="R497">
        <v>100</v>
      </c>
      <c r="S497">
        <v>0</v>
      </c>
      <c r="T497">
        <v>0</v>
      </c>
      <c r="U497">
        <v>0</v>
      </c>
    </row>
    <row r="498" spans="1:21" x14ac:dyDescent="0.25">
      <c r="A498" t="s">
        <v>125</v>
      </c>
      <c r="B498">
        <v>2021</v>
      </c>
      <c r="C498">
        <v>1716000</v>
      </c>
      <c r="D498">
        <v>1716000</v>
      </c>
      <c r="E498">
        <v>1372800</v>
      </c>
      <c r="F498">
        <v>1716000</v>
      </c>
      <c r="G498">
        <v>0</v>
      </c>
      <c r="H498">
        <v>0</v>
      </c>
      <c r="I498">
        <v>0</v>
      </c>
      <c r="J498">
        <v>1372800</v>
      </c>
      <c r="K498">
        <v>0</v>
      </c>
      <c r="L498">
        <v>0</v>
      </c>
      <c r="M498">
        <v>0</v>
      </c>
      <c r="N498">
        <v>100</v>
      </c>
      <c r="O498">
        <v>0</v>
      </c>
      <c r="P498">
        <v>0</v>
      </c>
      <c r="Q498">
        <v>0</v>
      </c>
      <c r="R498">
        <v>100</v>
      </c>
      <c r="S498">
        <v>0</v>
      </c>
      <c r="T498">
        <v>0</v>
      </c>
      <c r="U498">
        <v>0</v>
      </c>
    </row>
    <row r="499" spans="1:21" x14ac:dyDescent="0.25">
      <c r="A499" t="s">
        <v>127</v>
      </c>
      <c r="B499">
        <v>2013</v>
      </c>
      <c r="C499">
        <v>737000</v>
      </c>
      <c r="D499">
        <v>503000</v>
      </c>
      <c r="E499">
        <v>424400</v>
      </c>
      <c r="F499">
        <v>393000</v>
      </c>
      <c r="G499">
        <v>0</v>
      </c>
      <c r="H499">
        <v>110000</v>
      </c>
      <c r="I499">
        <v>0</v>
      </c>
      <c r="J499">
        <v>314400</v>
      </c>
      <c r="K499">
        <v>0</v>
      </c>
      <c r="L499">
        <v>110000</v>
      </c>
      <c r="M499">
        <v>0</v>
      </c>
      <c r="N499">
        <v>78.13</v>
      </c>
      <c r="O499">
        <v>0</v>
      </c>
      <c r="P499">
        <v>21.87</v>
      </c>
      <c r="Q499">
        <v>0</v>
      </c>
      <c r="R499">
        <v>74.08</v>
      </c>
      <c r="S499">
        <v>0</v>
      </c>
      <c r="T499">
        <v>25.92</v>
      </c>
      <c r="U499">
        <v>0</v>
      </c>
    </row>
    <row r="500" spans="1:21" x14ac:dyDescent="0.25">
      <c r="A500" t="s">
        <v>127</v>
      </c>
      <c r="B500">
        <v>2014</v>
      </c>
      <c r="C500">
        <v>634000</v>
      </c>
      <c r="D500">
        <v>485000</v>
      </c>
      <c r="E500">
        <v>411200</v>
      </c>
      <c r="F500">
        <v>369000</v>
      </c>
      <c r="G500">
        <v>0</v>
      </c>
      <c r="H500">
        <v>116000</v>
      </c>
      <c r="I500">
        <v>0</v>
      </c>
      <c r="J500">
        <v>295200</v>
      </c>
      <c r="K500">
        <v>0</v>
      </c>
      <c r="L500">
        <v>116000</v>
      </c>
      <c r="M500">
        <v>0</v>
      </c>
      <c r="N500">
        <v>76.08</v>
      </c>
      <c r="O500">
        <v>0</v>
      </c>
      <c r="P500">
        <v>23.92</v>
      </c>
      <c r="Q500">
        <v>0</v>
      </c>
      <c r="R500">
        <v>71.790000000000006</v>
      </c>
      <c r="S500">
        <v>0</v>
      </c>
      <c r="T500">
        <v>28.21</v>
      </c>
      <c r="U500">
        <v>0</v>
      </c>
    </row>
    <row r="501" spans="1:21" x14ac:dyDescent="0.25">
      <c r="A501" t="s">
        <v>127</v>
      </c>
      <c r="B501">
        <v>2015</v>
      </c>
      <c r="C501">
        <v>1107000</v>
      </c>
      <c r="D501">
        <v>856000</v>
      </c>
      <c r="E501">
        <v>720800</v>
      </c>
      <c r="F501">
        <v>676000</v>
      </c>
      <c r="G501">
        <v>0</v>
      </c>
      <c r="H501">
        <v>180000</v>
      </c>
      <c r="I501">
        <v>0</v>
      </c>
      <c r="J501">
        <v>540800</v>
      </c>
      <c r="K501">
        <v>0</v>
      </c>
      <c r="L501">
        <v>180000</v>
      </c>
      <c r="M501">
        <v>0</v>
      </c>
      <c r="N501">
        <v>78.97</v>
      </c>
      <c r="O501">
        <v>0</v>
      </c>
      <c r="P501">
        <v>21.03</v>
      </c>
      <c r="Q501">
        <v>0</v>
      </c>
      <c r="R501">
        <v>75.03</v>
      </c>
      <c r="S501">
        <v>0</v>
      </c>
      <c r="T501">
        <v>24.97</v>
      </c>
      <c r="U501">
        <v>0</v>
      </c>
    </row>
    <row r="502" spans="1:21" x14ac:dyDescent="0.25">
      <c r="A502" t="s">
        <v>127</v>
      </c>
      <c r="B502">
        <v>2016</v>
      </c>
      <c r="C502">
        <v>1094000</v>
      </c>
      <c r="D502">
        <v>878000</v>
      </c>
      <c r="E502">
        <v>743000</v>
      </c>
      <c r="F502">
        <v>675000</v>
      </c>
      <c r="G502">
        <v>32000</v>
      </c>
      <c r="H502">
        <v>171000</v>
      </c>
      <c r="I502">
        <v>0</v>
      </c>
      <c r="J502">
        <v>540000</v>
      </c>
      <c r="K502">
        <v>32000</v>
      </c>
      <c r="L502">
        <v>171000</v>
      </c>
      <c r="M502">
        <v>0</v>
      </c>
      <c r="N502">
        <v>76.88</v>
      </c>
      <c r="O502">
        <v>3.64</v>
      </c>
      <c r="P502">
        <v>19.48</v>
      </c>
      <c r="Q502">
        <v>0</v>
      </c>
      <c r="R502">
        <v>72.680000000000007</v>
      </c>
      <c r="S502">
        <v>4.3099999999999996</v>
      </c>
      <c r="T502">
        <v>23.01</v>
      </c>
      <c r="U502">
        <v>0</v>
      </c>
    </row>
    <row r="503" spans="1:21" x14ac:dyDescent="0.25">
      <c r="A503" t="s">
        <v>127</v>
      </c>
      <c r="B503">
        <v>2017</v>
      </c>
      <c r="C503">
        <v>1224000</v>
      </c>
      <c r="D503">
        <v>943000</v>
      </c>
      <c r="E503">
        <v>800800</v>
      </c>
      <c r="F503">
        <v>711000</v>
      </c>
      <c r="G503">
        <v>42000</v>
      </c>
      <c r="H503">
        <v>190000</v>
      </c>
      <c r="I503">
        <v>0</v>
      </c>
      <c r="J503">
        <v>568800</v>
      </c>
      <c r="K503">
        <v>42000</v>
      </c>
      <c r="L503">
        <v>190000</v>
      </c>
      <c r="M503">
        <v>0</v>
      </c>
      <c r="N503">
        <v>75.400000000000006</v>
      </c>
      <c r="O503">
        <v>4.45</v>
      </c>
      <c r="P503">
        <v>20.149999999999999</v>
      </c>
      <c r="Q503">
        <v>0</v>
      </c>
      <c r="R503">
        <v>71.03</v>
      </c>
      <c r="S503">
        <v>5.24</v>
      </c>
      <c r="T503">
        <v>23.73</v>
      </c>
      <c r="U503">
        <v>0</v>
      </c>
    </row>
    <row r="504" spans="1:21" x14ac:dyDescent="0.25">
      <c r="A504" t="s">
        <v>127</v>
      </c>
      <c r="B504">
        <v>2018</v>
      </c>
      <c r="C504">
        <v>1069000</v>
      </c>
      <c r="D504">
        <v>819000</v>
      </c>
      <c r="E504">
        <v>680800</v>
      </c>
      <c r="F504">
        <v>691000</v>
      </c>
      <c r="G504">
        <v>31000</v>
      </c>
      <c r="H504">
        <v>97000</v>
      </c>
      <c r="I504">
        <v>0</v>
      </c>
      <c r="J504">
        <v>552800</v>
      </c>
      <c r="K504">
        <v>31000</v>
      </c>
      <c r="L504">
        <v>97000</v>
      </c>
      <c r="M504">
        <v>0</v>
      </c>
      <c r="N504">
        <v>84.37</v>
      </c>
      <c r="O504">
        <v>3.79</v>
      </c>
      <c r="P504">
        <v>11.84</v>
      </c>
      <c r="Q504">
        <v>0</v>
      </c>
      <c r="R504">
        <v>81.2</v>
      </c>
      <c r="S504">
        <v>4.55</v>
      </c>
      <c r="T504">
        <v>14.25</v>
      </c>
      <c r="U504">
        <v>0</v>
      </c>
    </row>
    <row r="505" spans="1:21" x14ac:dyDescent="0.25">
      <c r="A505" t="s">
        <v>127</v>
      </c>
      <c r="B505">
        <v>2019</v>
      </c>
      <c r="C505">
        <v>1110000</v>
      </c>
      <c r="D505">
        <v>902000</v>
      </c>
      <c r="E505">
        <v>755000</v>
      </c>
      <c r="F505">
        <v>735000</v>
      </c>
      <c r="G505">
        <v>26000</v>
      </c>
      <c r="H505">
        <v>141000</v>
      </c>
      <c r="I505">
        <v>0</v>
      </c>
      <c r="J505">
        <v>588000</v>
      </c>
      <c r="K505">
        <v>26000</v>
      </c>
      <c r="L505">
        <v>141000</v>
      </c>
      <c r="M505">
        <v>0</v>
      </c>
      <c r="N505">
        <v>81.489999999999995</v>
      </c>
      <c r="O505">
        <v>2.88</v>
      </c>
      <c r="P505">
        <v>15.63</v>
      </c>
      <c r="Q505">
        <v>0</v>
      </c>
      <c r="R505">
        <v>77.88</v>
      </c>
      <c r="S505">
        <v>3.44</v>
      </c>
      <c r="T505">
        <v>18.68</v>
      </c>
      <c r="U505">
        <v>0</v>
      </c>
    </row>
    <row r="506" spans="1:21" x14ac:dyDescent="0.25">
      <c r="A506" t="s">
        <v>127</v>
      </c>
      <c r="B506">
        <v>2020</v>
      </c>
      <c r="C506">
        <v>1139000</v>
      </c>
      <c r="D506">
        <v>923000</v>
      </c>
      <c r="E506">
        <v>767800</v>
      </c>
      <c r="F506">
        <v>776000</v>
      </c>
      <c r="G506">
        <v>20000</v>
      </c>
      <c r="H506">
        <v>127000</v>
      </c>
      <c r="I506">
        <v>0</v>
      </c>
      <c r="J506">
        <v>620800</v>
      </c>
      <c r="K506">
        <v>20000</v>
      </c>
      <c r="L506">
        <v>127000</v>
      </c>
      <c r="M506">
        <v>0</v>
      </c>
      <c r="N506">
        <v>84.07</v>
      </c>
      <c r="O506">
        <v>2.17</v>
      </c>
      <c r="P506">
        <v>13.76</v>
      </c>
      <c r="Q506">
        <v>0</v>
      </c>
      <c r="R506">
        <v>80.849999999999994</v>
      </c>
      <c r="S506">
        <v>2.6</v>
      </c>
      <c r="T506">
        <v>16.54</v>
      </c>
      <c r="U506">
        <v>0</v>
      </c>
    </row>
    <row r="507" spans="1:21" x14ac:dyDescent="0.25">
      <c r="A507" t="s">
        <v>127</v>
      </c>
      <c r="B507">
        <v>2021</v>
      </c>
      <c r="C507">
        <v>1078000</v>
      </c>
      <c r="D507">
        <v>856000</v>
      </c>
      <c r="E507">
        <v>703000</v>
      </c>
      <c r="F507">
        <v>765000</v>
      </c>
      <c r="G507">
        <v>20000</v>
      </c>
      <c r="H507">
        <v>71000</v>
      </c>
      <c r="I507">
        <v>0</v>
      </c>
      <c r="J507">
        <v>612000</v>
      </c>
      <c r="K507">
        <v>20000</v>
      </c>
      <c r="L507">
        <v>71000</v>
      </c>
      <c r="M507">
        <v>0</v>
      </c>
      <c r="N507">
        <v>89.37</v>
      </c>
      <c r="O507">
        <v>2.34</v>
      </c>
      <c r="P507">
        <v>8.2899999999999991</v>
      </c>
      <c r="Q507">
        <v>0</v>
      </c>
      <c r="R507">
        <v>87.06</v>
      </c>
      <c r="S507">
        <v>2.84</v>
      </c>
      <c r="T507">
        <v>10.1</v>
      </c>
      <c r="U507">
        <v>0</v>
      </c>
    </row>
    <row r="508" spans="1:21" x14ac:dyDescent="0.25">
      <c r="A508" t="s">
        <v>129</v>
      </c>
      <c r="B508">
        <v>2013</v>
      </c>
      <c r="C508">
        <v>14034000</v>
      </c>
      <c r="D508">
        <v>9794000</v>
      </c>
      <c r="E508">
        <v>8294200</v>
      </c>
      <c r="F508">
        <v>7499000</v>
      </c>
      <c r="G508">
        <v>908000</v>
      </c>
      <c r="H508">
        <v>1387000</v>
      </c>
      <c r="I508">
        <v>0</v>
      </c>
      <c r="J508">
        <v>5999200</v>
      </c>
      <c r="K508">
        <v>908000</v>
      </c>
      <c r="L508">
        <v>1387000</v>
      </c>
      <c r="M508">
        <v>0</v>
      </c>
      <c r="N508">
        <v>76.569999999999993</v>
      </c>
      <c r="O508">
        <v>9.27</v>
      </c>
      <c r="P508">
        <v>14.16</v>
      </c>
      <c r="Q508">
        <v>0</v>
      </c>
      <c r="R508">
        <v>72.33</v>
      </c>
      <c r="S508">
        <v>10.95</v>
      </c>
      <c r="T508">
        <v>16.72</v>
      </c>
      <c r="U508">
        <v>0</v>
      </c>
    </row>
    <row r="509" spans="1:21" x14ac:dyDescent="0.25">
      <c r="A509" t="s">
        <v>129</v>
      </c>
      <c r="B509">
        <v>2014</v>
      </c>
      <c r="C509">
        <v>13255000</v>
      </c>
      <c r="D509">
        <v>9043000</v>
      </c>
      <c r="E509">
        <v>7619000</v>
      </c>
      <c r="F509">
        <v>7120000</v>
      </c>
      <c r="G509">
        <v>933000</v>
      </c>
      <c r="H509">
        <v>990000</v>
      </c>
      <c r="I509">
        <v>0</v>
      </c>
      <c r="J509">
        <v>5696000</v>
      </c>
      <c r="K509">
        <v>933000</v>
      </c>
      <c r="L509">
        <v>990000</v>
      </c>
      <c r="M509">
        <v>0</v>
      </c>
      <c r="N509">
        <v>78.73</v>
      </c>
      <c r="O509">
        <v>10.32</v>
      </c>
      <c r="P509">
        <v>10.95</v>
      </c>
      <c r="Q509">
        <v>0</v>
      </c>
      <c r="R509">
        <v>74.760000000000005</v>
      </c>
      <c r="S509">
        <v>12.25</v>
      </c>
      <c r="T509">
        <v>12.99</v>
      </c>
      <c r="U509">
        <v>0</v>
      </c>
    </row>
    <row r="510" spans="1:21" x14ac:dyDescent="0.25">
      <c r="A510" t="s">
        <v>129</v>
      </c>
      <c r="B510">
        <v>2015</v>
      </c>
      <c r="C510">
        <v>15154000</v>
      </c>
      <c r="D510">
        <v>10833000</v>
      </c>
      <c r="E510">
        <v>9307600</v>
      </c>
      <c r="F510">
        <v>7627000</v>
      </c>
      <c r="G510">
        <v>820000</v>
      </c>
      <c r="H510">
        <v>2386000</v>
      </c>
      <c r="I510">
        <v>0</v>
      </c>
      <c r="J510">
        <v>6101600</v>
      </c>
      <c r="K510">
        <v>820000</v>
      </c>
      <c r="L510">
        <v>2386000</v>
      </c>
      <c r="M510">
        <v>0</v>
      </c>
      <c r="N510">
        <v>70.41</v>
      </c>
      <c r="O510">
        <v>7.57</v>
      </c>
      <c r="P510">
        <v>22.03</v>
      </c>
      <c r="Q510">
        <v>0</v>
      </c>
      <c r="R510">
        <v>65.56</v>
      </c>
      <c r="S510">
        <v>8.81</v>
      </c>
      <c r="T510">
        <v>25.63</v>
      </c>
      <c r="U510">
        <v>0</v>
      </c>
    </row>
    <row r="511" spans="1:21" x14ac:dyDescent="0.25">
      <c r="A511" t="s">
        <v>129</v>
      </c>
      <c r="B511">
        <v>2016</v>
      </c>
      <c r="C511">
        <v>13383000</v>
      </c>
      <c r="D511">
        <v>9247000</v>
      </c>
      <c r="E511">
        <v>7841200</v>
      </c>
      <c r="F511">
        <v>7029000</v>
      </c>
      <c r="G511">
        <v>722000</v>
      </c>
      <c r="H511">
        <v>1496000</v>
      </c>
      <c r="I511">
        <v>0</v>
      </c>
      <c r="J511">
        <v>5623200</v>
      </c>
      <c r="K511">
        <v>722000</v>
      </c>
      <c r="L511">
        <v>1496000</v>
      </c>
      <c r="M511">
        <v>0</v>
      </c>
      <c r="N511">
        <v>76.010000000000005</v>
      </c>
      <c r="O511">
        <v>7.81</v>
      </c>
      <c r="P511">
        <v>16.18</v>
      </c>
      <c r="Q511">
        <v>0</v>
      </c>
      <c r="R511">
        <v>71.709999999999994</v>
      </c>
      <c r="S511">
        <v>9.2100000000000009</v>
      </c>
      <c r="T511">
        <v>19.079999999999998</v>
      </c>
      <c r="U511">
        <v>0</v>
      </c>
    </row>
    <row r="512" spans="1:21" x14ac:dyDescent="0.25">
      <c r="A512" t="s">
        <v>129</v>
      </c>
      <c r="B512">
        <v>2017</v>
      </c>
      <c r="C512">
        <v>13879000</v>
      </c>
      <c r="D512">
        <v>9863000</v>
      </c>
      <c r="E512">
        <v>8405600</v>
      </c>
      <c r="F512">
        <v>7287000</v>
      </c>
      <c r="G512">
        <v>806000</v>
      </c>
      <c r="H512">
        <v>1770000</v>
      </c>
      <c r="I512">
        <v>0</v>
      </c>
      <c r="J512">
        <v>5829600</v>
      </c>
      <c r="K512">
        <v>806000</v>
      </c>
      <c r="L512">
        <v>1770000</v>
      </c>
      <c r="M512">
        <v>0</v>
      </c>
      <c r="N512">
        <v>73.88</v>
      </c>
      <c r="O512">
        <v>8.17</v>
      </c>
      <c r="P512">
        <v>17.95</v>
      </c>
      <c r="Q512">
        <v>0</v>
      </c>
      <c r="R512">
        <v>69.349999999999994</v>
      </c>
      <c r="S512">
        <v>9.59</v>
      </c>
      <c r="T512">
        <v>21.06</v>
      </c>
      <c r="U512">
        <v>0</v>
      </c>
    </row>
    <row r="513" spans="1:21" x14ac:dyDescent="0.25">
      <c r="A513" t="s">
        <v>129</v>
      </c>
      <c r="B513">
        <v>2018</v>
      </c>
      <c r="C513">
        <v>13959000</v>
      </c>
      <c r="D513">
        <v>10261000</v>
      </c>
      <c r="E513">
        <v>8708800</v>
      </c>
      <c r="F513">
        <v>7761000</v>
      </c>
      <c r="G513">
        <v>728000</v>
      </c>
      <c r="H513">
        <v>1772000</v>
      </c>
      <c r="I513">
        <v>0</v>
      </c>
      <c r="J513">
        <v>6208800</v>
      </c>
      <c r="K513">
        <v>728000</v>
      </c>
      <c r="L513">
        <v>1772000</v>
      </c>
      <c r="M513">
        <v>0</v>
      </c>
      <c r="N513">
        <v>75.64</v>
      </c>
      <c r="O513">
        <v>7.09</v>
      </c>
      <c r="P513">
        <v>17.27</v>
      </c>
      <c r="Q513">
        <v>0</v>
      </c>
      <c r="R513">
        <v>71.290000000000006</v>
      </c>
      <c r="S513">
        <v>8.36</v>
      </c>
      <c r="T513">
        <v>20.350000000000001</v>
      </c>
      <c r="U513">
        <v>0</v>
      </c>
    </row>
    <row r="514" spans="1:21" x14ac:dyDescent="0.25">
      <c r="A514" t="s">
        <v>129</v>
      </c>
      <c r="B514">
        <v>2019</v>
      </c>
      <c r="C514">
        <v>13113000</v>
      </c>
      <c r="D514">
        <v>9422000</v>
      </c>
      <c r="E514">
        <v>7930400</v>
      </c>
      <c r="F514">
        <v>7458000</v>
      </c>
      <c r="G514">
        <v>561000</v>
      </c>
      <c r="H514">
        <v>1403000</v>
      </c>
      <c r="I514">
        <v>0</v>
      </c>
      <c r="J514">
        <v>5966400</v>
      </c>
      <c r="K514">
        <v>561000</v>
      </c>
      <c r="L514">
        <v>1403000</v>
      </c>
      <c r="M514">
        <v>0</v>
      </c>
      <c r="N514">
        <v>79.16</v>
      </c>
      <c r="O514">
        <v>5.95</v>
      </c>
      <c r="P514">
        <v>14.89</v>
      </c>
      <c r="Q514">
        <v>0</v>
      </c>
      <c r="R514">
        <v>75.23</v>
      </c>
      <c r="S514">
        <v>7.07</v>
      </c>
      <c r="T514">
        <v>17.690000000000001</v>
      </c>
      <c r="U514">
        <v>0</v>
      </c>
    </row>
    <row r="515" spans="1:21" x14ac:dyDescent="0.25">
      <c r="A515" t="s">
        <v>129</v>
      </c>
      <c r="B515">
        <v>2020</v>
      </c>
      <c r="C515">
        <v>13849000</v>
      </c>
      <c r="D515">
        <v>10251000</v>
      </c>
      <c r="E515">
        <v>8762000</v>
      </c>
      <c r="F515">
        <v>7445000</v>
      </c>
      <c r="G515">
        <v>680000</v>
      </c>
      <c r="H515">
        <v>2126000</v>
      </c>
      <c r="I515">
        <v>0</v>
      </c>
      <c r="J515">
        <v>5956000</v>
      </c>
      <c r="K515">
        <v>680000</v>
      </c>
      <c r="L515">
        <v>2126000</v>
      </c>
      <c r="M515">
        <v>0</v>
      </c>
      <c r="N515">
        <v>72.63</v>
      </c>
      <c r="O515">
        <v>6.63</v>
      </c>
      <c r="P515">
        <v>20.74</v>
      </c>
      <c r="Q515">
        <v>0</v>
      </c>
      <c r="R515">
        <v>67.98</v>
      </c>
      <c r="S515">
        <v>7.76</v>
      </c>
      <c r="T515">
        <v>24.26</v>
      </c>
      <c r="U515">
        <v>0</v>
      </c>
    </row>
    <row r="516" spans="1:21" x14ac:dyDescent="0.25">
      <c r="A516" t="s">
        <v>129</v>
      </c>
      <c r="B516">
        <v>2021</v>
      </c>
      <c r="C516">
        <v>12425000</v>
      </c>
      <c r="D516">
        <v>8721000</v>
      </c>
      <c r="E516">
        <v>7266300</v>
      </c>
      <c r="F516">
        <v>7251000</v>
      </c>
      <c r="G516">
        <v>763000</v>
      </c>
      <c r="H516">
        <v>702000</v>
      </c>
      <c r="I516">
        <v>5000</v>
      </c>
      <c r="J516">
        <v>5800800</v>
      </c>
      <c r="K516">
        <v>763000</v>
      </c>
      <c r="L516">
        <v>702000</v>
      </c>
      <c r="M516">
        <v>500</v>
      </c>
      <c r="N516">
        <v>83.14</v>
      </c>
      <c r="O516">
        <v>8.75</v>
      </c>
      <c r="P516">
        <v>8.0500000000000007</v>
      </c>
      <c r="Q516">
        <v>0.06</v>
      </c>
      <c r="R516">
        <v>79.83</v>
      </c>
      <c r="S516">
        <v>10.5</v>
      </c>
      <c r="T516">
        <v>9.66</v>
      </c>
      <c r="U516">
        <v>0.01</v>
      </c>
    </row>
    <row r="517" spans="1:21" x14ac:dyDescent="0.25">
      <c r="A517" t="s">
        <v>131</v>
      </c>
      <c r="B517">
        <v>2013</v>
      </c>
      <c r="C517">
        <v>1782000</v>
      </c>
      <c r="D517">
        <v>495000</v>
      </c>
      <c r="E517">
        <v>396000</v>
      </c>
      <c r="F517">
        <v>495000</v>
      </c>
      <c r="G517">
        <v>0</v>
      </c>
      <c r="H517">
        <v>0</v>
      </c>
      <c r="I517">
        <v>0</v>
      </c>
      <c r="J517">
        <v>396000</v>
      </c>
      <c r="K517">
        <v>0</v>
      </c>
      <c r="L517">
        <v>0</v>
      </c>
      <c r="M517">
        <v>0</v>
      </c>
      <c r="N517">
        <v>100</v>
      </c>
      <c r="O517">
        <v>0</v>
      </c>
      <c r="P517">
        <v>0</v>
      </c>
      <c r="Q517">
        <v>0</v>
      </c>
      <c r="R517">
        <v>100</v>
      </c>
      <c r="S517">
        <v>0</v>
      </c>
      <c r="T517">
        <v>0</v>
      </c>
      <c r="U517">
        <v>0</v>
      </c>
    </row>
    <row r="518" spans="1:21" x14ac:dyDescent="0.25">
      <c r="A518" t="s">
        <v>131</v>
      </c>
      <c r="B518">
        <v>2014</v>
      </c>
      <c r="C518">
        <v>1718000</v>
      </c>
      <c r="D518">
        <v>472000</v>
      </c>
      <c r="E518">
        <v>377600</v>
      </c>
      <c r="F518">
        <v>472000</v>
      </c>
      <c r="G518">
        <v>0</v>
      </c>
      <c r="H518">
        <v>0</v>
      </c>
      <c r="I518">
        <v>0</v>
      </c>
      <c r="J518">
        <v>377600</v>
      </c>
      <c r="K518">
        <v>0</v>
      </c>
      <c r="L518">
        <v>0</v>
      </c>
      <c r="M518">
        <v>0</v>
      </c>
      <c r="N518">
        <v>100</v>
      </c>
      <c r="O518">
        <v>0</v>
      </c>
      <c r="P518">
        <v>0</v>
      </c>
      <c r="Q518">
        <v>0</v>
      </c>
      <c r="R518">
        <v>100</v>
      </c>
      <c r="S518">
        <v>0</v>
      </c>
      <c r="T518">
        <v>0</v>
      </c>
      <c r="U518">
        <v>0</v>
      </c>
    </row>
    <row r="519" spans="1:21" x14ac:dyDescent="0.25">
      <c r="A519" t="s">
        <v>131</v>
      </c>
      <c r="B519">
        <v>2015</v>
      </c>
      <c r="C519">
        <v>1771000</v>
      </c>
      <c r="D519">
        <v>637000</v>
      </c>
      <c r="E519">
        <v>513800</v>
      </c>
      <c r="F519">
        <v>616000</v>
      </c>
      <c r="G519">
        <v>21000</v>
      </c>
      <c r="H519">
        <v>0</v>
      </c>
      <c r="I519">
        <v>0</v>
      </c>
      <c r="J519">
        <v>492800</v>
      </c>
      <c r="K519">
        <v>21000</v>
      </c>
      <c r="L519">
        <v>0</v>
      </c>
      <c r="M519">
        <v>0</v>
      </c>
      <c r="N519">
        <v>96.7</v>
      </c>
      <c r="O519">
        <v>3.3</v>
      </c>
      <c r="P519">
        <v>0</v>
      </c>
      <c r="Q519">
        <v>0</v>
      </c>
      <c r="R519">
        <v>95.91</v>
      </c>
      <c r="S519">
        <v>4.09</v>
      </c>
      <c r="T519">
        <v>0</v>
      </c>
      <c r="U519">
        <v>0</v>
      </c>
    </row>
    <row r="520" spans="1:21" x14ac:dyDescent="0.25">
      <c r="A520" t="s">
        <v>131</v>
      </c>
      <c r="B520">
        <v>2016</v>
      </c>
      <c r="C520">
        <v>1663000</v>
      </c>
      <c r="D520">
        <v>592000</v>
      </c>
      <c r="E520">
        <v>478600</v>
      </c>
      <c r="F520">
        <v>567000</v>
      </c>
      <c r="G520">
        <v>25000</v>
      </c>
      <c r="H520">
        <v>0</v>
      </c>
      <c r="I520">
        <v>0</v>
      </c>
      <c r="J520">
        <v>453600</v>
      </c>
      <c r="K520">
        <v>25000</v>
      </c>
      <c r="L520">
        <v>0</v>
      </c>
      <c r="M520">
        <v>0</v>
      </c>
      <c r="N520">
        <v>95.78</v>
      </c>
      <c r="O520">
        <v>4.22</v>
      </c>
      <c r="P520">
        <v>0</v>
      </c>
      <c r="Q520">
        <v>0</v>
      </c>
      <c r="R520">
        <v>94.78</v>
      </c>
      <c r="S520">
        <v>5.22</v>
      </c>
      <c r="T520">
        <v>0</v>
      </c>
      <c r="U520">
        <v>0</v>
      </c>
    </row>
    <row r="521" spans="1:21" x14ac:dyDescent="0.25">
      <c r="A521" t="s">
        <v>131</v>
      </c>
      <c r="B521">
        <v>2017</v>
      </c>
      <c r="C521">
        <v>1662000</v>
      </c>
      <c r="D521">
        <v>559000</v>
      </c>
      <c r="E521">
        <v>449800</v>
      </c>
      <c r="F521">
        <v>546000</v>
      </c>
      <c r="G521">
        <v>13000</v>
      </c>
      <c r="H521">
        <v>0</v>
      </c>
      <c r="I521">
        <v>0</v>
      </c>
      <c r="J521">
        <v>436800</v>
      </c>
      <c r="K521">
        <v>13000</v>
      </c>
      <c r="L521">
        <v>0</v>
      </c>
      <c r="M521">
        <v>0</v>
      </c>
      <c r="N521">
        <v>97.67</v>
      </c>
      <c r="O521">
        <v>2.33</v>
      </c>
      <c r="P521">
        <v>0</v>
      </c>
      <c r="Q521">
        <v>0</v>
      </c>
      <c r="R521">
        <v>97.11</v>
      </c>
      <c r="S521">
        <v>2.89</v>
      </c>
      <c r="T521">
        <v>0</v>
      </c>
      <c r="U521">
        <v>0</v>
      </c>
    </row>
    <row r="522" spans="1:21" x14ac:dyDescent="0.25">
      <c r="A522" t="s">
        <v>131</v>
      </c>
      <c r="B522">
        <v>2018</v>
      </c>
      <c r="C522">
        <v>1766000</v>
      </c>
      <c r="D522">
        <v>569000</v>
      </c>
      <c r="E522">
        <v>459000</v>
      </c>
      <c r="F522">
        <v>550000</v>
      </c>
      <c r="G522">
        <v>19000</v>
      </c>
      <c r="H522">
        <v>0</v>
      </c>
      <c r="I522">
        <v>0</v>
      </c>
      <c r="J522">
        <v>440000</v>
      </c>
      <c r="K522">
        <v>19000</v>
      </c>
      <c r="L522">
        <v>0</v>
      </c>
      <c r="M522">
        <v>0</v>
      </c>
      <c r="N522">
        <v>96.66</v>
      </c>
      <c r="O522">
        <v>3.34</v>
      </c>
      <c r="P522">
        <v>0</v>
      </c>
      <c r="Q522">
        <v>0</v>
      </c>
      <c r="R522">
        <v>95.86</v>
      </c>
      <c r="S522">
        <v>4.1399999999999997</v>
      </c>
      <c r="T522">
        <v>0</v>
      </c>
      <c r="U522">
        <v>0</v>
      </c>
    </row>
    <row r="523" spans="1:21" x14ac:dyDescent="0.25">
      <c r="A523" t="s">
        <v>131</v>
      </c>
      <c r="B523">
        <v>2019</v>
      </c>
      <c r="C523">
        <v>1667000</v>
      </c>
      <c r="D523">
        <v>503000</v>
      </c>
      <c r="E523">
        <v>407200</v>
      </c>
      <c r="F523">
        <v>479000</v>
      </c>
      <c r="G523">
        <v>24000</v>
      </c>
      <c r="H523">
        <v>0</v>
      </c>
      <c r="I523">
        <v>0</v>
      </c>
      <c r="J523">
        <v>383200</v>
      </c>
      <c r="K523">
        <v>24000</v>
      </c>
      <c r="L523">
        <v>0</v>
      </c>
      <c r="M523">
        <v>0</v>
      </c>
      <c r="N523">
        <v>95.23</v>
      </c>
      <c r="O523">
        <v>4.7699999999999996</v>
      </c>
      <c r="P523">
        <v>0</v>
      </c>
      <c r="Q523">
        <v>0</v>
      </c>
      <c r="R523">
        <v>94.11</v>
      </c>
      <c r="S523">
        <v>5.89</v>
      </c>
      <c r="T523">
        <v>0</v>
      </c>
      <c r="U523">
        <v>0</v>
      </c>
    </row>
    <row r="524" spans="1:21" x14ac:dyDescent="0.25">
      <c r="A524" t="s">
        <v>131</v>
      </c>
      <c r="B524">
        <v>2020</v>
      </c>
      <c r="C524">
        <v>1617000</v>
      </c>
      <c r="D524">
        <v>527000</v>
      </c>
      <c r="E524">
        <v>427200</v>
      </c>
      <c r="F524">
        <v>499000</v>
      </c>
      <c r="G524">
        <v>28000</v>
      </c>
      <c r="H524">
        <v>0</v>
      </c>
      <c r="I524">
        <v>0</v>
      </c>
      <c r="J524">
        <v>399200</v>
      </c>
      <c r="K524">
        <v>28000</v>
      </c>
      <c r="L524">
        <v>0</v>
      </c>
      <c r="M524">
        <v>0</v>
      </c>
      <c r="N524">
        <v>94.69</v>
      </c>
      <c r="O524">
        <v>5.31</v>
      </c>
      <c r="P524">
        <v>0</v>
      </c>
      <c r="Q524">
        <v>0</v>
      </c>
      <c r="R524">
        <v>93.45</v>
      </c>
      <c r="S524">
        <v>6.55</v>
      </c>
      <c r="T524">
        <v>0</v>
      </c>
      <c r="U524">
        <v>0</v>
      </c>
    </row>
    <row r="525" spans="1:21" x14ac:dyDescent="0.25">
      <c r="A525" t="s">
        <v>131</v>
      </c>
      <c r="B525">
        <v>2021</v>
      </c>
      <c r="C525">
        <v>1470000</v>
      </c>
      <c r="D525">
        <v>486000</v>
      </c>
      <c r="E525">
        <v>391000</v>
      </c>
      <c r="F525">
        <v>475000</v>
      </c>
      <c r="G525">
        <v>11000</v>
      </c>
      <c r="H525">
        <v>0</v>
      </c>
      <c r="I525">
        <v>0</v>
      </c>
      <c r="J525">
        <v>380000</v>
      </c>
      <c r="K525">
        <v>11000</v>
      </c>
      <c r="L525">
        <v>0</v>
      </c>
      <c r="M525">
        <v>0</v>
      </c>
      <c r="N525">
        <v>97.74</v>
      </c>
      <c r="O525">
        <v>2.2599999999999998</v>
      </c>
      <c r="P525">
        <v>0</v>
      </c>
      <c r="Q525">
        <v>0</v>
      </c>
      <c r="R525">
        <v>97.19</v>
      </c>
      <c r="S525">
        <v>2.81</v>
      </c>
      <c r="T525">
        <v>0</v>
      </c>
      <c r="U525">
        <v>0</v>
      </c>
    </row>
    <row r="526" spans="1:21" x14ac:dyDescent="0.25">
      <c r="A526" t="s">
        <v>133</v>
      </c>
      <c r="B526">
        <v>2013</v>
      </c>
      <c r="C526">
        <v>286000</v>
      </c>
      <c r="D526">
        <v>198000</v>
      </c>
      <c r="E526">
        <v>158400</v>
      </c>
      <c r="F526">
        <v>198000</v>
      </c>
      <c r="G526">
        <v>0</v>
      </c>
      <c r="H526">
        <v>0</v>
      </c>
      <c r="I526">
        <v>0</v>
      </c>
      <c r="J526">
        <v>158400</v>
      </c>
      <c r="K526">
        <v>0</v>
      </c>
      <c r="L526">
        <v>0</v>
      </c>
      <c r="M526">
        <v>0</v>
      </c>
      <c r="N526">
        <v>100</v>
      </c>
      <c r="O526">
        <v>0</v>
      </c>
      <c r="P526">
        <v>0</v>
      </c>
      <c r="Q526">
        <v>0</v>
      </c>
      <c r="R526">
        <v>100</v>
      </c>
      <c r="S526">
        <v>0</v>
      </c>
      <c r="T526">
        <v>0</v>
      </c>
      <c r="U526">
        <v>0</v>
      </c>
    </row>
    <row r="527" spans="1:21" x14ac:dyDescent="0.25">
      <c r="A527" t="s">
        <v>133</v>
      </c>
      <c r="B527">
        <v>2014</v>
      </c>
      <c r="C527">
        <v>263000</v>
      </c>
      <c r="D527">
        <v>203000</v>
      </c>
      <c r="E527">
        <v>162400</v>
      </c>
      <c r="F527">
        <v>203000</v>
      </c>
      <c r="G527">
        <v>0</v>
      </c>
      <c r="H527">
        <v>0</v>
      </c>
      <c r="I527">
        <v>0</v>
      </c>
      <c r="J527">
        <v>162400</v>
      </c>
      <c r="K527">
        <v>0</v>
      </c>
      <c r="L527">
        <v>0</v>
      </c>
      <c r="M527">
        <v>0</v>
      </c>
      <c r="N527">
        <v>100</v>
      </c>
      <c r="O527">
        <v>0</v>
      </c>
      <c r="P527">
        <v>0</v>
      </c>
      <c r="Q527">
        <v>0</v>
      </c>
      <c r="R527">
        <v>100</v>
      </c>
      <c r="S527">
        <v>0</v>
      </c>
      <c r="T527">
        <v>0</v>
      </c>
      <c r="U527">
        <v>0</v>
      </c>
    </row>
    <row r="528" spans="1:21" x14ac:dyDescent="0.25">
      <c r="A528" t="s">
        <v>133</v>
      </c>
      <c r="B528">
        <v>2015</v>
      </c>
      <c r="C528">
        <v>293000</v>
      </c>
      <c r="D528">
        <v>221000</v>
      </c>
      <c r="E528">
        <v>176800</v>
      </c>
      <c r="F528">
        <v>221000</v>
      </c>
      <c r="G528">
        <v>0</v>
      </c>
      <c r="H528">
        <v>0</v>
      </c>
      <c r="I528">
        <v>0</v>
      </c>
      <c r="J528">
        <v>176800</v>
      </c>
      <c r="K528">
        <v>0</v>
      </c>
      <c r="L528">
        <v>0</v>
      </c>
      <c r="M528">
        <v>0</v>
      </c>
      <c r="N528">
        <v>100</v>
      </c>
      <c r="O528">
        <v>0</v>
      </c>
      <c r="P528">
        <v>0</v>
      </c>
      <c r="Q528">
        <v>0</v>
      </c>
      <c r="R528">
        <v>100</v>
      </c>
      <c r="S528">
        <v>0</v>
      </c>
      <c r="T528">
        <v>0</v>
      </c>
      <c r="U528">
        <v>0</v>
      </c>
    </row>
    <row r="529" spans="1:21" x14ac:dyDescent="0.25">
      <c r="A529" t="s">
        <v>133</v>
      </c>
      <c r="B529">
        <v>2016</v>
      </c>
      <c r="C529">
        <v>281000</v>
      </c>
      <c r="D529">
        <v>245000</v>
      </c>
      <c r="E529">
        <v>196000</v>
      </c>
      <c r="F529">
        <v>245000</v>
      </c>
      <c r="G529">
        <v>0</v>
      </c>
      <c r="H529">
        <v>0</v>
      </c>
      <c r="I529">
        <v>0</v>
      </c>
      <c r="J529">
        <v>196000</v>
      </c>
      <c r="K529">
        <v>0</v>
      </c>
      <c r="L529">
        <v>0</v>
      </c>
      <c r="M529">
        <v>0</v>
      </c>
      <c r="N529">
        <v>100</v>
      </c>
      <c r="O529">
        <v>0</v>
      </c>
      <c r="P529">
        <v>0</v>
      </c>
      <c r="Q529">
        <v>0</v>
      </c>
      <c r="R529">
        <v>100</v>
      </c>
      <c r="S529">
        <v>0</v>
      </c>
      <c r="T529">
        <v>0</v>
      </c>
      <c r="U529">
        <v>0</v>
      </c>
    </row>
    <row r="530" spans="1:21" x14ac:dyDescent="0.25">
      <c r="A530" t="s">
        <v>133</v>
      </c>
      <c r="B530">
        <v>2017</v>
      </c>
      <c r="C530">
        <v>311000</v>
      </c>
      <c r="D530">
        <v>249000</v>
      </c>
      <c r="E530">
        <v>199200</v>
      </c>
      <c r="F530">
        <v>249000</v>
      </c>
      <c r="G530">
        <v>0</v>
      </c>
      <c r="H530">
        <v>0</v>
      </c>
      <c r="I530">
        <v>0</v>
      </c>
      <c r="J530">
        <v>199200</v>
      </c>
      <c r="K530">
        <v>0</v>
      </c>
      <c r="L530">
        <v>0</v>
      </c>
      <c r="M530">
        <v>0</v>
      </c>
      <c r="N530">
        <v>100</v>
      </c>
      <c r="O530">
        <v>0</v>
      </c>
      <c r="P530">
        <v>0</v>
      </c>
      <c r="Q530">
        <v>0</v>
      </c>
      <c r="R530">
        <v>100</v>
      </c>
      <c r="S530">
        <v>0</v>
      </c>
      <c r="T530">
        <v>0</v>
      </c>
      <c r="U530">
        <v>0</v>
      </c>
    </row>
    <row r="531" spans="1:21" x14ac:dyDescent="0.25">
      <c r="A531" t="s">
        <v>133</v>
      </c>
      <c r="B531">
        <v>2018</v>
      </c>
      <c r="C531">
        <v>327000</v>
      </c>
      <c r="D531">
        <v>264000</v>
      </c>
      <c r="E531">
        <v>211200</v>
      </c>
      <c r="F531">
        <v>264000</v>
      </c>
      <c r="G531">
        <v>0</v>
      </c>
      <c r="H531">
        <v>0</v>
      </c>
      <c r="I531">
        <v>0</v>
      </c>
      <c r="J531">
        <v>211200</v>
      </c>
      <c r="K531">
        <v>0</v>
      </c>
      <c r="L531">
        <v>0</v>
      </c>
      <c r="M531">
        <v>0</v>
      </c>
      <c r="N531">
        <v>100</v>
      </c>
      <c r="O531">
        <v>0</v>
      </c>
      <c r="P531">
        <v>0</v>
      </c>
      <c r="Q531">
        <v>0</v>
      </c>
      <c r="R531">
        <v>100</v>
      </c>
      <c r="S531">
        <v>0</v>
      </c>
      <c r="T531">
        <v>0</v>
      </c>
      <c r="U531">
        <v>0</v>
      </c>
    </row>
    <row r="532" spans="1:21" x14ac:dyDescent="0.25">
      <c r="A532" t="s">
        <v>133</v>
      </c>
      <c r="B532">
        <v>2019</v>
      </c>
      <c r="C532">
        <v>304000</v>
      </c>
      <c r="D532">
        <v>241000</v>
      </c>
      <c r="E532">
        <v>192800</v>
      </c>
      <c r="F532">
        <v>241000</v>
      </c>
      <c r="G532">
        <v>0</v>
      </c>
      <c r="H532">
        <v>0</v>
      </c>
      <c r="I532">
        <v>0</v>
      </c>
      <c r="J532">
        <v>192800</v>
      </c>
      <c r="K532">
        <v>0</v>
      </c>
      <c r="L532">
        <v>0</v>
      </c>
      <c r="M532">
        <v>0</v>
      </c>
      <c r="N532">
        <v>100</v>
      </c>
      <c r="O532">
        <v>0</v>
      </c>
      <c r="P532">
        <v>0</v>
      </c>
      <c r="Q532">
        <v>0</v>
      </c>
      <c r="R532">
        <v>100</v>
      </c>
      <c r="S532">
        <v>0</v>
      </c>
      <c r="T532">
        <v>0</v>
      </c>
      <c r="U532">
        <v>0</v>
      </c>
    </row>
    <row r="533" spans="1:21" x14ac:dyDescent="0.25">
      <c r="A533" t="s">
        <v>133</v>
      </c>
      <c r="B533">
        <v>2020</v>
      </c>
      <c r="C533">
        <v>298000</v>
      </c>
      <c r="D533">
        <v>220000</v>
      </c>
      <c r="E533">
        <v>176000</v>
      </c>
      <c r="F533">
        <v>220000</v>
      </c>
      <c r="G533">
        <v>0</v>
      </c>
      <c r="H533">
        <v>0</v>
      </c>
      <c r="I533">
        <v>0</v>
      </c>
      <c r="J533">
        <v>176000</v>
      </c>
      <c r="K533">
        <v>0</v>
      </c>
      <c r="L533">
        <v>0</v>
      </c>
      <c r="M533">
        <v>0</v>
      </c>
      <c r="N533">
        <v>100</v>
      </c>
      <c r="O533">
        <v>0</v>
      </c>
      <c r="P533">
        <v>0</v>
      </c>
      <c r="Q533">
        <v>0</v>
      </c>
      <c r="R533">
        <v>100</v>
      </c>
      <c r="S533">
        <v>0</v>
      </c>
      <c r="T533">
        <v>0</v>
      </c>
      <c r="U533">
        <v>0</v>
      </c>
    </row>
    <row r="534" spans="1:21" x14ac:dyDescent="0.25">
      <c r="A534" t="s">
        <v>133</v>
      </c>
      <c r="B534">
        <v>2021</v>
      </c>
      <c r="C534">
        <v>227000</v>
      </c>
      <c r="D534">
        <v>171000</v>
      </c>
      <c r="E534">
        <v>136800</v>
      </c>
      <c r="F534">
        <v>171000</v>
      </c>
      <c r="G534">
        <v>0</v>
      </c>
      <c r="H534">
        <v>0</v>
      </c>
      <c r="I534">
        <v>0</v>
      </c>
      <c r="J534">
        <v>136800</v>
      </c>
      <c r="K534">
        <v>0</v>
      </c>
      <c r="L534">
        <v>0</v>
      </c>
      <c r="M534">
        <v>0</v>
      </c>
      <c r="N534">
        <v>100</v>
      </c>
      <c r="O534">
        <v>0</v>
      </c>
      <c r="P534">
        <v>0</v>
      </c>
      <c r="Q534">
        <v>0</v>
      </c>
      <c r="R534">
        <v>100</v>
      </c>
      <c r="S534">
        <v>0</v>
      </c>
      <c r="T534">
        <v>0</v>
      </c>
      <c r="U534">
        <v>0</v>
      </c>
    </row>
    <row r="535" spans="1:21" x14ac:dyDescent="0.25">
      <c r="A535" t="s">
        <v>135</v>
      </c>
      <c r="B535">
        <v>2013</v>
      </c>
      <c r="C535">
        <v>1508000</v>
      </c>
      <c r="D535">
        <v>427000</v>
      </c>
      <c r="E535">
        <v>341600</v>
      </c>
      <c r="F535">
        <v>427000</v>
      </c>
      <c r="G535">
        <v>0</v>
      </c>
      <c r="H535">
        <v>0</v>
      </c>
      <c r="I535">
        <v>0</v>
      </c>
      <c r="J535">
        <v>341600</v>
      </c>
      <c r="K535">
        <v>0</v>
      </c>
      <c r="L535">
        <v>0</v>
      </c>
      <c r="M535">
        <v>0</v>
      </c>
      <c r="N535">
        <v>100</v>
      </c>
      <c r="O535">
        <v>0</v>
      </c>
      <c r="P535">
        <v>0</v>
      </c>
      <c r="Q535">
        <v>0</v>
      </c>
      <c r="R535">
        <v>100</v>
      </c>
      <c r="S535">
        <v>0</v>
      </c>
      <c r="T535">
        <v>0</v>
      </c>
      <c r="U535">
        <v>0</v>
      </c>
    </row>
    <row r="536" spans="1:21" x14ac:dyDescent="0.25">
      <c r="A536" t="s">
        <v>135</v>
      </c>
      <c r="B536">
        <v>2014</v>
      </c>
      <c r="C536">
        <v>1514000</v>
      </c>
      <c r="D536">
        <v>412000</v>
      </c>
      <c r="E536">
        <v>329600</v>
      </c>
      <c r="F536">
        <v>412000</v>
      </c>
      <c r="G536">
        <v>0</v>
      </c>
      <c r="H536">
        <v>0</v>
      </c>
      <c r="I536">
        <v>0</v>
      </c>
      <c r="J536">
        <v>329600</v>
      </c>
      <c r="K536">
        <v>0</v>
      </c>
      <c r="L536">
        <v>0</v>
      </c>
      <c r="M536">
        <v>0</v>
      </c>
      <c r="N536">
        <v>100</v>
      </c>
      <c r="O536">
        <v>0</v>
      </c>
      <c r="P536">
        <v>0</v>
      </c>
      <c r="Q536">
        <v>0</v>
      </c>
      <c r="R536">
        <v>100</v>
      </c>
      <c r="S536">
        <v>0</v>
      </c>
      <c r="T536">
        <v>0</v>
      </c>
      <c r="U536">
        <v>0</v>
      </c>
    </row>
    <row r="537" spans="1:21" x14ac:dyDescent="0.25">
      <c r="A537" t="s">
        <v>135</v>
      </c>
      <c r="B537">
        <v>2015</v>
      </c>
      <c r="C537">
        <v>1614000</v>
      </c>
      <c r="D537">
        <v>425000</v>
      </c>
      <c r="E537">
        <v>340000</v>
      </c>
      <c r="F537">
        <v>425000</v>
      </c>
      <c r="G537">
        <v>0</v>
      </c>
      <c r="H537">
        <v>0</v>
      </c>
      <c r="I537">
        <v>0</v>
      </c>
      <c r="J537">
        <v>340000</v>
      </c>
      <c r="K537">
        <v>0</v>
      </c>
      <c r="L537">
        <v>0</v>
      </c>
      <c r="M537">
        <v>0</v>
      </c>
      <c r="N537">
        <v>100</v>
      </c>
      <c r="O537">
        <v>0</v>
      </c>
      <c r="P537">
        <v>0</v>
      </c>
      <c r="Q537">
        <v>0</v>
      </c>
      <c r="R537">
        <v>100</v>
      </c>
      <c r="S537">
        <v>0</v>
      </c>
      <c r="T537">
        <v>0</v>
      </c>
      <c r="U537">
        <v>0</v>
      </c>
    </row>
    <row r="538" spans="1:21" x14ac:dyDescent="0.25">
      <c r="A538" t="s">
        <v>135</v>
      </c>
      <c r="B538">
        <v>2016</v>
      </c>
      <c r="C538">
        <v>1591000</v>
      </c>
      <c r="D538">
        <v>464000</v>
      </c>
      <c r="E538">
        <v>371200</v>
      </c>
      <c r="F538">
        <v>464000</v>
      </c>
      <c r="G538">
        <v>0</v>
      </c>
      <c r="H538">
        <v>0</v>
      </c>
      <c r="I538">
        <v>0</v>
      </c>
      <c r="J538">
        <v>371200</v>
      </c>
      <c r="K538">
        <v>0</v>
      </c>
      <c r="L538">
        <v>0</v>
      </c>
      <c r="M538">
        <v>0</v>
      </c>
      <c r="N538">
        <v>100</v>
      </c>
      <c r="O538">
        <v>0</v>
      </c>
      <c r="P538">
        <v>0</v>
      </c>
      <c r="Q538">
        <v>0</v>
      </c>
      <c r="R538">
        <v>100</v>
      </c>
      <c r="S538">
        <v>0</v>
      </c>
      <c r="T538">
        <v>0</v>
      </c>
      <c r="U538">
        <v>0</v>
      </c>
    </row>
    <row r="539" spans="1:21" x14ac:dyDescent="0.25">
      <c r="A539" t="s">
        <v>135</v>
      </c>
      <c r="B539">
        <v>2017</v>
      </c>
      <c r="C539">
        <v>1511000</v>
      </c>
      <c r="D539">
        <v>414000</v>
      </c>
      <c r="E539">
        <v>331200</v>
      </c>
      <c r="F539">
        <v>414000</v>
      </c>
      <c r="G539">
        <v>0</v>
      </c>
      <c r="H539">
        <v>0</v>
      </c>
      <c r="I539">
        <v>0</v>
      </c>
      <c r="J539">
        <v>331200</v>
      </c>
      <c r="K539">
        <v>0</v>
      </c>
      <c r="L539">
        <v>0</v>
      </c>
      <c r="M539">
        <v>0</v>
      </c>
      <c r="N539">
        <v>100</v>
      </c>
      <c r="O539">
        <v>0</v>
      </c>
      <c r="P539">
        <v>0</v>
      </c>
      <c r="Q539">
        <v>0</v>
      </c>
      <c r="R539">
        <v>100</v>
      </c>
      <c r="S539">
        <v>0</v>
      </c>
      <c r="T539">
        <v>0</v>
      </c>
      <c r="U539">
        <v>0</v>
      </c>
    </row>
    <row r="540" spans="1:21" x14ac:dyDescent="0.25">
      <c r="A540" t="s">
        <v>135</v>
      </c>
      <c r="B540">
        <v>2018</v>
      </c>
      <c r="C540">
        <v>1504000</v>
      </c>
      <c r="D540">
        <v>381000</v>
      </c>
      <c r="E540">
        <v>304800</v>
      </c>
      <c r="F540">
        <v>381000</v>
      </c>
      <c r="G540">
        <v>0</v>
      </c>
      <c r="H540">
        <v>0</v>
      </c>
      <c r="I540">
        <v>0</v>
      </c>
      <c r="J540">
        <v>304800</v>
      </c>
      <c r="K540">
        <v>0</v>
      </c>
      <c r="L540">
        <v>0</v>
      </c>
      <c r="M540">
        <v>0</v>
      </c>
      <c r="N540">
        <v>100</v>
      </c>
      <c r="O540">
        <v>0</v>
      </c>
      <c r="P540">
        <v>0</v>
      </c>
      <c r="Q540">
        <v>0</v>
      </c>
      <c r="R540">
        <v>100</v>
      </c>
      <c r="S540">
        <v>0</v>
      </c>
      <c r="T540">
        <v>0</v>
      </c>
      <c r="U540">
        <v>0</v>
      </c>
    </row>
    <row r="541" spans="1:21" x14ac:dyDescent="0.25">
      <c r="A541" t="s">
        <v>135</v>
      </c>
      <c r="B541">
        <v>2019</v>
      </c>
      <c r="C541">
        <v>1471000</v>
      </c>
      <c r="D541">
        <v>377000</v>
      </c>
      <c r="E541">
        <v>301600</v>
      </c>
      <c r="F541">
        <v>377000</v>
      </c>
      <c r="G541">
        <v>0</v>
      </c>
      <c r="H541">
        <v>0</v>
      </c>
      <c r="I541">
        <v>0</v>
      </c>
      <c r="J541">
        <v>301600</v>
      </c>
      <c r="K541">
        <v>0</v>
      </c>
      <c r="L541">
        <v>0</v>
      </c>
      <c r="M541">
        <v>0</v>
      </c>
      <c r="N541">
        <v>100</v>
      </c>
      <c r="O541">
        <v>0</v>
      </c>
      <c r="P541">
        <v>0</v>
      </c>
      <c r="Q541">
        <v>0</v>
      </c>
      <c r="R541">
        <v>100</v>
      </c>
      <c r="S541">
        <v>0</v>
      </c>
      <c r="T541">
        <v>0</v>
      </c>
      <c r="U541">
        <v>0</v>
      </c>
    </row>
    <row r="542" spans="1:21" x14ac:dyDescent="0.25">
      <c r="A542" t="s">
        <v>135</v>
      </c>
      <c r="B542">
        <v>2020</v>
      </c>
      <c r="C542">
        <v>1374000</v>
      </c>
      <c r="D542">
        <v>337000</v>
      </c>
      <c r="E542">
        <v>269600</v>
      </c>
      <c r="F542">
        <v>337000</v>
      </c>
      <c r="G542">
        <v>0</v>
      </c>
      <c r="H542">
        <v>0</v>
      </c>
      <c r="I542">
        <v>0</v>
      </c>
      <c r="J542">
        <v>269600</v>
      </c>
      <c r="K542">
        <v>0</v>
      </c>
      <c r="L542">
        <v>0</v>
      </c>
      <c r="M542">
        <v>0</v>
      </c>
      <c r="N542">
        <v>100</v>
      </c>
      <c r="O542">
        <v>0</v>
      </c>
      <c r="P542">
        <v>0</v>
      </c>
      <c r="Q542">
        <v>0</v>
      </c>
      <c r="R542">
        <v>100</v>
      </c>
      <c r="S542">
        <v>0</v>
      </c>
      <c r="T542">
        <v>0</v>
      </c>
      <c r="U542">
        <v>0</v>
      </c>
    </row>
    <row r="543" spans="1:21" x14ac:dyDescent="0.25">
      <c r="A543" t="s">
        <v>135</v>
      </c>
      <c r="B543">
        <v>2021</v>
      </c>
      <c r="C543">
        <v>1363000</v>
      </c>
      <c r="D543">
        <v>295000</v>
      </c>
      <c r="E543">
        <v>236000</v>
      </c>
      <c r="F543">
        <v>295000</v>
      </c>
      <c r="G543">
        <v>0</v>
      </c>
      <c r="H543">
        <v>0</v>
      </c>
      <c r="I543">
        <v>0</v>
      </c>
      <c r="J543">
        <v>236000</v>
      </c>
      <c r="K543">
        <v>0</v>
      </c>
      <c r="L543">
        <v>0</v>
      </c>
      <c r="M543">
        <v>0</v>
      </c>
      <c r="N543">
        <v>100</v>
      </c>
      <c r="O543">
        <v>0</v>
      </c>
      <c r="P543">
        <v>0</v>
      </c>
      <c r="Q543">
        <v>0</v>
      </c>
      <c r="R543">
        <v>100</v>
      </c>
      <c r="S543">
        <v>0</v>
      </c>
      <c r="T543">
        <v>0</v>
      </c>
      <c r="U543">
        <v>0</v>
      </c>
    </row>
    <row r="544" spans="1:21" x14ac:dyDescent="0.25">
      <c r="A544" t="s">
        <v>137</v>
      </c>
      <c r="B544">
        <v>2013</v>
      </c>
      <c r="C544">
        <v>866000</v>
      </c>
      <c r="D544">
        <v>866000</v>
      </c>
      <c r="E544">
        <v>737000</v>
      </c>
      <c r="F544">
        <v>645000</v>
      </c>
      <c r="G544">
        <v>0</v>
      </c>
      <c r="H544">
        <v>221000</v>
      </c>
      <c r="I544">
        <v>0</v>
      </c>
      <c r="J544">
        <v>516000</v>
      </c>
      <c r="K544">
        <v>0</v>
      </c>
      <c r="L544">
        <v>221000</v>
      </c>
      <c r="M544">
        <v>0</v>
      </c>
      <c r="N544">
        <v>74.48</v>
      </c>
      <c r="O544">
        <v>0</v>
      </c>
      <c r="P544">
        <v>25.52</v>
      </c>
      <c r="Q544">
        <v>0</v>
      </c>
      <c r="R544">
        <v>70.010000000000005</v>
      </c>
      <c r="S544">
        <v>0</v>
      </c>
      <c r="T544">
        <v>29.99</v>
      </c>
      <c r="U544">
        <v>0</v>
      </c>
    </row>
    <row r="545" spans="1:21" x14ac:dyDescent="0.25">
      <c r="A545" t="s">
        <v>137</v>
      </c>
      <c r="B545">
        <v>2014</v>
      </c>
      <c r="C545">
        <v>998000</v>
      </c>
      <c r="D545">
        <v>998000</v>
      </c>
      <c r="E545">
        <v>879600</v>
      </c>
      <c r="F545">
        <v>592000</v>
      </c>
      <c r="G545">
        <v>0</v>
      </c>
      <c r="H545">
        <v>406000</v>
      </c>
      <c r="I545">
        <v>0</v>
      </c>
      <c r="J545">
        <v>473600</v>
      </c>
      <c r="K545">
        <v>0</v>
      </c>
      <c r="L545">
        <v>406000</v>
      </c>
      <c r="M545">
        <v>0</v>
      </c>
      <c r="N545">
        <v>59.32</v>
      </c>
      <c r="O545">
        <v>0</v>
      </c>
      <c r="P545">
        <v>40.68</v>
      </c>
      <c r="Q545">
        <v>0</v>
      </c>
      <c r="R545">
        <v>53.84</v>
      </c>
      <c r="S545">
        <v>0</v>
      </c>
      <c r="T545">
        <v>46.16</v>
      </c>
      <c r="U545">
        <v>0</v>
      </c>
    </row>
    <row r="546" spans="1:21" x14ac:dyDescent="0.25">
      <c r="A546" t="s">
        <v>137</v>
      </c>
      <c r="B546">
        <v>2015</v>
      </c>
      <c r="C546">
        <v>1051000</v>
      </c>
      <c r="D546">
        <v>1051000</v>
      </c>
      <c r="E546">
        <v>910200</v>
      </c>
      <c r="F546">
        <v>704000</v>
      </c>
      <c r="G546">
        <v>0</v>
      </c>
      <c r="H546">
        <v>347000</v>
      </c>
      <c r="I546">
        <v>0</v>
      </c>
      <c r="J546">
        <v>563200</v>
      </c>
      <c r="K546">
        <v>0</v>
      </c>
      <c r="L546">
        <v>347000</v>
      </c>
      <c r="M546">
        <v>0</v>
      </c>
      <c r="N546">
        <v>66.98</v>
      </c>
      <c r="O546">
        <v>0</v>
      </c>
      <c r="P546">
        <v>33.020000000000003</v>
      </c>
      <c r="Q546">
        <v>0</v>
      </c>
      <c r="R546">
        <v>61.88</v>
      </c>
      <c r="S546">
        <v>0</v>
      </c>
      <c r="T546">
        <v>38.119999999999997</v>
      </c>
      <c r="U546">
        <v>0</v>
      </c>
    </row>
    <row r="547" spans="1:21" x14ac:dyDescent="0.25">
      <c r="A547" t="s">
        <v>137</v>
      </c>
      <c r="B547">
        <v>2016</v>
      </c>
      <c r="C547">
        <v>1077000</v>
      </c>
      <c r="D547">
        <v>1077000</v>
      </c>
      <c r="E547">
        <v>967200</v>
      </c>
      <c r="F547">
        <v>549000</v>
      </c>
      <c r="G547">
        <v>0</v>
      </c>
      <c r="H547">
        <v>528000</v>
      </c>
      <c r="I547">
        <v>0</v>
      </c>
      <c r="J547">
        <v>439200</v>
      </c>
      <c r="K547">
        <v>0</v>
      </c>
      <c r="L547">
        <v>528000</v>
      </c>
      <c r="M547">
        <v>0</v>
      </c>
      <c r="N547">
        <v>50.97</v>
      </c>
      <c r="O547">
        <v>0</v>
      </c>
      <c r="P547">
        <v>49.03</v>
      </c>
      <c r="Q547">
        <v>0</v>
      </c>
      <c r="R547">
        <v>45.41</v>
      </c>
      <c r="S547">
        <v>0</v>
      </c>
      <c r="T547">
        <v>54.59</v>
      </c>
      <c r="U547">
        <v>0</v>
      </c>
    </row>
    <row r="548" spans="1:21" x14ac:dyDescent="0.25">
      <c r="A548" t="s">
        <v>137</v>
      </c>
      <c r="B548">
        <v>2017</v>
      </c>
      <c r="C548">
        <v>978000</v>
      </c>
      <c r="D548">
        <v>978000</v>
      </c>
      <c r="E548">
        <v>866600</v>
      </c>
      <c r="F548">
        <v>557000</v>
      </c>
      <c r="G548">
        <v>3000</v>
      </c>
      <c r="H548">
        <v>418000</v>
      </c>
      <c r="I548">
        <v>0</v>
      </c>
      <c r="J548">
        <v>445600</v>
      </c>
      <c r="K548">
        <v>3000</v>
      </c>
      <c r="L548">
        <v>418000</v>
      </c>
      <c r="M548">
        <v>0</v>
      </c>
      <c r="N548">
        <v>56.95</v>
      </c>
      <c r="O548">
        <v>0.31</v>
      </c>
      <c r="P548">
        <v>42.74</v>
      </c>
      <c r="Q548">
        <v>0</v>
      </c>
      <c r="R548">
        <v>51.42</v>
      </c>
      <c r="S548">
        <v>0.35</v>
      </c>
      <c r="T548">
        <v>48.23</v>
      </c>
      <c r="U548">
        <v>0</v>
      </c>
    </row>
    <row r="549" spans="1:21" x14ac:dyDescent="0.25">
      <c r="A549" t="s">
        <v>137</v>
      </c>
      <c r="B549">
        <v>2018</v>
      </c>
      <c r="C549">
        <v>703000</v>
      </c>
      <c r="D549">
        <v>703000</v>
      </c>
      <c r="E549">
        <v>597800</v>
      </c>
      <c r="F549">
        <v>526000</v>
      </c>
      <c r="G549">
        <v>2000</v>
      </c>
      <c r="H549">
        <v>175000</v>
      </c>
      <c r="I549">
        <v>0</v>
      </c>
      <c r="J549">
        <v>420800</v>
      </c>
      <c r="K549">
        <v>2000</v>
      </c>
      <c r="L549">
        <v>175000</v>
      </c>
      <c r="M549">
        <v>0</v>
      </c>
      <c r="N549">
        <v>74.819999999999993</v>
      </c>
      <c r="O549">
        <v>0.28000000000000003</v>
      </c>
      <c r="P549">
        <v>24.89</v>
      </c>
      <c r="Q549">
        <v>0</v>
      </c>
      <c r="R549">
        <v>70.39</v>
      </c>
      <c r="S549">
        <v>0.33</v>
      </c>
      <c r="T549">
        <v>29.27</v>
      </c>
      <c r="U549">
        <v>0</v>
      </c>
    </row>
    <row r="550" spans="1:21" x14ac:dyDescent="0.25">
      <c r="A550" t="s">
        <v>137</v>
      </c>
      <c r="B550">
        <v>2019</v>
      </c>
      <c r="C550">
        <v>1055000</v>
      </c>
      <c r="D550">
        <v>1055000</v>
      </c>
      <c r="E550">
        <v>925800</v>
      </c>
      <c r="F550">
        <v>646000</v>
      </c>
      <c r="G550">
        <v>3000</v>
      </c>
      <c r="H550">
        <v>406000</v>
      </c>
      <c r="I550">
        <v>0</v>
      </c>
      <c r="J550">
        <v>516800</v>
      </c>
      <c r="K550">
        <v>3000</v>
      </c>
      <c r="L550">
        <v>406000</v>
      </c>
      <c r="M550">
        <v>0</v>
      </c>
      <c r="N550">
        <v>61.23</v>
      </c>
      <c r="O550">
        <v>0.28000000000000003</v>
      </c>
      <c r="P550">
        <v>38.479999999999997</v>
      </c>
      <c r="Q550">
        <v>0</v>
      </c>
      <c r="R550">
        <v>55.82</v>
      </c>
      <c r="S550">
        <v>0.32</v>
      </c>
      <c r="T550">
        <v>43.85</v>
      </c>
      <c r="U550">
        <v>0</v>
      </c>
    </row>
    <row r="551" spans="1:21" x14ac:dyDescent="0.25">
      <c r="A551" t="s">
        <v>137</v>
      </c>
      <c r="B551">
        <v>2020</v>
      </c>
      <c r="C551">
        <v>890000</v>
      </c>
      <c r="D551">
        <v>890000</v>
      </c>
      <c r="E551">
        <v>776800</v>
      </c>
      <c r="F551">
        <v>566000</v>
      </c>
      <c r="G551">
        <v>2000</v>
      </c>
      <c r="H551">
        <v>322000</v>
      </c>
      <c r="I551">
        <v>0</v>
      </c>
      <c r="J551">
        <v>452800</v>
      </c>
      <c r="K551">
        <v>2000</v>
      </c>
      <c r="L551">
        <v>322000</v>
      </c>
      <c r="M551">
        <v>0</v>
      </c>
      <c r="N551">
        <v>63.6</v>
      </c>
      <c r="O551">
        <v>0.22</v>
      </c>
      <c r="P551">
        <v>36.18</v>
      </c>
      <c r="Q551">
        <v>0</v>
      </c>
      <c r="R551">
        <v>58.29</v>
      </c>
      <c r="S551">
        <v>0.26</v>
      </c>
      <c r="T551">
        <v>41.45</v>
      </c>
      <c r="U551">
        <v>0</v>
      </c>
    </row>
    <row r="552" spans="1:21" x14ac:dyDescent="0.25">
      <c r="A552" t="s">
        <v>137</v>
      </c>
      <c r="B552">
        <v>2021</v>
      </c>
      <c r="C552">
        <v>1145000</v>
      </c>
      <c r="D552">
        <v>1145000</v>
      </c>
      <c r="E552">
        <v>1007800</v>
      </c>
      <c r="F552">
        <v>686000</v>
      </c>
      <c r="G552">
        <v>3000</v>
      </c>
      <c r="H552">
        <v>456000</v>
      </c>
      <c r="I552">
        <v>0</v>
      </c>
      <c r="J552">
        <v>548800</v>
      </c>
      <c r="K552">
        <v>3000</v>
      </c>
      <c r="L552">
        <v>456000</v>
      </c>
      <c r="M552">
        <v>0</v>
      </c>
      <c r="N552">
        <v>59.91</v>
      </c>
      <c r="O552">
        <v>0.26</v>
      </c>
      <c r="P552">
        <v>39.83</v>
      </c>
      <c r="Q552">
        <v>0</v>
      </c>
      <c r="R552">
        <v>54.46</v>
      </c>
      <c r="S552">
        <v>0.3</v>
      </c>
      <c r="T552">
        <v>45.25</v>
      </c>
      <c r="U552">
        <v>0</v>
      </c>
    </row>
    <row r="553" spans="1:21" x14ac:dyDescent="0.25">
      <c r="A553" t="s">
        <v>139</v>
      </c>
      <c r="B553">
        <v>2013</v>
      </c>
      <c r="C553">
        <v>1997000</v>
      </c>
      <c r="D553">
        <v>1997000</v>
      </c>
      <c r="E553">
        <v>1645400</v>
      </c>
      <c r="F553">
        <v>1758000</v>
      </c>
      <c r="G553">
        <v>239000</v>
      </c>
      <c r="H553">
        <v>0</v>
      </c>
      <c r="I553">
        <v>0</v>
      </c>
      <c r="J553">
        <v>1406400</v>
      </c>
      <c r="K553">
        <v>239000</v>
      </c>
      <c r="L553">
        <v>0</v>
      </c>
      <c r="M553">
        <v>0</v>
      </c>
      <c r="N553">
        <v>88.03</v>
      </c>
      <c r="O553">
        <v>11.97</v>
      </c>
      <c r="P553">
        <v>0</v>
      </c>
      <c r="Q553">
        <v>0</v>
      </c>
      <c r="R553">
        <v>85.47</v>
      </c>
      <c r="S553">
        <v>14.53</v>
      </c>
      <c r="T553">
        <v>0</v>
      </c>
      <c r="U553">
        <v>0</v>
      </c>
    </row>
    <row r="554" spans="1:21" x14ac:dyDescent="0.25">
      <c r="A554" t="s">
        <v>139</v>
      </c>
      <c r="B554">
        <v>2014</v>
      </c>
      <c r="C554">
        <v>1886000</v>
      </c>
      <c r="D554">
        <v>1886000</v>
      </c>
      <c r="E554">
        <v>1557800</v>
      </c>
      <c r="F554">
        <v>1641000</v>
      </c>
      <c r="G554">
        <v>245000</v>
      </c>
      <c r="H554">
        <v>0</v>
      </c>
      <c r="I554">
        <v>0</v>
      </c>
      <c r="J554">
        <v>1312800</v>
      </c>
      <c r="K554">
        <v>245000</v>
      </c>
      <c r="L554">
        <v>0</v>
      </c>
      <c r="M554">
        <v>0</v>
      </c>
      <c r="N554">
        <v>87.01</v>
      </c>
      <c r="O554">
        <v>12.99</v>
      </c>
      <c r="P554">
        <v>0</v>
      </c>
      <c r="Q554">
        <v>0</v>
      </c>
      <c r="R554">
        <v>84.27</v>
      </c>
      <c r="S554">
        <v>15.73</v>
      </c>
      <c r="T554">
        <v>0</v>
      </c>
      <c r="U554">
        <v>0</v>
      </c>
    </row>
    <row r="555" spans="1:21" x14ac:dyDescent="0.25">
      <c r="A555" t="s">
        <v>139</v>
      </c>
      <c r="B555">
        <v>2015</v>
      </c>
      <c r="C555">
        <v>1975000</v>
      </c>
      <c r="D555">
        <v>1975000</v>
      </c>
      <c r="E555">
        <v>1635400</v>
      </c>
      <c r="F555">
        <v>1698000</v>
      </c>
      <c r="G555">
        <v>277000</v>
      </c>
      <c r="H555">
        <v>0</v>
      </c>
      <c r="I555">
        <v>0</v>
      </c>
      <c r="J555">
        <v>1358400</v>
      </c>
      <c r="K555">
        <v>277000</v>
      </c>
      <c r="L555">
        <v>0</v>
      </c>
      <c r="M555">
        <v>0</v>
      </c>
      <c r="N555">
        <v>85.97</v>
      </c>
      <c r="O555">
        <v>14.03</v>
      </c>
      <c r="P555">
        <v>0</v>
      </c>
      <c r="Q555">
        <v>0</v>
      </c>
      <c r="R555">
        <v>83.06</v>
      </c>
      <c r="S555">
        <v>16.940000000000001</v>
      </c>
      <c r="T555">
        <v>0</v>
      </c>
      <c r="U555">
        <v>0</v>
      </c>
    </row>
    <row r="556" spans="1:21" x14ac:dyDescent="0.25">
      <c r="A556" t="s">
        <v>139</v>
      </c>
      <c r="B556">
        <v>2016</v>
      </c>
      <c r="C556">
        <v>1323000</v>
      </c>
      <c r="D556">
        <v>1323000</v>
      </c>
      <c r="E556">
        <v>1090200</v>
      </c>
      <c r="F556">
        <v>1164000</v>
      </c>
      <c r="G556">
        <v>159000</v>
      </c>
      <c r="H556">
        <v>0</v>
      </c>
      <c r="I556">
        <v>0</v>
      </c>
      <c r="J556">
        <v>931200</v>
      </c>
      <c r="K556">
        <v>159000</v>
      </c>
      <c r="L556">
        <v>0</v>
      </c>
      <c r="M556">
        <v>0</v>
      </c>
      <c r="N556">
        <v>87.98</v>
      </c>
      <c r="O556">
        <v>12.02</v>
      </c>
      <c r="P556">
        <v>0</v>
      </c>
      <c r="Q556">
        <v>0</v>
      </c>
      <c r="R556">
        <v>85.42</v>
      </c>
      <c r="S556">
        <v>14.58</v>
      </c>
      <c r="T556">
        <v>0</v>
      </c>
      <c r="U556">
        <v>0</v>
      </c>
    </row>
    <row r="557" spans="1:21" x14ac:dyDescent="0.25">
      <c r="A557" t="s">
        <v>139</v>
      </c>
      <c r="B557">
        <v>2017</v>
      </c>
      <c r="C557">
        <v>1284000</v>
      </c>
      <c r="D557">
        <v>1284000</v>
      </c>
      <c r="E557">
        <v>1039200</v>
      </c>
      <c r="F557">
        <v>1224000</v>
      </c>
      <c r="G557">
        <v>60000</v>
      </c>
      <c r="H557">
        <v>0</v>
      </c>
      <c r="I557">
        <v>0</v>
      </c>
      <c r="J557">
        <v>979200</v>
      </c>
      <c r="K557">
        <v>60000</v>
      </c>
      <c r="L557">
        <v>0</v>
      </c>
      <c r="M557">
        <v>0</v>
      </c>
      <c r="N557">
        <v>95.33</v>
      </c>
      <c r="O557">
        <v>4.67</v>
      </c>
      <c r="P557">
        <v>0</v>
      </c>
      <c r="Q557">
        <v>0</v>
      </c>
      <c r="R557">
        <v>94.23</v>
      </c>
      <c r="S557">
        <v>5.77</v>
      </c>
      <c r="T557">
        <v>0</v>
      </c>
      <c r="U557">
        <v>0</v>
      </c>
    </row>
    <row r="558" spans="1:21" x14ac:dyDescent="0.25">
      <c r="A558" t="s">
        <v>139</v>
      </c>
      <c r="B558">
        <v>2018</v>
      </c>
      <c r="C558">
        <v>1149000</v>
      </c>
      <c r="D558">
        <v>1149000</v>
      </c>
      <c r="E558">
        <v>945400</v>
      </c>
      <c r="F558">
        <v>1018000</v>
      </c>
      <c r="G558">
        <v>131000</v>
      </c>
      <c r="H558">
        <v>0</v>
      </c>
      <c r="I558">
        <v>0</v>
      </c>
      <c r="J558">
        <v>814400</v>
      </c>
      <c r="K558">
        <v>131000</v>
      </c>
      <c r="L558">
        <v>0</v>
      </c>
      <c r="M558">
        <v>0</v>
      </c>
      <c r="N558">
        <v>88.6</v>
      </c>
      <c r="O558">
        <v>11.4</v>
      </c>
      <c r="P558">
        <v>0</v>
      </c>
      <c r="Q558">
        <v>0</v>
      </c>
      <c r="R558">
        <v>86.14</v>
      </c>
      <c r="S558">
        <v>13.86</v>
      </c>
      <c r="T558">
        <v>0</v>
      </c>
      <c r="U558">
        <v>0</v>
      </c>
    </row>
    <row r="559" spans="1:21" x14ac:dyDescent="0.25">
      <c r="A559" t="s">
        <v>139</v>
      </c>
      <c r="B559">
        <v>2019</v>
      </c>
      <c r="C559">
        <v>1707000</v>
      </c>
      <c r="D559">
        <v>1707000</v>
      </c>
      <c r="E559">
        <v>1417000</v>
      </c>
      <c r="F559">
        <v>1450000</v>
      </c>
      <c r="G559">
        <v>257000</v>
      </c>
      <c r="H559">
        <v>0</v>
      </c>
      <c r="I559">
        <v>0</v>
      </c>
      <c r="J559">
        <v>1160000</v>
      </c>
      <c r="K559">
        <v>257000</v>
      </c>
      <c r="L559">
        <v>0</v>
      </c>
      <c r="M559">
        <v>0</v>
      </c>
      <c r="N559">
        <v>84.94</v>
      </c>
      <c r="O559">
        <v>15.06</v>
      </c>
      <c r="P559">
        <v>0</v>
      </c>
      <c r="Q559">
        <v>0</v>
      </c>
      <c r="R559">
        <v>81.86</v>
      </c>
      <c r="S559">
        <v>18.14</v>
      </c>
      <c r="T559">
        <v>0</v>
      </c>
      <c r="U559">
        <v>0</v>
      </c>
    </row>
    <row r="560" spans="1:21" x14ac:dyDescent="0.25">
      <c r="A560" t="s">
        <v>139</v>
      </c>
      <c r="B560">
        <v>2020</v>
      </c>
      <c r="C560">
        <v>1367000</v>
      </c>
      <c r="D560">
        <v>1367000</v>
      </c>
      <c r="E560">
        <v>1134400</v>
      </c>
      <c r="F560">
        <v>1163000</v>
      </c>
      <c r="G560">
        <v>204000</v>
      </c>
      <c r="H560">
        <v>0</v>
      </c>
      <c r="I560">
        <v>0</v>
      </c>
      <c r="J560">
        <v>930400</v>
      </c>
      <c r="K560">
        <v>204000</v>
      </c>
      <c r="L560">
        <v>0</v>
      </c>
      <c r="M560">
        <v>0</v>
      </c>
      <c r="N560">
        <v>85.08</v>
      </c>
      <c r="O560">
        <v>14.92</v>
      </c>
      <c r="P560">
        <v>0</v>
      </c>
      <c r="Q560">
        <v>0</v>
      </c>
      <c r="R560">
        <v>82.02</v>
      </c>
      <c r="S560">
        <v>17.98</v>
      </c>
      <c r="T560">
        <v>0</v>
      </c>
      <c r="U560">
        <v>0</v>
      </c>
    </row>
    <row r="561" spans="1:21" x14ac:dyDescent="0.25">
      <c r="A561" t="s">
        <v>139</v>
      </c>
      <c r="B561">
        <v>2021</v>
      </c>
      <c r="C561">
        <v>936000</v>
      </c>
      <c r="D561">
        <v>936000</v>
      </c>
      <c r="E561">
        <v>772800</v>
      </c>
      <c r="F561">
        <v>816000</v>
      </c>
      <c r="G561">
        <v>120000</v>
      </c>
      <c r="H561">
        <v>0</v>
      </c>
      <c r="I561">
        <v>0</v>
      </c>
      <c r="J561">
        <v>652800</v>
      </c>
      <c r="K561">
        <v>120000</v>
      </c>
      <c r="L561">
        <v>0</v>
      </c>
      <c r="M561">
        <v>0</v>
      </c>
      <c r="N561">
        <v>87.18</v>
      </c>
      <c r="O561">
        <v>12.82</v>
      </c>
      <c r="P561">
        <v>0</v>
      </c>
      <c r="Q561">
        <v>0</v>
      </c>
      <c r="R561">
        <v>84.47</v>
      </c>
      <c r="S561">
        <v>15.53</v>
      </c>
      <c r="T561">
        <v>0</v>
      </c>
      <c r="U561">
        <v>0</v>
      </c>
    </row>
    <row r="562" spans="1:21" x14ac:dyDescent="0.25">
      <c r="A562" t="s">
        <v>141</v>
      </c>
      <c r="B562">
        <v>2013</v>
      </c>
      <c r="C562">
        <v>2806000</v>
      </c>
      <c r="D562">
        <v>2806000</v>
      </c>
      <c r="E562">
        <v>2806000</v>
      </c>
      <c r="F562">
        <v>2771000</v>
      </c>
      <c r="G562">
        <v>35000</v>
      </c>
      <c r="H562">
        <v>0</v>
      </c>
      <c r="I562">
        <v>0</v>
      </c>
      <c r="J562">
        <v>2771000</v>
      </c>
      <c r="K562">
        <v>35000</v>
      </c>
      <c r="L562">
        <v>0</v>
      </c>
      <c r="M562">
        <v>0</v>
      </c>
      <c r="N562">
        <v>98.75</v>
      </c>
      <c r="O562">
        <v>1.25</v>
      </c>
      <c r="P562">
        <v>0</v>
      </c>
      <c r="Q562">
        <v>0</v>
      </c>
      <c r="R562">
        <v>98.75</v>
      </c>
      <c r="S562">
        <v>1.25</v>
      </c>
      <c r="T562">
        <v>0</v>
      </c>
      <c r="U562">
        <v>0</v>
      </c>
    </row>
    <row r="563" spans="1:21" x14ac:dyDescent="0.25">
      <c r="A563" t="s">
        <v>141</v>
      </c>
      <c r="B563">
        <v>2014</v>
      </c>
      <c r="C563">
        <v>2577000</v>
      </c>
      <c r="D563">
        <v>2577000</v>
      </c>
      <c r="E563">
        <v>2577000</v>
      </c>
      <c r="F563">
        <v>2551000</v>
      </c>
      <c r="G563">
        <v>26000</v>
      </c>
      <c r="H563">
        <v>0</v>
      </c>
      <c r="I563">
        <v>0</v>
      </c>
      <c r="J563">
        <v>2551000</v>
      </c>
      <c r="K563">
        <v>26000</v>
      </c>
      <c r="L563">
        <v>0</v>
      </c>
      <c r="M563">
        <v>0</v>
      </c>
      <c r="N563">
        <v>98.99</v>
      </c>
      <c r="O563">
        <v>1.01</v>
      </c>
      <c r="P563">
        <v>0</v>
      </c>
      <c r="Q563">
        <v>0</v>
      </c>
      <c r="R563">
        <v>98.99</v>
      </c>
      <c r="S563">
        <v>1.01</v>
      </c>
      <c r="T563">
        <v>0</v>
      </c>
      <c r="U563">
        <v>0</v>
      </c>
    </row>
    <row r="564" spans="1:21" x14ac:dyDescent="0.25">
      <c r="A564" t="s">
        <v>141</v>
      </c>
      <c r="B564">
        <v>2015</v>
      </c>
      <c r="C564">
        <v>2379000</v>
      </c>
      <c r="D564">
        <v>2379000</v>
      </c>
      <c r="E564">
        <v>2379000</v>
      </c>
      <c r="F564">
        <v>2352000</v>
      </c>
      <c r="G564">
        <v>27000</v>
      </c>
      <c r="H564">
        <v>0</v>
      </c>
      <c r="I564">
        <v>0</v>
      </c>
      <c r="J564">
        <v>2352000</v>
      </c>
      <c r="K564">
        <v>27000</v>
      </c>
      <c r="L564">
        <v>0</v>
      </c>
      <c r="M564">
        <v>0</v>
      </c>
      <c r="N564">
        <v>98.87</v>
      </c>
      <c r="O564">
        <v>1.1299999999999999</v>
      </c>
      <c r="P564">
        <v>0</v>
      </c>
      <c r="Q564">
        <v>0</v>
      </c>
      <c r="R564">
        <v>98.87</v>
      </c>
      <c r="S564">
        <v>1.1299999999999999</v>
      </c>
      <c r="T564">
        <v>0</v>
      </c>
      <c r="U564">
        <v>0</v>
      </c>
    </row>
    <row r="565" spans="1:21" x14ac:dyDescent="0.25">
      <c r="A565" t="s">
        <v>141</v>
      </c>
      <c r="B565">
        <v>2016</v>
      </c>
      <c r="C565">
        <v>2481000</v>
      </c>
      <c r="D565">
        <v>2481000</v>
      </c>
      <c r="E565">
        <v>2481000</v>
      </c>
      <c r="F565">
        <v>2455000</v>
      </c>
      <c r="G565">
        <v>26000</v>
      </c>
      <c r="H565">
        <v>0</v>
      </c>
      <c r="I565">
        <v>0</v>
      </c>
      <c r="J565">
        <v>2455000</v>
      </c>
      <c r="K565">
        <v>26000</v>
      </c>
      <c r="L565">
        <v>0</v>
      </c>
      <c r="M565">
        <v>0</v>
      </c>
      <c r="N565">
        <v>98.95</v>
      </c>
      <c r="O565">
        <v>1.05</v>
      </c>
      <c r="P565">
        <v>0</v>
      </c>
      <c r="Q565">
        <v>0</v>
      </c>
      <c r="R565">
        <v>98.95</v>
      </c>
      <c r="S565">
        <v>1.05</v>
      </c>
      <c r="T565">
        <v>0</v>
      </c>
      <c r="U565">
        <v>0</v>
      </c>
    </row>
    <row r="566" spans="1:21" x14ac:dyDescent="0.25">
      <c r="A566" t="s">
        <v>141</v>
      </c>
      <c r="B566">
        <v>2017</v>
      </c>
      <c r="C566">
        <v>2531000</v>
      </c>
      <c r="D566">
        <v>2531000</v>
      </c>
      <c r="E566">
        <v>2531000</v>
      </c>
      <c r="F566">
        <v>2507000</v>
      </c>
      <c r="G566">
        <v>24000</v>
      </c>
      <c r="H566">
        <v>0</v>
      </c>
      <c r="I566">
        <v>0</v>
      </c>
      <c r="J566">
        <v>2507000</v>
      </c>
      <c r="K566">
        <v>24000</v>
      </c>
      <c r="L566">
        <v>0</v>
      </c>
      <c r="M566">
        <v>0</v>
      </c>
      <c r="N566">
        <v>99.05</v>
      </c>
      <c r="O566">
        <v>0.95</v>
      </c>
      <c r="P566">
        <v>0</v>
      </c>
      <c r="Q566">
        <v>0</v>
      </c>
      <c r="R566">
        <v>99.05</v>
      </c>
      <c r="S566">
        <v>0.95</v>
      </c>
      <c r="T566">
        <v>0</v>
      </c>
      <c r="U566">
        <v>0</v>
      </c>
    </row>
    <row r="567" spans="1:21" x14ac:dyDescent="0.25">
      <c r="A567" t="s">
        <v>141</v>
      </c>
      <c r="B567">
        <v>2018</v>
      </c>
      <c r="C567">
        <v>2601000</v>
      </c>
      <c r="D567">
        <v>2601000</v>
      </c>
      <c r="E567">
        <v>2601000</v>
      </c>
      <c r="F567">
        <v>2575000</v>
      </c>
      <c r="G567">
        <v>26000</v>
      </c>
      <c r="H567">
        <v>0</v>
      </c>
      <c r="I567">
        <v>0</v>
      </c>
      <c r="J567">
        <v>2575000</v>
      </c>
      <c r="K567">
        <v>26000</v>
      </c>
      <c r="L567">
        <v>0</v>
      </c>
      <c r="M567">
        <v>0</v>
      </c>
      <c r="N567">
        <v>99</v>
      </c>
      <c r="O567">
        <v>1</v>
      </c>
      <c r="P567">
        <v>0</v>
      </c>
      <c r="Q567">
        <v>0</v>
      </c>
      <c r="R567">
        <v>99</v>
      </c>
      <c r="S567">
        <v>1</v>
      </c>
      <c r="T567">
        <v>0</v>
      </c>
      <c r="U567">
        <v>0</v>
      </c>
    </row>
    <row r="568" spans="1:21" x14ac:dyDescent="0.25">
      <c r="A568" t="s">
        <v>141</v>
      </c>
      <c r="B568">
        <v>2019</v>
      </c>
      <c r="C568">
        <v>2606000</v>
      </c>
      <c r="D568">
        <v>2606000</v>
      </c>
      <c r="E568">
        <v>2606000</v>
      </c>
      <c r="F568">
        <v>2586000</v>
      </c>
      <c r="G568">
        <v>20000</v>
      </c>
      <c r="H568">
        <v>0</v>
      </c>
      <c r="I568">
        <v>0</v>
      </c>
      <c r="J568">
        <v>2586000</v>
      </c>
      <c r="K568">
        <v>20000</v>
      </c>
      <c r="L568">
        <v>0</v>
      </c>
      <c r="M568">
        <v>0</v>
      </c>
      <c r="N568">
        <v>99.23</v>
      </c>
      <c r="O568">
        <v>0.77</v>
      </c>
      <c r="P568">
        <v>0</v>
      </c>
      <c r="Q568">
        <v>0</v>
      </c>
      <c r="R568">
        <v>99.23</v>
      </c>
      <c r="S568">
        <v>0.77</v>
      </c>
      <c r="T568">
        <v>0</v>
      </c>
      <c r="U568">
        <v>0</v>
      </c>
    </row>
    <row r="569" spans="1:21" x14ac:dyDescent="0.25">
      <c r="A569" t="s">
        <v>141</v>
      </c>
      <c r="B569">
        <v>2020</v>
      </c>
      <c r="C569">
        <v>2560000</v>
      </c>
      <c r="D569">
        <v>2560000</v>
      </c>
      <c r="E569">
        <v>2560000</v>
      </c>
      <c r="F569">
        <v>2552000</v>
      </c>
      <c r="G569">
        <v>8000</v>
      </c>
      <c r="H569">
        <v>0</v>
      </c>
      <c r="I569">
        <v>0</v>
      </c>
      <c r="J569">
        <v>2552000</v>
      </c>
      <c r="K569">
        <v>8000</v>
      </c>
      <c r="L569">
        <v>0</v>
      </c>
      <c r="M569">
        <v>0</v>
      </c>
      <c r="N569">
        <v>99.69</v>
      </c>
      <c r="O569">
        <v>0.31</v>
      </c>
      <c r="P569">
        <v>0</v>
      </c>
      <c r="Q569">
        <v>0</v>
      </c>
      <c r="R569">
        <v>99.69</v>
      </c>
      <c r="S569">
        <v>0.31</v>
      </c>
      <c r="T569">
        <v>0</v>
      </c>
      <c r="U569">
        <v>0</v>
      </c>
    </row>
    <row r="570" spans="1:21" x14ac:dyDescent="0.25">
      <c r="A570" t="s">
        <v>141</v>
      </c>
      <c r="B570">
        <v>2021</v>
      </c>
      <c r="C570">
        <v>2454000</v>
      </c>
      <c r="D570">
        <v>2454000</v>
      </c>
      <c r="E570">
        <v>2454000</v>
      </c>
      <c r="F570">
        <v>2454000</v>
      </c>
      <c r="G570">
        <v>0</v>
      </c>
      <c r="H570">
        <v>0</v>
      </c>
      <c r="I570">
        <v>0</v>
      </c>
      <c r="J570">
        <v>2454000</v>
      </c>
      <c r="K570">
        <v>0</v>
      </c>
      <c r="L570">
        <v>0</v>
      </c>
      <c r="M570">
        <v>0</v>
      </c>
      <c r="N570">
        <v>100</v>
      </c>
      <c r="O570">
        <v>0</v>
      </c>
      <c r="P570">
        <v>0</v>
      </c>
      <c r="Q570">
        <v>0</v>
      </c>
      <c r="R570">
        <v>100</v>
      </c>
      <c r="S570">
        <v>0</v>
      </c>
      <c r="T570">
        <v>0</v>
      </c>
      <c r="U570">
        <v>0</v>
      </c>
    </row>
    <row r="571" spans="1:21" x14ac:dyDescent="0.25">
      <c r="A571" t="s">
        <v>143</v>
      </c>
      <c r="B571">
        <v>2013</v>
      </c>
      <c r="C571">
        <v>274000</v>
      </c>
      <c r="D571">
        <v>167000</v>
      </c>
      <c r="E571">
        <v>133600</v>
      </c>
      <c r="F571">
        <v>167000</v>
      </c>
      <c r="G571">
        <v>0</v>
      </c>
      <c r="H571">
        <v>0</v>
      </c>
      <c r="I571">
        <v>0</v>
      </c>
      <c r="J571">
        <v>133600</v>
      </c>
      <c r="K571">
        <v>0</v>
      </c>
      <c r="L571">
        <v>0</v>
      </c>
      <c r="M571">
        <v>0</v>
      </c>
      <c r="N571">
        <v>100</v>
      </c>
      <c r="O571">
        <v>0</v>
      </c>
      <c r="P571">
        <v>0</v>
      </c>
      <c r="Q571">
        <v>0</v>
      </c>
      <c r="R571">
        <v>100</v>
      </c>
      <c r="S571">
        <v>0</v>
      </c>
      <c r="T571">
        <v>0</v>
      </c>
      <c r="U571">
        <v>0</v>
      </c>
    </row>
    <row r="572" spans="1:21" x14ac:dyDescent="0.25">
      <c r="A572" t="s">
        <v>143</v>
      </c>
      <c r="B572">
        <v>2014</v>
      </c>
      <c r="C572">
        <v>232000</v>
      </c>
      <c r="D572">
        <v>120000</v>
      </c>
      <c r="E572">
        <v>96000</v>
      </c>
      <c r="F572">
        <v>120000</v>
      </c>
      <c r="G572">
        <v>0</v>
      </c>
      <c r="H572">
        <v>0</v>
      </c>
      <c r="I572">
        <v>0</v>
      </c>
      <c r="J572">
        <v>96000</v>
      </c>
      <c r="K572">
        <v>0</v>
      </c>
      <c r="L572">
        <v>0</v>
      </c>
      <c r="M572">
        <v>0</v>
      </c>
      <c r="N572">
        <v>100</v>
      </c>
      <c r="O572">
        <v>0</v>
      </c>
      <c r="P572">
        <v>0</v>
      </c>
      <c r="Q572">
        <v>0</v>
      </c>
      <c r="R572">
        <v>100</v>
      </c>
      <c r="S572">
        <v>0</v>
      </c>
      <c r="T572">
        <v>0</v>
      </c>
      <c r="U572">
        <v>0</v>
      </c>
    </row>
    <row r="573" spans="1:21" x14ac:dyDescent="0.25">
      <c r="A573" t="s">
        <v>143</v>
      </c>
      <c r="B573">
        <v>2015</v>
      </c>
      <c r="C573">
        <v>242000</v>
      </c>
      <c r="D573">
        <v>106000</v>
      </c>
      <c r="E573">
        <v>84800</v>
      </c>
      <c r="F573">
        <v>106000</v>
      </c>
      <c r="G573">
        <v>0</v>
      </c>
      <c r="H573">
        <v>0</v>
      </c>
      <c r="I573">
        <v>0</v>
      </c>
      <c r="J573">
        <v>84800</v>
      </c>
      <c r="K573">
        <v>0</v>
      </c>
      <c r="L573">
        <v>0</v>
      </c>
      <c r="M573">
        <v>0</v>
      </c>
      <c r="N573">
        <v>100</v>
      </c>
      <c r="O573">
        <v>0</v>
      </c>
      <c r="P573">
        <v>0</v>
      </c>
      <c r="Q573">
        <v>0</v>
      </c>
      <c r="R573">
        <v>100</v>
      </c>
      <c r="S573">
        <v>0</v>
      </c>
      <c r="T573">
        <v>0</v>
      </c>
      <c r="U573">
        <v>0</v>
      </c>
    </row>
    <row r="574" spans="1:21" x14ac:dyDescent="0.25">
      <c r="A574" t="s">
        <v>143</v>
      </c>
      <c r="B574">
        <v>2016</v>
      </c>
      <c r="C574">
        <v>274000</v>
      </c>
      <c r="D574">
        <v>134000</v>
      </c>
      <c r="E574">
        <v>107200</v>
      </c>
      <c r="F574">
        <v>134000</v>
      </c>
      <c r="G574">
        <v>0</v>
      </c>
      <c r="H574">
        <v>0</v>
      </c>
      <c r="I574">
        <v>0</v>
      </c>
      <c r="J574">
        <v>107200</v>
      </c>
      <c r="K574">
        <v>0</v>
      </c>
      <c r="L574">
        <v>0</v>
      </c>
      <c r="M574">
        <v>0</v>
      </c>
      <c r="N574">
        <v>100</v>
      </c>
      <c r="O574">
        <v>0</v>
      </c>
      <c r="P574">
        <v>0</v>
      </c>
      <c r="Q574">
        <v>0</v>
      </c>
      <c r="R574">
        <v>100</v>
      </c>
      <c r="S574">
        <v>0</v>
      </c>
      <c r="T574">
        <v>0</v>
      </c>
      <c r="U574">
        <v>0</v>
      </c>
    </row>
    <row r="575" spans="1:21" x14ac:dyDescent="0.25">
      <c r="A575" t="s">
        <v>143</v>
      </c>
      <c r="B575">
        <v>2017</v>
      </c>
      <c r="C575">
        <v>306000</v>
      </c>
      <c r="D575">
        <v>152000</v>
      </c>
      <c r="E575">
        <v>121600</v>
      </c>
      <c r="F575">
        <v>152000</v>
      </c>
      <c r="G575">
        <v>0</v>
      </c>
      <c r="H575">
        <v>0</v>
      </c>
      <c r="I575">
        <v>0</v>
      </c>
      <c r="J575">
        <v>121600</v>
      </c>
      <c r="K575">
        <v>0</v>
      </c>
      <c r="L575">
        <v>0</v>
      </c>
      <c r="M575">
        <v>0</v>
      </c>
      <c r="N575">
        <v>100</v>
      </c>
      <c r="O575">
        <v>0</v>
      </c>
      <c r="P575">
        <v>0</v>
      </c>
      <c r="Q575">
        <v>0</v>
      </c>
      <c r="R575">
        <v>100</v>
      </c>
      <c r="S575">
        <v>0</v>
      </c>
      <c r="T575">
        <v>0</v>
      </c>
      <c r="U575">
        <v>0</v>
      </c>
    </row>
    <row r="576" spans="1:21" x14ac:dyDescent="0.25">
      <c r="A576" t="s">
        <v>143</v>
      </c>
      <c r="B576">
        <v>2018</v>
      </c>
      <c r="C576">
        <v>247000</v>
      </c>
      <c r="D576">
        <v>109000</v>
      </c>
      <c r="E576">
        <v>87200</v>
      </c>
      <c r="F576">
        <v>109000</v>
      </c>
      <c r="G576">
        <v>0</v>
      </c>
      <c r="H576">
        <v>0</v>
      </c>
      <c r="I576">
        <v>0</v>
      </c>
      <c r="J576">
        <v>87200</v>
      </c>
      <c r="K576">
        <v>0</v>
      </c>
      <c r="L576">
        <v>0</v>
      </c>
      <c r="M576">
        <v>0</v>
      </c>
      <c r="N576">
        <v>100</v>
      </c>
      <c r="O576">
        <v>0</v>
      </c>
      <c r="P576">
        <v>0</v>
      </c>
      <c r="Q576">
        <v>0</v>
      </c>
      <c r="R576">
        <v>100</v>
      </c>
      <c r="S576">
        <v>0</v>
      </c>
      <c r="T576">
        <v>0</v>
      </c>
      <c r="U576">
        <v>0</v>
      </c>
    </row>
    <row r="577" spans="1:21" x14ac:dyDescent="0.25">
      <c r="A577" t="s">
        <v>143</v>
      </c>
      <c r="B577">
        <v>2019</v>
      </c>
      <c r="C577">
        <v>229000</v>
      </c>
      <c r="D577">
        <v>135000</v>
      </c>
      <c r="E577">
        <v>108000</v>
      </c>
      <c r="F577">
        <v>135000</v>
      </c>
      <c r="G577">
        <v>0</v>
      </c>
      <c r="H577">
        <v>0</v>
      </c>
      <c r="I577">
        <v>0</v>
      </c>
      <c r="J577">
        <v>108000</v>
      </c>
      <c r="K577">
        <v>0</v>
      </c>
      <c r="L577">
        <v>0</v>
      </c>
      <c r="M577">
        <v>0</v>
      </c>
      <c r="N577">
        <v>100</v>
      </c>
      <c r="O577">
        <v>0</v>
      </c>
      <c r="P577">
        <v>0</v>
      </c>
      <c r="Q577">
        <v>0</v>
      </c>
      <c r="R577">
        <v>100</v>
      </c>
      <c r="S577">
        <v>0</v>
      </c>
      <c r="T577">
        <v>0</v>
      </c>
      <c r="U577">
        <v>0</v>
      </c>
    </row>
    <row r="578" spans="1:21" x14ac:dyDescent="0.25">
      <c r="A578" t="s">
        <v>143</v>
      </c>
      <c r="B578">
        <v>2020</v>
      </c>
      <c r="C578">
        <v>265000</v>
      </c>
      <c r="D578">
        <v>122000</v>
      </c>
      <c r="E578">
        <v>97600</v>
      </c>
      <c r="F578">
        <v>122000</v>
      </c>
      <c r="G578">
        <v>0</v>
      </c>
      <c r="H578">
        <v>0</v>
      </c>
      <c r="I578">
        <v>0</v>
      </c>
      <c r="J578">
        <v>97600</v>
      </c>
      <c r="K578">
        <v>0</v>
      </c>
      <c r="L578">
        <v>0</v>
      </c>
      <c r="M578">
        <v>0</v>
      </c>
      <c r="N578">
        <v>100</v>
      </c>
      <c r="O578">
        <v>0</v>
      </c>
      <c r="P578">
        <v>0</v>
      </c>
      <c r="Q578">
        <v>0</v>
      </c>
      <c r="R578">
        <v>100</v>
      </c>
      <c r="S578">
        <v>0</v>
      </c>
      <c r="T578">
        <v>0</v>
      </c>
      <c r="U578">
        <v>0</v>
      </c>
    </row>
    <row r="579" spans="1:21" x14ac:dyDescent="0.25">
      <c r="A579" t="s">
        <v>143</v>
      </c>
      <c r="B579">
        <v>2021</v>
      </c>
      <c r="C579">
        <v>280000</v>
      </c>
      <c r="D579">
        <v>142000</v>
      </c>
      <c r="E579">
        <v>113600</v>
      </c>
      <c r="F579">
        <v>142000</v>
      </c>
      <c r="G579">
        <v>0</v>
      </c>
      <c r="H579">
        <v>0</v>
      </c>
      <c r="I579">
        <v>0</v>
      </c>
      <c r="J579">
        <v>113600</v>
      </c>
      <c r="K579">
        <v>0</v>
      </c>
      <c r="L579">
        <v>0</v>
      </c>
      <c r="M579">
        <v>0</v>
      </c>
      <c r="N579">
        <v>100</v>
      </c>
      <c r="O579">
        <v>0</v>
      </c>
      <c r="P579">
        <v>0</v>
      </c>
      <c r="Q579">
        <v>0</v>
      </c>
      <c r="R579">
        <v>100</v>
      </c>
      <c r="S579">
        <v>0</v>
      </c>
      <c r="T579">
        <v>0</v>
      </c>
      <c r="U579">
        <v>0</v>
      </c>
    </row>
    <row r="580" spans="1:21" x14ac:dyDescent="0.25">
      <c r="A580" t="s">
        <v>145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</row>
    <row r="581" spans="1:21" x14ac:dyDescent="0.25">
      <c r="A581" t="s">
        <v>147</v>
      </c>
      <c r="B581">
        <v>2013</v>
      </c>
      <c r="C581">
        <v>1184000</v>
      </c>
      <c r="D581">
        <v>521000</v>
      </c>
      <c r="E581">
        <v>446000</v>
      </c>
      <c r="F581">
        <v>375000</v>
      </c>
      <c r="G581">
        <v>10000</v>
      </c>
      <c r="H581">
        <v>136000</v>
      </c>
      <c r="I581">
        <v>0</v>
      </c>
      <c r="J581">
        <v>300000</v>
      </c>
      <c r="K581">
        <v>10000</v>
      </c>
      <c r="L581">
        <v>136000</v>
      </c>
      <c r="M581">
        <v>0</v>
      </c>
      <c r="N581">
        <v>71.98</v>
      </c>
      <c r="O581">
        <v>1.92</v>
      </c>
      <c r="P581">
        <v>26.1</v>
      </c>
      <c r="Q581">
        <v>0</v>
      </c>
      <c r="R581">
        <v>67.260000000000005</v>
      </c>
      <c r="S581">
        <v>2.2400000000000002</v>
      </c>
      <c r="T581">
        <v>30.49</v>
      </c>
      <c r="U581">
        <v>0</v>
      </c>
    </row>
    <row r="582" spans="1:21" x14ac:dyDescent="0.25">
      <c r="A582" t="s">
        <v>147</v>
      </c>
      <c r="B582">
        <v>2014</v>
      </c>
      <c r="C582">
        <v>920000</v>
      </c>
      <c r="D582">
        <v>320000</v>
      </c>
      <c r="E582">
        <v>258600</v>
      </c>
      <c r="F582">
        <v>307000</v>
      </c>
      <c r="G582">
        <v>5000</v>
      </c>
      <c r="H582">
        <v>8000</v>
      </c>
      <c r="I582">
        <v>0</v>
      </c>
      <c r="J582">
        <v>245600</v>
      </c>
      <c r="K582">
        <v>5000</v>
      </c>
      <c r="L582">
        <v>8000</v>
      </c>
      <c r="M582">
        <v>0</v>
      </c>
      <c r="N582">
        <v>95.94</v>
      </c>
      <c r="O582">
        <v>1.56</v>
      </c>
      <c r="P582">
        <v>2.5</v>
      </c>
      <c r="Q582">
        <v>0</v>
      </c>
      <c r="R582">
        <v>94.97</v>
      </c>
      <c r="S582">
        <v>1.93</v>
      </c>
      <c r="T582">
        <v>3.09</v>
      </c>
      <c r="U582">
        <v>0</v>
      </c>
    </row>
    <row r="583" spans="1:21" x14ac:dyDescent="0.25">
      <c r="A583" t="s">
        <v>147</v>
      </c>
      <c r="B583">
        <v>2015</v>
      </c>
      <c r="C583">
        <v>874000</v>
      </c>
      <c r="D583">
        <v>283000</v>
      </c>
      <c r="E583">
        <v>235200</v>
      </c>
      <c r="F583">
        <v>239000</v>
      </c>
      <c r="G583">
        <v>7000</v>
      </c>
      <c r="H583">
        <v>37000</v>
      </c>
      <c r="I583">
        <v>0</v>
      </c>
      <c r="J583">
        <v>191200</v>
      </c>
      <c r="K583">
        <v>7000</v>
      </c>
      <c r="L583">
        <v>37000</v>
      </c>
      <c r="M583">
        <v>0</v>
      </c>
      <c r="N583">
        <v>84.45</v>
      </c>
      <c r="O583">
        <v>2.4700000000000002</v>
      </c>
      <c r="P583">
        <v>13.07</v>
      </c>
      <c r="Q583">
        <v>0</v>
      </c>
      <c r="R583">
        <v>81.290000000000006</v>
      </c>
      <c r="S583">
        <v>2.98</v>
      </c>
      <c r="T583">
        <v>15.73</v>
      </c>
      <c r="U583">
        <v>0</v>
      </c>
    </row>
    <row r="584" spans="1:21" x14ac:dyDescent="0.25">
      <c r="A584" t="s">
        <v>147</v>
      </c>
      <c r="B584">
        <v>2016</v>
      </c>
      <c r="C584">
        <v>758000</v>
      </c>
      <c r="D584">
        <v>298000</v>
      </c>
      <c r="E584">
        <v>244000</v>
      </c>
      <c r="F584">
        <v>270000</v>
      </c>
      <c r="G584">
        <v>9000</v>
      </c>
      <c r="H584">
        <v>19000</v>
      </c>
      <c r="I584">
        <v>0</v>
      </c>
      <c r="J584">
        <v>216000</v>
      </c>
      <c r="K584">
        <v>9000</v>
      </c>
      <c r="L584">
        <v>19000</v>
      </c>
      <c r="M584">
        <v>0</v>
      </c>
      <c r="N584">
        <v>90.6</v>
      </c>
      <c r="O584">
        <v>3.02</v>
      </c>
      <c r="P584">
        <v>6.38</v>
      </c>
      <c r="Q584">
        <v>0</v>
      </c>
      <c r="R584">
        <v>88.52</v>
      </c>
      <c r="S584">
        <v>3.69</v>
      </c>
      <c r="T584">
        <v>7.79</v>
      </c>
      <c r="U584">
        <v>0</v>
      </c>
    </row>
    <row r="585" spans="1:21" x14ac:dyDescent="0.25">
      <c r="A585" t="s">
        <v>147</v>
      </c>
      <c r="B585">
        <v>2017</v>
      </c>
      <c r="C585">
        <v>802000</v>
      </c>
      <c r="D585">
        <v>332000</v>
      </c>
      <c r="E585">
        <v>280600</v>
      </c>
      <c r="F585">
        <v>257000</v>
      </c>
      <c r="G585">
        <v>6000</v>
      </c>
      <c r="H585">
        <v>69000</v>
      </c>
      <c r="I585">
        <v>0</v>
      </c>
      <c r="J585">
        <v>205600</v>
      </c>
      <c r="K585">
        <v>6000</v>
      </c>
      <c r="L585">
        <v>69000</v>
      </c>
      <c r="M585">
        <v>0</v>
      </c>
      <c r="N585">
        <v>77.41</v>
      </c>
      <c r="O585">
        <v>1.81</v>
      </c>
      <c r="P585">
        <v>20.78</v>
      </c>
      <c r="Q585">
        <v>0</v>
      </c>
      <c r="R585">
        <v>73.27</v>
      </c>
      <c r="S585">
        <v>2.14</v>
      </c>
      <c r="T585">
        <v>24.59</v>
      </c>
      <c r="U585">
        <v>0</v>
      </c>
    </row>
    <row r="586" spans="1:21" x14ac:dyDescent="0.25">
      <c r="A586" t="s">
        <v>147</v>
      </c>
      <c r="B586">
        <v>2018</v>
      </c>
      <c r="C586">
        <v>753000</v>
      </c>
      <c r="D586">
        <v>263000</v>
      </c>
      <c r="E586">
        <v>218600</v>
      </c>
      <c r="F586">
        <v>222000</v>
      </c>
      <c r="G586">
        <v>4000</v>
      </c>
      <c r="H586">
        <v>37000</v>
      </c>
      <c r="I586">
        <v>0</v>
      </c>
      <c r="J586">
        <v>177600</v>
      </c>
      <c r="K586">
        <v>4000</v>
      </c>
      <c r="L586">
        <v>37000</v>
      </c>
      <c r="M586">
        <v>0</v>
      </c>
      <c r="N586">
        <v>84.41</v>
      </c>
      <c r="O586">
        <v>1.52</v>
      </c>
      <c r="P586">
        <v>14.07</v>
      </c>
      <c r="Q586">
        <v>0</v>
      </c>
      <c r="R586">
        <v>81.239999999999995</v>
      </c>
      <c r="S586">
        <v>1.83</v>
      </c>
      <c r="T586">
        <v>16.93</v>
      </c>
      <c r="U586">
        <v>0</v>
      </c>
    </row>
    <row r="587" spans="1:21" x14ac:dyDescent="0.25">
      <c r="A587" t="s">
        <v>147</v>
      </c>
      <c r="B587">
        <v>2019</v>
      </c>
      <c r="C587">
        <v>604000</v>
      </c>
      <c r="D587">
        <v>168000</v>
      </c>
      <c r="E587">
        <v>140400</v>
      </c>
      <c r="F587">
        <v>138000</v>
      </c>
      <c r="G587">
        <v>0</v>
      </c>
      <c r="H587">
        <v>30000</v>
      </c>
      <c r="I587">
        <v>0</v>
      </c>
      <c r="J587">
        <v>110400</v>
      </c>
      <c r="K587">
        <v>0</v>
      </c>
      <c r="L587">
        <v>30000</v>
      </c>
      <c r="M587">
        <v>0</v>
      </c>
      <c r="N587">
        <v>82.14</v>
      </c>
      <c r="O587">
        <v>0</v>
      </c>
      <c r="P587">
        <v>17.86</v>
      </c>
      <c r="Q587">
        <v>0</v>
      </c>
      <c r="R587">
        <v>78.63</v>
      </c>
      <c r="S587">
        <v>0</v>
      </c>
      <c r="T587">
        <v>21.37</v>
      </c>
      <c r="U587">
        <v>0</v>
      </c>
    </row>
    <row r="588" spans="1:21" x14ac:dyDescent="0.25">
      <c r="A588" t="s">
        <v>147</v>
      </c>
      <c r="B588">
        <v>2020</v>
      </c>
      <c r="C588">
        <v>822000</v>
      </c>
      <c r="D588">
        <v>272000</v>
      </c>
      <c r="E588">
        <v>228600</v>
      </c>
      <c r="F588">
        <v>217000</v>
      </c>
      <c r="G588">
        <v>0</v>
      </c>
      <c r="H588">
        <v>55000</v>
      </c>
      <c r="I588">
        <v>0</v>
      </c>
      <c r="J588">
        <v>173600</v>
      </c>
      <c r="K588">
        <v>0</v>
      </c>
      <c r="L588">
        <v>55000</v>
      </c>
      <c r="M588">
        <v>0</v>
      </c>
      <c r="N588">
        <v>79.78</v>
      </c>
      <c r="O588">
        <v>0</v>
      </c>
      <c r="P588">
        <v>20.22</v>
      </c>
      <c r="Q588">
        <v>0</v>
      </c>
      <c r="R588">
        <v>75.94</v>
      </c>
      <c r="S588">
        <v>0</v>
      </c>
      <c r="T588">
        <v>24.06</v>
      </c>
      <c r="U588">
        <v>0</v>
      </c>
    </row>
    <row r="589" spans="1:21" x14ac:dyDescent="0.25">
      <c r="A589" t="s">
        <v>147</v>
      </c>
      <c r="B589">
        <v>2021</v>
      </c>
      <c r="C589">
        <v>804000</v>
      </c>
      <c r="D589">
        <v>327000</v>
      </c>
      <c r="E589">
        <v>277800</v>
      </c>
      <c r="F589">
        <v>246000</v>
      </c>
      <c r="G589">
        <v>0</v>
      </c>
      <c r="H589">
        <v>81000</v>
      </c>
      <c r="I589">
        <v>0</v>
      </c>
      <c r="J589">
        <v>196800</v>
      </c>
      <c r="K589">
        <v>0</v>
      </c>
      <c r="L589">
        <v>81000</v>
      </c>
      <c r="M589">
        <v>0</v>
      </c>
      <c r="N589">
        <v>75.23</v>
      </c>
      <c r="O589">
        <v>0</v>
      </c>
      <c r="P589">
        <v>24.77</v>
      </c>
      <c r="Q589">
        <v>0</v>
      </c>
      <c r="R589">
        <v>70.84</v>
      </c>
      <c r="S589">
        <v>0</v>
      </c>
      <c r="T589">
        <v>29.16</v>
      </c>
      <c r="U589">
        <v>0</v>
      </c>
    </row>
    <row r="590" spans="1:21" x14ac:dyDescent="0.25">
      <c r="A590" t="s">
        <v>149</v>
      </c>
      <c r="B590">
        <v>2013</v>
      </c>
      <c r="C590">
        <v>1561000</v>
      </c>
      <c r="D590">
        <v>1536000</v>
      </c>
      <c r="E590">
        <v>1500200</v>
      </c>
      <c r="F590">
        <v>179000</v>
      </c>
      <c r="G590">
        <v>1357000</v>
      </c>
      <c r="H590">
        <v>0</v>
      </c>
      <c r="I590">
        <v>0</v>
      </c>
      <c r="J590">
        <v>143200</v>
      </c>
      <c r="K590">
        <v>1357000</v>
      </c>
      <c r="L590">
        <v>0</v>
      </c>
      <c r="M590">
        <v>0</v>
      </c>
      <c r="N590">
        <v>11.65</v>
      </c>
      <c r="O590">
        <v>88.35</v>
      </c>
      <c r="P590">
        <v>0</v>
      </c>
      <c r="Q590">
        <v>0</v>
      </c>
      <c r="R590">
        <v>9.5500000000000007</v>
      </c>
      <c r="S590">
        <v>90.45</v>
      </c>
      <c r="T590">
        <v>0</v>
      </c>
      <c r="U590">
        <v>0</v>
      </c>
    </row>
    <row r="591" spans="1:21" x14ac:dyDescent="0.25">
      <c r="A591" t="s">
        <v>149</v>
      </c>
      <c r="B591">
        <v>2014</v>
      </c>
      <c r="C591">
        <v>3819000</v>
      </c>
      <c r="D591">
        <v>3796000</v>
      </c>
      <c r="E591">
        <v>3759600</v>
      </c>
      <c r="F591">
        <v>182000</v>
      </c>
      <c r="G591">
        <v>3614000</v>
      </c>
      <c r="H591">
        <v>0</v>
      </c>
      <c r="I591">
        <v>0</v>
      </c>
      <c r="J591">
        <v>145600</v>
      </c>
      <c r="K591">
        <v>3614000</v>
      </c>
      <c r="L591">
        <v>0</v>
      </c>
      <c r="M591">
        <v>0</v>
      </c>
      <c r="N591">
        <v>4.79</v>
      </c>
      <c r="O591">
        <v>95.21</v>
      </c>
      <c r="P591">
        <v>0</v>
      </c>
      <c r="Q591">
        <v>0</v>
      </c>
      <c r="R591">
        <v>3.87</v>
      </c>
      <c r="S591">
        <v>96.13</v>
      </c>
      <c r="T591">
        <v>0</v>
      </c>
      <c r="U591">
        <v>0</v>
      </c>
    </row>
    <row r="592" spans="1:21" x14ac:dyDescent="0.25">
      <c r="A592" t="s">
        <v>149</v>
      </c>
      <c r="B592">
        <v>2015</v>
      </c>
      <c r="C592">
        <v>1003000</v>
      </c>
      <c r="D592">
        <v>990000</v>
      </c>
      <c r="E592">
        <v>950800</v>
      </c>
      <c r="F592">
        <v>196000</v>
      </c>
      <c r="G592">
        <v>794000</v>
      </c>
      <c r="H592">
        <v>0</v>
      </c>
      <c r="I592">
        <v>0</v>
      </c>
      <c r="J592">
        <v>156800</v>
      </c>
      <c r="K592">
        <v>794000</v>
      </c>
      <c r="L592">
        <v>0</v>
      </c>
      <c r="M592">
        <v>0</v>
      </c>
      <c r="N592">
        <v>19.8</v>
      </c>
      <c r="O592">
        <v>80.2</v>
      </c>
      <c r="P592">
        <v>0</v>
      </c>
      <c r="Q592">
        <v>0</v>
      </c>
      <c r="R592">
        <v>16.489999999999998</v>
      </c>
      <c r="S592">
        <v>83.51</v>
      </c>
      <c r="T592">
        <v>0</v>
      </c>
      <c r="U592">
        <v>0</v>
      </c>
    </row>
    <row r="593" spans="1:21" x14ac:dyDescent="0.25">
      <c r="A593" t="s">
        <v>149</v>
      </c>
      <c r="B593">
        <v>2016</v>
      </c>
      <c r="C593">
        <v>1129000</v>
      </c>
      <c r="D593">
        <v>1116000</v>
      </c>
      <c r="E593">
        <v>1072800</v>
      </c>
      <c r="F593">
        <v>216000</v>
      </c>
      <c r="G593">
        <v>900000</v>
      </c>
      <c r="H593">
        <v>0</v>
      </c>
      <c r="I593">
        <v>0</v>
      </c>
      <c r="J593">
        <v>172800</v>
      </c>
      <c r="K593">
        <v>900000</v>
      </c>
      <c r="L593">
        <v>0</v>
      </c>
      <c r="M593">
        <v>0</v>
      </c>
      <c r="N593">
        <v>19.350000000000001</v>
      </c>
      <c r="O593">
        <v>80.650000000000006</v>
      </c>
      <c r="P593">
        <v>0</v>
      </c>
      <c r="Q593">
        <v>0</v>
      </c>
      <c r="R593">
        <v>16.11</v>
      </c>
      <c r="S593">
        <v>83.89</v>
      </c>
      <c r="T593">
        <v>0</v>
      </c>
      <c r="U593">
        <v>0</v>
      </c>
    </row>
    <row r="594" spans="1:21" x14ac:dyDescent="0.25">
      <c r="A594" t="s">
        <v>149</v>
      </c>
      <c r="B594">
        <v>2017</v>
      </c>
      <c r="C594">
        <v>600000</v>
      </c>
      <c r="D594">
        <v>599000</v>
      </c>
      <c r="E594">
        <v>562000</v>
      </c>
      <c r="F594">
        <v>185000</v>
      </c>
      <c r="G594">
        <v>414000</v>
      </c>
      <c r="H594">
        <v>0</v>
      </c>
      <c r="I594">
        <v>0</v>
      </c>
      <c r="J594">
        <v>148000</v>
      </c>
      <c r="K594">
        <v>414000</v>
      </c>
      <c r="L594">
        <v>0</v>
      </c>
      <c r="M594">
        <v>0</v>
      </c>
      <c r="N594">
        <v>30.88</v>
      </c>
      <c r="O594">
        <v>69.12</v>
      </c>
      <c r="P594">
        <v>0</v>
      </c>
      <c r="Q594">
        <v>0</v>
      </c>
      <c r="R594">
        <v>26.33</v>
      </c>
      <c r="S594">
        <v>73.67</v>
      </c>
      <c r="T594">
        <v>0</v>
      </c>
      <c r="U594">
        <v>0</v>
      </c>
    </row>
    <row r="595" spans="1:21" x14ac:dyDescent="0.25">
      <c r="A595" t="s">
        <v>149</v>
      </c>
      <c r="B595">
        <v>2018</v>
      </c>
      <c r="C595">
        <v>392000</v>
      </c>
      <c r="D595">
        <v>379000</v>
      </c>
      <c r="E595">
        <v>361800</v>
      </c>
      <c r="F595">
        <v>86000</v>
      </c>
      <c r="G595">
        <v>293000</v>
      </c>
      <c r="H595">
        <v>0</v>
      </c>
      <c r="I595">
        <v>0</v>
      </c>
      <c r="J595">
        <v>68800</v>
      </c>
      <c r="K595">
        <v>293000</v>
      </c>
      <c r="L595">
        <v>0</v>
      </c>
      <c r="M595">
        <v>0</v>
      </c>
      <c r="N595">
        <v>22.69</v>
      </c>
      <c r="O595">
        <v>77.31</v>
      </c>
      <c r="P595">
        <v>0</v>
      </c>
      <c r="Q595">
        <v>0</v>
      </c>
      <c r="R595">
        <v>19.02</v>
      </c>
      <c r="S595">
        <v>80.98</v>
      </c>
      <c r="T595">
        <v>0</v>
      </c>
      <c r="U595">
        <v>0</v>
      </c>
    </row>
    <row r="596" spans="1:21" x14ac:dyDescent="0.25">
      <c r="A596" t="s">
        <v>149</v>
      </c>
      <c r="B596">
        <v>2019</v>
      </c>
      <c r="C596">
        <v>295000</v>
      </c>
      <c r="D596">
        <v>291000</v>
      </c>
      <c r="E596">
        <v>270200</v>
      </c>
      <c r="F596">
        <v>104000</v>
      </c>
      <c r="G596">
        <v>187000</v>
      </c>
      <c r="H596">
        <v>0</v>
      </c>
      <c r="I596">
        <v>0</v>
      </c>
      <c r="J596">
        <v>83200</v>
      </c>
      <c r="K596">
        <v>187000</v>
      </c>
      <c r="L596">
        <v>0</v>
      </c>
      <c r="M596">
        <v>0</v>
      </c>
      <c r="N596">
        <v>35.74</v>
      </c>
      <c r="O596">
        <v>64.260000000000005</v>
      </c>
      <c r="P596">
        <v>0</v>
      </c>
      <c r="Q596">
        <v>0</v>
      </c>
      <c r="R596">
        <v>30.79</v>
      </c>
      <c r="S596">
        <v>69.209999999999994</v>
      </c>
      <c r="T596">
        <v>0</v>
      </c>
      <c r="U596">
        <v>0</v>
      </c>
    </row>
    <row r="597" spans="1:21" x14ac:dyDescent="0.25">
      <c r="A597" t="s">
        <v>149</v>
      </c>
      <c r="B597">
        <v>2020</v>
      </c>
      <c r="C597">
        <v>351000</v>
      </c>
      <c r="D597">
        <v>345000</v>
      </c>
      <c r="E597">
        <v>324200</v>
      </c>
      <c r="F597">
        <v>104000</v>
      </c>
      <c r="G597">
        <v>241000</v>
      </c>
      <c r="H597">
        <v>0</v>
      </c>
      <c r="I597">
        <v>0</v>
      </c>
      <c r="J597">
        <v>83200</v>
      </c>
      <c r="K597">
        <v>241000</v>
      </c>
      <c r="L597">
        <v>0</v>
      </c>
      <c r="M597">
        <v>0</v>
      </c>
      <c r="N597">
        <v>30.14</v>
      </c>
      <c r="O597">
        <v>69.86</v>
      </c>
      <c r="P597">
        <v>0</v>
      </c>
      <c r="Q597">
        <v>0</v>
      </c>
      <c r="R597">
        <v>25.66</v>
      </c>
      <c r="S597">
        <v>74.34</v>
      </c>
      <c r="T597">
        <v>0</v>
      </c>
      <c r="U597">
        <v>0</v>
      </c>
    </row>
    <row r="598" spans="1:21" x14ac:dyDescent="0.25">
      <c r="A598" t="s">
        <v>149</v>
      </c>
      <c r="B598">
        <v>2021</v>
      </c>
      <c r="C598">
        <v>179000</v>
      </c>
      <c r="D598">
        <v>174000</v>
      </c>
      <c r="E598">
        <v>155600</v>
      </c>
      <c r="F598">
        <v>92000</v>
      </c>
      <c r="G598">
        <v>82000</v>
      </c>
      <c r="H598">
        <v>0</v>
      </c>
      <c r="I598">
        <v>0</v>
      </c>
      <c r="J598">
        <v>73600</v>
      </c>
      <c r="K598">
        <v>82000</v>
      </c>
      <c r="L598">
        <v>0</v>
      </c>
      <c r="M598">
        <v>0</v>
      </c>
      <c r="N598">
        <v>52.87</v>
      </c>
      <c r="O598">
        <v>47.13</v>
      </c>
      <c r="P598">
        <v>0</v>
      </c>
      <c r="Q598">
        <v>0</v>
      </c>
      <c r="R598">
        <v>47.3</v>
      </c>
      <c r="S598">
        <v>52.7</v>
      </c>
      <c r="T598">
        <v>0</v>
      </c>
      <c r="U598">
        <v>0</v>
      </c>
    </row>
    <row r="599" spans="1:21" x14ac:dyDescent="0.25">
      <c r="A599" t="s">
        <v>151</v>
      </c>
      <c r="B599">
        <v>2013</v>
      </c>
      <c r="C599">
        <v>2171000</v>
      </c>
      <c r="D599">
        <v>2171000</v>
      </c>
      <c r="E599">
        <v>2171000</v>
      </c>
      <c r="F599">
        <v>0</v>
      </c>
      <c r="G599">
        <v>2009000</v>
      </c>
      <c r="H599">
        <v>162000</v>
      </c>
      <c r="I599">
        <v>0</v>
      </c>
      <c r="J599">
        <v>0</v>
      </c>
      <c r="K599">
        <v>2009000</v>
      </c>
      <c r="L599">
        <v>162000</v>
      </c>
      <c r="M599">
        <v>0</v>
      </c>
      <c r="N599">
        <v>0</v>
      </c>
      <c r="O599">
        <v>92.54</v>
      </c>
      <c r="P599">
        <v>7.46</v>
      </c>
      <c r="Q599">
        <v>0</v>
      </c>
      <c r="R599">
        <v>0</v>
      </c>
      <c r="S599">
        <v>92.54</v>
      </c>
      <c r="T599">
        <v>7.46</v>
      </c>
      <c r="U599">
        <v>0</v>
      </c>
    </row>
    <row r="600" spans="1:21" x14ac:dyDescent="0.25">
      <c r="A600" t="s">
        <v>151</v>
      </c>
      <c r="B600">
        <v>2014</v>
      </c>
      <c r="C600">
        <v>2147000</v>
      </c>
      <c r="D600">
        <v>2147000</v>
      </c>
      <c r="E600">
        <v>2147000</v>
      </c>
      <c r="F600">
        <v>0</v>
      </c>
      <c r="G600">
        <v>1979000</v>
      </c>
      <c r="H600">
        <v>168000</v>
      </c>
      <c r="I600">
        <v>0</v>
      </c>
      <c r="J600">
        <v>0</v>
      </c>
      <c r="K600">
        <v>1979000</v>
      </c>
      <c r="L600">
        <v>168000</v>
      </c>
      <c r="M600">
        <v>0</v>
      </c>
      <c r="N600">
        <v>0</v>
      </c>
      <c r="O600">
        <v>92.18</v>
      </c>
      <c r="P600">
        <v>7.82</v>
      </c>
      <c r="Q600">
        <v>0</v>
      </c>
      <c r="R600">
        <v>0</v>
      </c>
      <c r="S600">
        <v>92.18</v>
      </c>
      <c r="T600">
        <v>7.82</v>
      </c>
      <c r="U600">
        <v>0</v>
      </c>
    </row>
    <row r="601" spans="1:21" x14ac:dyDescent="0.25">
      <c r="A601" t="s">
        <v>151</v>
      </c>
      <c r="B601">
        <v>2015</v>
      </c>
      <c r="C601">
        <v>2461000</v>
      </c>
      <c r="D601">
        <v>2461000</v>
      </c>
      <c r="E601">
        <v>2461000</v>
      </c>
      <c r="F601">
        <v>0</v>
      </c>
      <c r="G601">
        <v>2184000</v>
      </c>
      <c r="H601">
        <v>277000</v>
      </c>
      <c r="I601">
        <v>0</v>
      </c>
      <c r="J601">
        <v>0</v>
      </c>
      <c r="K601">
        <v>2184000</v>
      </c>
      <c r="L601">
        <v>277000</v>
      </c>
      <c r="M601">
        <v>0</v>
      </c>
      <c r="N601">
        <v>0</v>
      </c>
      <c r="O601">
        <v>88.74</v>
      </c>
      <c r="P601">
        <v>11.26</v>
      </c>
      <c r="Q601">
        <v>0</v>
      </c>
      <c r="R601">
        <v>0</v>
      </c>
      <c r="S601">
        <v>88.74</v>
      </c>
      <c r="T601">
        <v>11.26</v>
      </c>
      <c r="U601">
        <v>0</v>
      </c>
    </row>
    <row r="602" spans="1:21" x14ac:dyDescent="0.25">
      <c r="A602" t="s">
        <v>151</v>
      </c>
      <c r="B602">
        <v>2016</v>
      </c>
      <c r="C602">
        <v>1843000</v>
      </c>
      <c r="D602">
        <v>1843000</v>
      </c>
      <c r="E602">
        <v>1843000</v>
      </c>
      <c r="F602">
        <v>0</v>
      </c>
      <c r="G602">
        <v>1640000</v>
      </c>
      <c r="H602">
        <v>203000</v>
      </c>
      <c r="I602">
        <v>0</v>
      </c>
      <c r="J602">
        <v>0</v>
      </c>
      <c r="K602">
        <v>1640000</v>
      </c>
      <c r="L602">
        <v>203000</v>
      </c>
      <c r="M602">
        <v>0</v>
      </c>
      <c r="N602">
        <v>0</v>
      </c>
      <c r="O602">
        <v>88.99</v>
      </c>
      <c r="P602">
        <v>11.01</v>
      </c>
      <c r="Q602">
        <v>0</v>
      </c>
      <c r="R602">
        <v>0</v>
      </c>
      <c r="S602">
        <v>88.99</v>
      </c>
      <c r="T602">
        <v>11.01</v>
      </c>
      <c r="U602">
        <v>0</v>
      </c>
    </row>
    <row r="603" spans="1:21" x14ac:dyDescent="0.25">
      <c r="A603" t="s">
        <v>151</v>
      </c>
      <c r="B603">
        <v>2017</v>
      </c>
      <c r="C603">
        <v>2586000</v>
      </c>
      <c r="D603">
        <v>2586000</v>
      </c>
      <c r="E603">
        <v>2586000</v>
      </c>
      <c r="F603">
        <v>0</v>
      </c>
      <c r="G603">
        <v>2378000</v>
      </c>
      <c r="H603">
        <v>208000</v>
      </c>
      <c r="I603">
        <v>0</v>
      </c>
      <c r="J603">
        <v>0</v>
      </c>
      <c r="K603">
        <v>2378000</v>
      </c>
      <c r="L603">
        <v>208000</v>
      </c>
      <c r="M603">
        <v>0</v>
      </c>
      <c r="N603">
        <v>0</v>
      </c>
      <c r="O603">
        <v>91.96</v>
      </c>
      <c r="P603">
        <v>8.0399999999999991</v>
      </c>
      <c r="Q603">
        <v>0</v>
      </c>
      <c r="R603">
        <v>0</v>
      </c>
      <c r="S603">
        <v>91.96</v>
      </c>
      <c r="T603">
        <v>8.0399999999999991</v>
      </c>
      <c r="U603">
        <v>0</v>
      </c>
    </row>
    <row r="604" spans="1:21" x14ac:dyDescent="0.25">
      <c r="A604" t="s">
        <v>151</v>
      </c>
      <c r="B604">
        <v>2018</v>
      </c>
      <c r="C604">
        <v>2309000</v>
      </c>
      <c r="D604">
        <v>2309000</v>
      </c>
      <c r="E604">
        <v>2309000</v>
      </c>
      <c r="F604">
        <v>0</v>
      </c>
      <c r="G604">
        <v>2066000</v>
      </c>
      <c r="H604">
        <v>243000</v>
      </c>
      <c r="I604">
        <v>0</v>
      </c>
      <c r="J604">
        <v>0</v>
      </c>
      <c r="K604">
        <v>2066000</v>
      </c>
      <c r="L604">
        <v>243000</v>
      </c>
      <c r="M604">
        <v>0</v>
      </c>
      <c r="N604">
        <v>0</v>
      </c>
      <c r="O604">
        <v>89.48</v>
      </c>
      <c r="P604">
        <v>10.52</v>
      </c>
      <c r="Q604">
        <v>0</v>
      </c>
      <c r="R604">
        <v>0</v>
      </c>
      <c r="S604">
        <v>89.48</v>
      </c>
      <c r="T604">
        <v>10.52</v>
      </c>
      <c r="U604">
        <v>0</v>
      </c>
    </row>
    <row r="605" spans="1:21" x14ac:dyDescent="0.25">
      <c r="A605" t="s">
        <v>151</v>
      </c>
      <c r="B605">
        <v>2019</v>
      </c>
      <c r="C605">
        <v>2457000</v>
      </c>
      <c r="D605">
        <v>2457000</v>
      </c>
      <c r="E605">
        <v>2457000</v>
      </c>
      <c r="F605">
        <v>0</v>
      </c>
      <c r="G605">
        <v>2331000</v>
      </c>
      <c r="H605">
        <v>126000</v>
      </c>
      <c r="I605">
        <v>0</v>
      </c>
      <c r="J605">
        <v>0</v>
      </c>
      <c r="K605">
        <v>2331000</v>
      </c>
      <c r="L605">
        <v>126000</v>
      </c>
      <c r="M605">
        <v>0</v>
      </c>
      <c r="N605">
        <v>0</v>
      </c>
      <c r="O605">
        <v>94.87</v>
      </c>
      <c r="P605">
        <v>5.13</v>
      </c>
      <c r="Q605">
        <v>0</v>
      </c>
      <c r="R605">
        <v>0</v>
      </c>
      <c r="S605">
        <v>94.87</v>
      </c>
      <c r="T605">
        <v>5.13</v>
      </c>
      <c r="U605">
        <v>0</v>
      </c>
    </row>
    <row r="606" spans="1:21" x14ac:dyDescent="0.25">
      <c r="A606" t="s">
        <v>151</v>
      </c>
      <c r="B606">
        <v>2020</v>
      </c>
      <c r="C606">
        <v>2437000</v>
      </c>
      <c r="D606">
        <v>2437000</v>
      </c>
      <c r="E606">
        <v>2437000</v>
      </c>
      <c r="F606">
        <v>0</v>
      </c>
      <c r="G606">
        <v>2161000</v>
      </c>
      <c r="H606">
        <v>276000</v>
      </c>
      <c r="I606">
        <v>0</v>
      </c>
      <c r="J606">
        <v>0</v>
      </c>
      <c r="K606">
        <v>2161000</v>
      </c>
      <c r="L606">
        <v>276000</v>
      </c>
      <c r="M606">
        <v>0</v>
      </c>
      <c r="N606">
        <v>0</v>
      </c>
      <c r="O606">
        <v>88.67</v>
      </c>
      <c r="P606">
        <v>11.33</v>
      </c>
      <c r="Q606">
        <v>0</v>
      </c>
      <c r="R606">
        <v>0</v>
      </c>
      <c r="S606">
        <v>88.67</v>
      </c>
      <c r="T606">
        <v>11.33</v>
      </c>
      <c r="U606">
        <v>0</v>
      </c>
    </row>
    <row r="607" spans="1:21" x14ac:dyDescent="0.25">
      <c r="A607" t="s">
        <v>151</v>
      </c>
      <c r="B607">
        <v>2021</v>
      </c>
      <c r="C607">
        <v>2194000</v>
      </c>
      <c r="D607">
        <v>2194000</v>
      </c>
      <c r="E607">
        <v>2194000</v>
      </c>
      <c r="F607">
        <v>0</v>
      </c>
      <c r="G607">
        <v>2069000</v>
      </c>
      <c r="H607">
        <v>125000</v>
      </c>
      <c r="I607">
        <v>0</v>
      </c>
      <c r="J607">
        <v>0</v>
      </c>
      <c r="K607">
        <v>2069000</v>
      </c>
      <c r="L607">
        <v>125000</v>
      </c>
      <c r="M607">
        <v>0</v>
      </c>
      <c r="N607">
        <v>0</v>
      </c>
      <c r="O607">
        <v>94.3</v>
      </c>
      <c r="P607">
        <v>5.7</v>
      </c>
      <c r="Q607">
        <v>0</v>
      </c>
      <c r="R607">
        <v>0</v>
      </c>
      <c r="S607">
        <v>94.3</v>
      </c>
      <c r="T607">
        <v>5.7</v>
      </c>
      <c r="U607">
        <v>0</v>
      </c>
    </row>
    <row r="608" spans="1:21" x14ac:dyDescent="0.25">
      <c r="A608" t="s">
        <v>153</v>
      </c>
      <c r="B608">
        <v>2013</v>
      </c>
      <c r="C608">
        <v>1563000</v>
      </c>
      <c r="D608">
        <v>1542000</v>
      </c>
      <c r="E608">
        <v>1408900</v>
      </c>
      <c r="F608">
        <v>661000</v>
      </c>
      <c r="G608">
        <v>478000</v>
      </c>
      <c r="H608">
        <v>402000</v>
      </c>
      <c r="I608">
        <v>1000</v>
      </c>
      <c r="J608">
        <v>528800</v>
      </c>
      <c r="K608">
        <v>478000</v>
      </c>
      <c r="L608">
        <v>402000</v>
      </c>
      <c r="M608">
        <v>100</v>
      </c>
      <c r="N608">
        <v>42.87</v>
      </c>
      <c r="O608">
        <v>31</v>
      </c>
      <c r="P608">
        <v>26.07</v>
      </c>
      <c r="Q608">
        <v>0.06</v>
      </c>
      <c r="R608">
        <v>37.53</v>
      </c>
      <c r="S608">
        <v>33.93</v>
      </c>
      <c r="T608">
        <v>28.53</v>
      </c>
      <c r="U608">
        <v>0.01</v>
      </c>
    </row>
    <row r="609" spans="1:21" x14ac:dyDescent="0.25">
      <c r="A609" t="s">
        <v>153</v>
      </c>
      <c r="B609">
        <v>2014</v>
      </c>
      <c r="C609">
        <v>3398000</v>
      </c>
      <c r="D609">
        <v>3145000</v>
      </c>
      <c r="E609">
        <v>2673200</v>
      </c>
      <c r="F609">
        <v>2350000</v>
      </c>
      <c r="G609">
        <v>477000</v>
      </c>
      <c r="H609">
        <v>316000</v>
      </c>
      <c r="I609">
        <v>2000</v>
      </c>
      <c r="J609">
        <v>1880000</v>
      </c>
      <c r="K609">
        <v>477000</v>
      </c>
      <c r="L609">
        <v>316000</v>
      </c>
      <c r="M609">
        <v>200</v>
      </c>
      <c r="N609">
        <v>74.72</v>
      </c>
      <c r="O609">
        <v>15.17</v>
      </c>
      <c r="P609">
        <v>10.050000000000001</v>
      </c>
      <c r="Q609">
        <v>0.06</v>
      </c>
      <c r="R609">
        <v>70.33</v>
      </c>
      <c r="S609">
        <v>17.84</v>
      </c>
      <c r="T609">
        <v>11.82</v>
      </c>
      <c r="U609">
        <v>0.01</v>
      </c>
    </row>
    <row r="610" spans="1:21" x14ac:dyDescent="0.25">
      <c r="A610" t="s">
        <v>153</v>
      </c>
      <c r="B610">
        <v>2015</v>
      </c>
      <c r="C610">
        <v>3493000</v>
      </c>
      <c r="D610">
        <v>3289000</v>
      </c>
      <c r="E610">
        <v>2787000</v>
      </c>
      <c r="F610">
        <v>2510000</v>
      </c>
      <c r="G610">
        <v>418000</v>
      </c>
      <c r="H610">
        <v>361000</v>
      </c>
      <c r="I610">
        <v>0</v>
      </c>
      <c r="J610">
        <v>2008000</v>
      </c>
      <c r="K610">
        <v>418000</v>
      </c>
      <c r="L610">
        <v>361000</v>
      </c>
      <c r="M610">
        <v>0</v>
      </c>
      <c r="N610">
        <v>76.31</v>
      </c>
      <c r="O610">
        <v>12.71</v>
      </c>
      <c r="P610">
        <v>10.98</v>
      </c>
      <c r="Q610">
        <v>0</v>
      </c>
      <c r="R610">
        <v>72.05</v>
      </c>
      <c r="S610">
        <v>15</v>
      </c>
      <c r="T610">
        <v>12.95</v>
      </c>
      <c r="U610">
        <v>0</v>
      </c>
    </row>
    <row r="611" spans="1:21" x14ac:dyDescent="0.25">
      <c r="A611" t="s">
        <v>153</v>
      </c>
      <c r="B611">
        <v>2016</v>
      </c>
      <c r="C611">
        <v>3187000</v>
      </c>
      <c r="D611">
        <v>3022000</v>
      </c>
      <c r="E611">
        <v>2536000</v>
      </c>
      <c r="F611">
        <v>2412000</v>
      </c>
      <c r="G611">
        <v>313000</v>
      </c>
      <c r="H611">
        <v>293000</v>
      </c>
      <c r="I611">
        <v>4000</v>
      </c>
      <c r="J611">
        <v>1929600</v>
      </c>
      <c r="K611">
        <v>313000</v>
      </c>
      <c r="L611">
        <v>293000</v>
      </c>
      <c r="M611">
        <v>400</v>
      </c>
      <c r="N611">
        <v>79.81</v>
      </c>
      <c r="O611">
        <v>10.36</v>
      </c>
      <c r="P611">
        <v>9.6999999999999993</v>
      </c>
      <c r="Q611">
        <v>0.13</v>
      </c>
      <c r="R611">
        <v>76.09</v>
      </c>
      <c r="S611">
        <v>12.34</v>
      </c>
      <c r="T611">
        <v>11.55</v>
      </c>
      <c r="U611">
        <v>0.02</v>
      </c>
    </row>
    <row r="612" spans="1:21" x14ac:dyDescent="0.25">
      <c r="A612" t="s">
        <v>153</v>
      </c>
      <c r="B612">
        <v>2017</v>
      </c>
      <c r="C612">
        <v>3127000</v>
      </c>
      <c r="D612">
        <v>2944000</v>
      </c>
      <c r="E612">
        <v>2458200</v>
      </c>
      <c r="F612">
        <v>2429000</v>
      </c>
      <c r="G612">
        <v>238000</v>
      </c>
      <c r="H612">
        <v>277000</v>
      </c>
      <c r="I612">
        <v>0</v>
      </c>
      <c r="J612">
        <v>1943200</v>
      </c>
      <c r="K612">
        <v>238000</v>
      </c>
      <c r="L612">
        <v>277000</v>
      </c>
      <c r="M612">
        <v>0</v>
      </c>
      <c r="N612">
        <v>82.51</v>
      </c>
      <c r="O612">
        <v>8.08</v>
      </c>
      <c r="P612">
        <v>9.41</v>
      </c>
      <c r="Q612">
        <v>0</v>
      </c>
      <c r="R612">
        <v>79.05</v>
      </c>
      <c r="S612">
        <v>9.68</v>
      </c>
      <c r="T612">
        <v>11.27</v>
      </c>
      <c r="U612">
        <v>0</v>
      </c>
    </row>
    <row r="613" spans="1:21" x14ac:dyDescent="0.25">
      <c r="A613" t="s">
        <v>153</v>
      </c>
      <c r="B613">
        <v>2018</v>
      </c>
      <c r="C613">
        <v>3192000</v>
      </c>
      <c r="D613">
        <v>3004000</v>
      </c>
      <c r="E613">
        <v>2505800</v>
      </c>
      <c r="F613">
        <v>2491000</v>
      </c>
      <c r="G613">
        <v>304000</v>
      </c>
      <c r="H613">
        <v>209000</v>
      </c>
      <c r="I613">
        <v>0</v>
      </c>
      <c r="J613">
        <v>1992800</v>
      </c>
      <c r="K613">
        <v>304000</v>
      </c>
      <c r="L613">
        <v>209000</v>
      </c>
      <c r="M613">
        <v>0</v>
      </c>
      <c r="N613">
        <v>82.92</v>
      </c>
      <c r="O613">
        <v>10.119999999999999</v>
      </c>
      <c r="P613">
        <v>6.96</v>
      </c>
      <c r="Q613">
        <v>0</v>
      </c>
      <c r="R613">
        <v>79.53</v>
      </c>
      <c r="S613">
        <v>12.13</v>
      </c>
      <c r="T613">
        <v>8.34</v>
      </c>
      <c r="U613">
        <v>0</v>
      </c>
    </row>
    <row r="614" spans="1:21" x14ac:dyDescent="0.25">
      <c r="A614" t="s">
        <v>153</v>
      </c>
      <c r="B614">
        <v>2019</v>
      </c>
      <c r="C614">
        <v>3580000</v>
      </c>
      <c r="D614">
        <v>3384000</v>
      </c>
      <c r="E614">
        <v>2827400</v>
      </c>
      <c r="F614">
        <v>2783000</v>
      </c>
      <c r="G614">
        <v>305000</v>
      </c>
      <c r="H614">
        <v>296000</v>
      </c>
      <c r="I614">
        <v>0</v>
      </c>
      <c r="J614">
        <v>2226400</v>
      </c>
      <c r="K614">
        <v>305000</v>
      </c>
      <c r="L614">
        <v>296000</v>
      </c>
      <c r="M614">
        <v>0</v>
      </c>
      <c r="N614">
        <v>82.24</v>
      </c>
      <c r="O614">
        <v>9.01</v>
      </c>
      <c r="P614">
        <v>8.75</v>
      </c>
      <c r="Q614">
        <v>0</v>
      </c>
      <c r="R614">
        <v>78.739999999999995</v>
      </c>
      <c r="S614">
        <v>10.79</v>
      </c>
      <c r="T614">
        <v>10.47</v>
      </c>
      <c r="U614">
        <v>0</v>
      </c>
    </row>
    <row r="615" spans="1:21" x14ac:dyDescent="0.25">
      <c r="A615" t="s">
        <v>153</v>
      </c>
      <c r="B615">
        <v>2020</v>
      </c>
      <c r="C615">
        <v>3144000</v>
      </c>
      <c r="D615">
        <v>2901000</v>
      </c>
      <c r="E615">
        <v>2406600</v>
      </c>
      <c r="F615">
        <v>2308000</v>
      </c>
      <c r="G615">
        <v>317000</v>
      </c>
      <c r="H615">
        <v>276000</v>
      </c>
      <c r="I615">
        <v>0</v>
      </c>
      <c r="J615">
        <v>1846400</v>
      </c>
      <c r="K615">
        <v>317000</v>
      </c>
      <c r="L615">
        <v>243200</v>
      </c>
      <c r="M615">
        <v>0</v>
      </c>
      <c r="N615">
        <v>79.56</v>
      </c>
      <c r="O615">
        <v>10.93</v>
      </c>
      <c r="P615">
        <v>9.51</v>
      </c>
      <c r="Q615">
        <v>0</v>
      </c>
      <c r="R615">
        <v>76.72</v>
      </c>
      <c r="S615">
        <v>13.17</v>
      </c>
      <c r="T615">
        <v>10.11</v>
      </c>
      <c r="U615">
        <v>0</v>
      </c>
    </row>
    <row r="616" spans="1:21" x14ac:dyDescent="0.25">
      <c r="A616" t="s">
        <v>153</v>
      </c>
      <c r="B616">
        <v>2021</v>
      </c>
      <c r="C616">
        <v>3263000</v>
      </c>
      <c r="D616">
        <v>3091000</v>
      </c>
      <c r="E616">
        <v>2608020</v>
      </c>
      <c r="F616">
        <v>2214000</v>
      </c>
      <c r="G616">
        <v>287000</v>
      </c>
      <c r="H616">
        <v>590000</v>
      </c>
      <c r="I616">
        <v>0</v>
      </c>
      <c r="J616">
        <v>1771200</v>
      </c>
      <c r="K616">
        <v>287000</v>
      </c>
      <c r="L616">
        <v>549820</v>
      </c>
      <c r="M616">
        <v>0</v>
      </c>
      <c r="N616">
        <v>71.63</v>
      </c>
      <c r="O616">
        <v>9.2899999999999991</v>
      </c>
      <c r="P616">
        <v>19.09</v>
      </c>
      <c r="Q616">
        <v>0</v>
      </c>
      <c r="R616">
        <v>67.91</v>
      </c>
      <c r="S616">
        <v>11</v>
      </c>
      <c r="T616">
        <v>21.08</v>
      </c>
      <c r="U616">
        <v>0</v>
      </c>
    </row>
    <row r="617" spans="1:21" x14ac:dyDescent="0.25">
      <c r="A617" t="s">
        <v>155</v>
      </c>
      <c r="B617">
        <v>2013</v>
      </c>
      <c r="C617">
        <v>4289000</v>
      </c>
      <c r="D617">
        <v>3957000</v>
      </c>
      <c r="E617">
        <v>3856400</v>
      </c>
      <c r="F617">
        <v>503000</v>
      </c>
      <c r="G617">
        <v>3454000</v>
      </c>
      <c r="H617">
        <v>0</v>
      </c>
      <c r="I617">
        <v>0</v>
      </c>
      <c r="J617">
        <v>402400</v>
      </c>
      <c r="K617">
        <v>3454000</v>
      </c>
      <c r="L617">
        <v>0</v>
      </c>
      <c r="M617">
        <v>0</v>
      </c>
      <c r="N617">
        <v>12.71</v>
      </c>
      <c r="O617">
        <v>87.29</v>
      </c>
      <c r="P617">
        <v>0</v>
      </c>
      <c r="Q617">
        <v>0</v>
      </c>
      <c r="R617">
        <v>10.43</v>
      </c>
      <c r="S617">
        <v>89.57</v>
      </c>
      <c r="T617">
        <v>0</v>
      </c>
      <c r="U617">
        <v>0</v>
      </c>
    </row>
    <row r="618" spans="1:21" x14ac:dyDescent="0.25">
      <c r="A618" t="s">
        <v>155</v>
      </c>
      <c r="B618">
        <v>2014</v>
      </c>
      <c r="C618">
        <v>3502000</v>
      </c>
      <c r="D618">
        <v>3182000</v>
      </c>
      <c r="E618">
        <v>3082400</v>
      </c>
      <c r="F618">
        <v>498000</v>
      </c>
      <c r="G618">
        <v>2684000</v>
      </c>
      <c r="H618">
        <v>0</v>
      </c>
      <c r="I618">
        <v>0</v>
      </c>
      <c r="J618">
        <v>398400</v>
      </c>
      <c r="K618">
        <v>2684000</v>
      </c>
      <c r="L618">
        <v>0</v>
      </c>
      <c r="M618">
        <v>0</v>
      </c>
      <c r="N618">
        <v>15.65</v>
      </c>
      <c r="O618">
        <v>84.35</v>
      </c>
      <c r="P618">
        <v>0</v>
      </c>
      <c r="Q618">
        <v>0</v>
      </c>
      <c r="R618">
        <v>12.92</v>
      </c>
      <c r="S618">
        <v>87.08</v>
      </c>
      <c r="T618">
        <v>0</v>
      </c>
      <c r="U618">
        <v>0</v>
      </c>
    </row>
    <row r="619" spans="1:21" x14ac:dyDescent="0.25">
      <c r="A619" t="s">
        <v>155</v>
      </c>
      <c r="B619">
        <v>2015</v>
      </c>
      <c r="C619">
        <v>3372000</v>
      </c>
      <c r="D619">
        <v>2929000</v>
      </c>
      <c r="E619">
        <v>2833000</v>
      </c>
      <c r="F619">
        <v>480000</v>
      </c>
      <c r="G619">
        <v>2449000</v>
      </c>
      <c r="H619">
        <v>0</v>
      </c>
      <c r="I619">
        <v>0</v>
      </c>
      <c r="J619">
        <v>384000</v>
      </c>
      <c r="K619">
        <v>2449000</v>
      </c>
      <c r="L619">
        <v>0</v>
      </c>
      <c r="M619">
        <v>0</v>
      </c>
      <c r="N619">
        <v>16.39</v>
      </c>
      <c r="O619">
        <v>83.61</v>
      </c>
      <c r="P619">
        <v>0</v>
      </c>
      <c r="Q619">
        <v>0</v>
      </c>
      <c r="R619">
        <v>13.55</v>
      </c>
      <c r="S619">
        <v>86.45</v>
      </c>
      <c r="T619">
        <v>0</v>
      </c>
      <c r="U619">
        <v>0</v>
      </c>
    </row>
    <row r="620" spans="1:21" x14ac:dyDescent="0.25">
      <c r="A620" t="s">
        <v>155</v>
      </c>
      <c r="B620">
        <v>2016</v>
      </c>
      <c r="C620">
        <v>866000</v>
      </c>
      <c r="D620">
        <v>651000</v>
      </c>
      <c r="E620">
        <v>544000</v>
      </c>
      <c r="F620">
        <v>535000</v>
      </c>
      <c r="G620">
        <v>116000</v>
      </c>
      <c r="H620">
        <v>0</v>
      </c>
      <c r="I620">
        <v>0</v>
      </c>
      <c r="J620">
        <v>428000</v>
      </c>
      <c r="K620">
        <v>116000</v>
      </c>
      <c r="L620">
        <v>0</v>
      </c>
      <c r="M620">
        <v>0</v>
      </c>
      <c r="N620">
        <v>82.18</v>
      </c>
      <c r="O620">
        <v>17.82</v>
      </c>
      <c r="P620">
        <v>0</v>
      </c>
      <c r="Q620">
        <v>0</v>
      </c>
      <c r="R620">
        <v>78.680000000000007</v>
      </c>
      <c r="S620">
        <v>21.32</v>
      </c>
      <c r="T620">
        <v>0</v>
      </c>
      <c r="U620">
        <v>0</v>
      </c>
    </row>
    <row r="621" spans="1:21" x14ac:dyDescent="0.25">
      <c r="A621" t="s">
        <v>155</v>
      </c>
      <c r="B621">
        <v>2017</v>
      </c>
      <c r="C621">
        <v>1235000</v>
      </c>
      <c r="D621">
        <v>849000</v>
      </c>
      <c r="E621">
        <v>723200</v>
      </c>
      <c r="F621">
        <v>629000</v>
      </c>
      <c r="G621">
        <v>220000</v>
      </c>
      <c r="H621">
        <v>0</v>
      </c>
      <c r="I621">
        <v>0</v>
      </c>
      <c r="J621">
        <v>503200</v>
      </c>
      <c r="K621">
        <v>220000</v>
      </c>
      <c r="L621">
        <v>0</v>
      </c>
      <c r="M621">
        <v>0</v>
      </c>
      <c r="N621">
        <v>74.09</v>
      </c>
      <c r="O621">
        <v>25.91</v>
      </c>
      <c r="P621">
        <v>0</v>
      </c>
      <c r="Q621">
        <v>0</v>
      </c>
      <c r="R621">
        <v>69.58</v>
      </c>
      <c r="S621">
        <v>30.42</v>
      </c>
      <c r="T621">
        <v>0</v>
      </c>
      <c r="U621">
        <v>0</v>
      </c>
    </row>
    <row r="622" spans="1:21" x14ac:dyDescent="0.25">
      <c r="A622" t="s">
        <v>155</v>
      </c>
      <c r="B622">
        <v>2018</v>
      </c>
      <c r="C622">
        <v>1331000</v>
      </c>
      <c r="D622">
        <v>997000</v>
      </c>
      <c r="E622">
        <v>881400</v>
      </c>
      <c r="F622">
        <v>578000</v>
      </c>
      <c r="G622">
        <v>419000</v>
      </c>
      <c r="H622">
        <v>0</v>
      </c>
      <c r="I622">
        <v>0</v>
      </c>
      <c r="J622">
        <v>462400</v>
      </c>
      <c r="K622">
        <v>419000</v>
      </c>
      <c r="L622">
        <v>0</v>
      </c>
      <c r="M622">
        <v>0</v>
      </c>
      <c r="N622">
        <v>57.97</v>
      </c>
      <c r="O622">
        <v>42.03</v>
      </c>
      <c r="P622">
        <v>0</v>
      </c>
      <c r="Q622">
        <v>0</v>
      </c>
      <c r="R622">
        <v>52.46</v>
      </c>
      <c r="S622">
        <v>47.54</v>
      </c>
      <c r="T622">
        <v>0</v>
      </c>
      <c r="U622">
        <v>0</v>
      </c>
    </row>
    <row r="623" spans="1:21" x14ac:dyDescent="0.25">
      <c r="A623" t="s">
        <v>155</v>
      </c>
      <c r="B623">
        <v>2019</v>
      </c>
      <c r="C623">
        <v>1078000</v>
      </c>
      <c r="D623">
        <v>782000</v>
      </c>
      <c r="E623">
        <v>664200</v>
      </c>
      <c r="F623">
        <v>589000</v>
      </c>
      <c r="G623">
        <v>193000</v>
      </c>
      <c r="H623">
        <v>0</v>
      </c>
      <c r="I623">
        <v>0</v>
      </c>
      <c r="J623">
        <v>471200</v>
      </c>
      <c r="K623">
        <v>193000</v>
      </c>
      <c r="L623">
        <v>0</v>
      </c>
      <c r="M623">
        <v>0</v>
      </c>
      <c r="N623">
        <v>75.319999999999993</v>
      </c>
      <c r="O623">
        <v>24.68</v>
      </c>
      <c r="P623">
        <v>0</v>
      </c>
      <c r="Q623">
        <v>0</v>
      </c>
      <c r="R623">
        <v>70.94</v>
      </c>
      <c r="S623">
        <v>29.06</v>
      </c>
      <c r="T623">
        <v>0</v>
      </c>
      <c r="U623">
        <v>0</v>
      </c>
    </row>
    <row r="624" spans="1:21" x14ac:dyDescent="0.25">
      <c r="A624" t="s">
        <v>155</v>
      </c>
      <c r="B624">
        <v>2020</v>
      </c>
      <c r="C624">
        <v>999000</v>
      </c>
      <c r="D624">
        <v>661000</v>
      </c>
      <c r="E624">
        <v>542000</v>
      </c>
      <c r="F624">
        <v>595000</v>
      </c>
      <c r="G624">
        <v>66000</v>
      </c>
      <c r="H624">
        <v>0</v>
      </c>
      <c r="I624">
        <v>0</v>
      </c>
      <c r="J624">
        <v>476000</v>
      </c>
      <c r="K624">
        <v>66000</v>
      </c>
      <c r="L624">
        <v>0</v>
      </c>
      <c r="M624">
        <v>0</v>
      </c>
      <c r="N624">
        <v>90.02</v>
      </c>
      <c r="O624">
        <v>9.98</v>
      </c>
      <c r="P624">
        <v>0</v>
      </c>
      <c r="Q624">
        <v>0</v>
      </c>
      <c r="R624">
        <v>87.82</v>
      </c>
      <c r="S624">
        <v>12.18</v>
      </c>
      <c r="T624">
        <v>0</v>
      </c>
      <c r="U624">
        <v>0</v>
      </c>
    </row>
    <row r="625" spans="1:21" x14ac:dyDescent="0.25">
      <c r="A625" t="s">
        <v>155</v>
      </c>
      <c r="B625">
        <v>2021</v>
      </c>
      <c r="C625">
        <v>957000</v>
      </c>
      <c r="D625">
        <v>696000</v>
      </c>
      <c r="E625">
        <v>563400</v>
      </c>
      <c r="F625">
        <v>663000</v>
      </c>
      <c r="G625">
        <v>33000</v>
      </c>
      <c r="H625">
        <v>0</v>
      </c>
      <c r="I625">
        <v>0</v>
      </c>
      <c r="J625">
        <v>530400</v>
      </c>
      <c r="K625">
        <v>33000</v>
      </c>
      <c r="L625">
        <v>0</v>
      </c>
      <c r="M625">
        <v>0</v>
      </c>
      <c r="N625">
        <v>95.26</v>
      </c>
      <c r="O625">
        <v>4.74</v>
      </c>
      <c r="P625">
        <v>0</v>
      </c>
      <c r="Q625">
        <v>0</v>
      </c>
      <c r="R625">
        <v>94.14</v>
      </c>
      <c r="S625">
        <v>5.86</v>
      </c>
      <c r="T625">
        <v>0</v>
      </c>
      <c r="U625">
        <v>0</v>
      </c>
    </row>
    <row r="626" spans="1:21" x14ac:dyDescent="0.25">
      <c r="A626" t="s">
        <v>157</v>
      </c>
      <c r="B626">
        <v>2013</v>
      </c>
      <c r="C626">
        <v>515000</v>
      </c>
      <c r="D626">
        <v>515000</v>
      </c>
      <c r="E626">
        <v>515000</v>
      </c>
      <c r="F626">
        <v>515000</v>
      </c>
      <c r="G626">
        <v>0</v>
      </c>
      <c r="H626">
        <v>0</v>
      </c>
      <c r="I626">
        <v>0</v>
      </c>
      <c r="J626">
        <v>515000</v>
      </c>
      <c r="K626">
        <v>0</v>
      </c>
      <c r="L626">
        <v>0</v>
      </c>
      <c r="M626">
        <v>0</v>
      </c>
      <c r="N626">
        <v>100</v>
      </c>
      <c r="O626">
        <v>0</v>
      </c>
      <c r="P626">
        <v>0</v>
      </c>
      <c r="Q626">
        <v>0</v>
      </c>
      <c r="R626">
        <v>100</v>
      </c>
      <c r="S626">
        <v>0</v>
      </c>
      <c r="T626">
        <v>0</v>
      </c>
      <c r="U626">
        <v>0</v>
      </c>
    </row>
    <row r="627" spans="1:21" x14ac:dyDescent="0.25">
      <c r="A627" t="s">
        <v>157</v>
      </c>
      <c r="B627">
        <v>2014</v>
      </c>
      <c r="C627">
        <v>456000</v>
      </c>
      <c r="D627">
        <v>456000</v>
      </c>
      <c r="E627">
        <v>456000</v>
      </c>
      <c r="F627">
        <v>456000</v>
      </c>
      <c r="G627">
        <v>0</v>
      </c>
      <c r="H627">
        <v>0</v>
      </c>
      <c r="I627">
        <v>0</v>
      </c>
      <c r="J627">
        <v>456000</v>
      </c>
      <c r="K627">
        <v>0</v>
      </c>
      <c r="L627">
        <v>0</v>
      </c>
      <c r="M627">
        <v>0</v>
      </c>
      <c r="N627">
        <v>100</v>
      </c>
      <c r="O627">
        <v>0</v>
      </c>
      <c r="P627">
        <v>0</v>
      </c>
      <c r="Q627">
        <v>0</v>
      </c>
      <c r="R627">
        <v>100</v>
      </c>
      <c r="S627">
        <v>0</v>
      </c>
      <c r="T627">
        <v>0</v>
      </c>
      <c r="U627">
        <v>0</v>
      </c>
    </row>
    <row r="628" spans="1:21" x14ac:dyDescent="0.25">
      <c r="A628" t="s">
        <v>157</v>
      </c>
      <c r="B628">
        <v>2015</v>
      </c>
      <c r="C628">
        <v>444000</v>
      </c>
      <c r="D628">
        <v>444000</v>
      </c>
      <c r="E628">
        <v>444000</v>
      </c>
      <c r="F628">
        <v>444000</v>
      </c>
      <c r="G628">
        <v>0</v>
      </c>
      <c r="H628">
        <v>0</v>
      </c>
      <c r="I628">
        <v>0</v>
      </c>
      <c r="J628">
        <v>444000</v>
      </c>
      <c r="K628">
        <v>0</v>
      </c>
      <c r="L628">
        <v>0</v>
      </c>
      <c r="M628">
        <v>0</v>
      </c>
      <c r="N628">
        <v>100</v>
      </c>
      <c r="O628">
        <v>0</v>
      </c>
      <c r="P628">
        <v>0</v>
      </c>
      <c r="Q628">
        <v>0</v>
      </c>
      <c r="R628">
        <v>100</v>
      </c>
      <c r="S628">
        <v>0</v>
      </c>
      <c r="T628">
        <v>0</v>
      </c>
      <c r="U628">
        <v>0</v>
      </c>
    </row>
    <row r="629" spans="1:21" x14ac:dyDescent="0.25">
      <c r="A629" t="s">
        <v>157</v>
      </c>
      <c r="B629">
        <v>2016</v>
      </c>
      <c r="C629">
        <v>471000</v>
      </c>
      <c r="D629">
        <v>471000</v>
      </c>
      <c r="E629">
        <v>471000</v>
      </c>
      <c r="F629">
        <v>471000</v>
      </c>
      <c r="G629">
        <v>0</v>
      </c>
      <c r="H629">
        <v>0</v>
      </c>
      <c r="I629">
        <v>0</v>
      </c>
      <c r="J629">
        <v>471000</v>
      </c>
      <c r="K629">
        <v>0</v>
      </c>
      <c r="L629">
        <v>0</v>
      </c>
      <c r="M629">
        <v>0</v>
      </c>
      <c r="N629">
        <v>100</v>
      </c>
      <c r="O629">
        <v>0</v>
      </c>
      <c r="P629">
        <v>0</v>
      </c>
      <c r="Q629">
        <v>0</v>
      </c>
      <c r="R629">
        <v>100</v>
      </c>
      <c r="S629">
        <v>0</v>
      </c>
      <c r="T629">
        <v>0</v>
      </c>
      <c r="U629">
        <v>0</v>
      </c>
    </row>
    <row r="630" spans="1:21" x14ac:dyDescent="0.25">
      <c r="A630" t="s">
        <v>157</v>
      </c>
      <c r="B630">
        <v>2017</v>
      </c>
      <c r="C630">
        <v>564000</v>
      </c>
      <c r="D630">
        <v>564000</v>
      </c>
      <c r="E630">
        <v>564000</v>
      </c>
      <c r="F630">
        <v>564000</v>
      </c>
      <c r="G630">
        <v>0</v>
      </c>
      <c r="H630">
        <v>0</v>
      </c>
      <c r="I630">
        <v>0</v>
      </c>
      <c r="J630">
        <v>564000</v>
      </c>
      <c r="K630">
        <v>0</v>
      </c>
      <c r="L630">
        <v>0</v>
      </c>
      <c r="M630">
        <v>0</v>
      </c>
      <c r="N630">
        <v>100</v>
      </c>
      <c r="O630">
        <v>0</v>
      </c>
      <c r="P630">
        <v>0</v>
      </c>
      <c r="Q630">
        <v>0</v>
      </c>
      <c r="R630">
        <v>100</v>
      </c>
      <c r="S630">
        <v>0</v>
      </c>
      <c r="T630">
        <v>0</v>
      </c>
      <c r="U630">
        <v>0</v>
      </c>
    </row>
    <row r="631" spans="1:21" x14ac:dyDescent="0.25">
      <c r="A631" t="s">
        <v>157</v>
      </c>
      <c r="B631">
        <v>2018</v>
      </c>
      <c r="C631">
        <v>394000</v>
      </c>
      <c r="D631">
        <v>394000</v>
      </c>
      <c r="E631">
        <v>394000</v>
      </c>
      <c r="F631">
        <v>394000</v>
      </c>
      <c r="G631">
        <v>0</v>
      </c>
      <c r="H631">
        <v>0</v>
      </c>
      <c r="I631">
        <v>0</v>
      </c>
      <c r="J631">
        <v>394000</v>
      </c>
      <c r="K631">
        <v>0</v>
      </c>
      <c r="L631">
        <v>0</v>
      </c>
      <c r="M631">
        <v>0</v>
      </c>
      <c r="N631">
        <v>100</v>
      </c>
      <c r="O631">
        <v>0</v>
      </c>
      <c r="P631">
        <v>0</v>
      </c>
      <c r="Q631">
        <v>0</v>
      </c>
      <c r="R631">
        <v>100</v>
      </c>
      <c r="S631">
        <v>0</v>
      </c>
      <c r="T631">
        <v>0</v>
      </c>
      <c r="U631">
        <v>0</v>
      </c>
    </row>
    <row r="632" spans="1:21" x14ac:dyDescent="0.25">
      <c r="A632" t="s">
        <v>157</v>
      </c>
      <c r="B632">
        <v>2019</v>
      </c>
      <c r="C632">
        <v>495000</v>
      </c>
      <c r="D632">
        <v>495000</v>
      </c>
      <c r="E632">
        <v>495000</v>
      </c>
      <c r="F632">
        <v>495000</v>
      </c>
      <c r="G632">
        <v>0</v>
      </c>
      <c r="H632">
        <v>0</v>
      </c>
      <c r="I632">
        <v>0</v>
      </c>
      <c r="J632">
        <v>495000</v>
      </c>
      <c r="K632">
        <v>0</v>
      </c>
      <c r="L632">
        <v>0</v>
      </c>
      <c r="M632">
        <v>0</v>
      </c>
      <c r="N632">
        <v>100</v>
      </c>
      <c r="O632">
        <v>0</v>
      </c>
      <c r="P632">
        <v>0</v>
      </c>
      <c r="Q632">
        <v>0</v>
      </c>
      <c r="R632">
        <v>100</v>
      </c>
      <c r="S632">
        <v>0</v>
      </c>
      <c r="T632">
        <v>0</v>
      </c>
      <c r="U632">
        <v>0</v>
      </c>
    </row>
    <row r="633" spans="1:21" x14ac:dyDescent="0.25">
      <c r="A633" t="s">
        <v>157</v>
      </c>
      <c r="B633">
        <v>2021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</row>
    <row r="634" spans="1:21" x14ac:dyDescent="0.25">
      <c r="A634" t="s">
        <v>159</v>
      </c>
      <c r="B634">
        <v>2013</v>
      </c>
      <c r="C634">
        <v>5899000</v>
      </c>
      <c r="D634">
        <v>526000</v>
      </c>
      <c r="E634">
        <v>455600</v>
      </c>
      <c r="F634">
        <v>352000</v>
      </c>
      <c r="G634">
        <v>174000</v>
      </c>
      <c r="H634">
        <v>0</v>
      </c>
      <c r="I634">
        <v>0</v>
      </c>
      <c r="J634">
        <v>281600</v>
      </c>
      <c r="K634">
        <v>174000</v>
      </c>
      <c r="L634">
        <v>0</v>
      </c>
      <c r="M634">
        <v>0</v>
      </c>
      <c r="N634">
        <v>66.92</v>
      </c>
      <c r="O634">
        <v>33.08</v>
      </c>
      <c r="P634">
        <v>0</v>
      </c>
      <c r="Q634">
        <v>0</v>
      </c>
      <c r="R634">
        <v>61.81</v>
      </c>
      <c r="S634">
        <v>38.19</v>
      </c>
      <c r="T634">
        <v>0</v>
      </c>
      <c r="U634">
        <v>0</v>
      </c>
    </row>
    <row r="635" spans="1:21" x14ac:dyDescent="0.25">
      <c r="A635" t="s">
        <v>159</v>
      </c>
      <c r="B635">
        <v>2014</v>
      </c>
      <c r="C635">
        <v>5395000</v>
      </c>
      <c r="D635">
        <v>451000</v>
      </c>
      <c r="E635">
        <v>386200</v>
      </c>
      <c r="F635">
        <v>324000</v>
      </c>
      <c r="G635">
        <v>127000</v>
      </c>
      <c r="H635">
        <v>0</v>
      </c>
      <c r="I635">
        <v>0</v>
      </c>
      <c r="J635">
        <v>259200</v>
      </c>
      <c r="K635">
        <v>127000</v>
      </c>
      <c r="L635">
        <v>0</v>
      </c>
      <c r="M635">
        <v>0</v>
      </c>
      <c r="N635">
        <v>71.84</v>
      </c>
      <c r="O635">
        <v>28.16</v>
      </c>
      <c r="P635">
        <v>0</v>
      </c>
      <c r="Q635">
        <v>0</v>
      </c>
      <c r="R635">
        <v>67.12</v>
      </c>
      <c r="S635">
        <v>32.880000000000003</v>
      </c>
      <c r="T635">
        <v>0</v>
      </c>
      <c r="U635">
        <v>0</v>
      </c>
    </row>
    <row r="636" spans="1:21" x14ac:dyDescent="0.25">
      <c r="A636" t="s">
        <v>159</v>
      </c>
      <c r="B636">
        <v>2015</v>
      </c>
      <c r="C636">
        <v>5290000</v>
      </c>
      <c r="D636">
        <v>435000</v>
      </c>
      <c r="E636">
        <v>369400</v>
      </c>
      <c r="F636">
        <v>328000</v>
      </c>
      <c r="G636">
        <v>107000</v>
      </c>
      <c r="H636">
        <v>0</v>
      </c>
      <c r="I636">
        <v>0</v>
      </c>
      <c r="J636">
        <v>262400</v>
      </c>
      <c r="K636">
        <v>107000</v>
      </c>
      <c r="L636">
        <v>0</v>
      </c>
      <c r="M636">
        <v>0</v>
      </c>
      <c r="N636">
        <v>75.400000000000006</v>
      </c>
      <c r="O636">
        <v>24.6</v>
      </c>
      <c r="P636">
        <v>0</v>
      </c>
      <c r="Q636">
        <v>0</v>
      </c>
      <c r="R636">
        <v>71.03</v>
      </c>
      <c r="S636">
        <v>28.97</v>
      </c>
      <c r="T636">
        <v>0</v>
      </c>
      <c r="U636">
        <v>0</v>
      </c>
    </row>
    <row r="637" spans="1:21" x14ac:dyDescent="0.25">
      <c r="A637" t="s">
        <v>159</v>
      </c>
      <c r="B637">
        <v>2016</v>
      </c>
      <c r="C637">
        <v>5359000</v>
      </c>
      <c r="D637">
        <v>378000</v>
      </c>
      <c r="E637">
        <v>326400</v>
      </c>
      <c r="F637">
        <v>258000</v>
      </c>
      <c r="G637">
        <v>120000</v>
      </c>
      <c r="H637">
        <v>0</v>
      </c>
      <c r="I637">
        <v>0</v>
      </c>
      <c r="J637">
        <v>206400</v>
      </c>
      <c r="K637">
        <v>120000</v>
      </c>
      <c r="L637">
        <v>0</v>
      </c>
      <c r="M637">
        <v>0</v>
      </c>
      <c r="N637">
        <v>68.25</v>
      </c>
      <c r="O637">
        <v>31.75</v>
      </c>
      <c r="P637">
        <v>0</v>
      </c>
      <c r="Q637">
        <v>0</v>
      </c>
      <c r="R637">
        <v>63.24</v>
      </c>
      <c r="S637">
        <v>36.76</v>
      </c>
      <c r="T637">
        <v>0</v>
      </c>
      <c r="U637">
        <v>0</v>
      </c>
    </row>
    <row r="638" spans="1:21" x14ac:dyDescent="0.25">
      <c r="A638" t="s">
        <v>159</v>
      </c>
      <c r="B638">
        <v>2017</v>
      </c>
      <c r="C638">
        <v>5406000</v>
      </c>
      <c r="D638">
        <v>457000</v>
      </c>
      <c r="E638">
        <v>382800</v>
      </c>
      <c r="F638">
        <v>371000</v>
      </c>
      <c r="G638">
        <v>86000</v>
      </c>
      <c r="H638">
        <v>0</v>
      </c>
      <c r="I638">
        <v>0</v>
      </c>
      <c r="J638">
        <v>296800</v>
      </c>
      <c r="K638">
        <v>86000</v>
      </c>
      <c r="L638">
        <v>0</v>
      </c>
      <c r="M638">
        <v>0</v>
      </c>
      <c r="N638">
        <v>81.180000000000007</v>
      </c>
      <c r="O638">
        <v>18.82</v>
      </c>
      <c r="P638">
        <v>0</v>
      </c>
      <c r="Q638">
        <v>0</v>
      </c>
      <c r="R638">
        <v>77.53</v>
      </c>
      <c r="S638">
        <v>22.47</v>
      </c>
      <c r="T638">
        <v>0</v>
      </c>
      <c r="U638">
        <v>0</v>
      </c>
    </row>
    <row r="639" spans="1:21" x14ac:dyDescent="0.25">
      <c r="A639" t="s">
        <v>159</v>
      </c>
      <c r="B639">
        <v>2018</v>
      </c>
      <c r="C639">
        <v>5490000</v>
      </c>
      <c r="D639">
        <v>455000</v>
      </c>
      <c r="E639">
        <v>388400</v>
      </c>
      <c r="F639">
        <v>333000</v>
      </c>
      <c r="G639">
        <v>122000</v>
      </c>
      <c r="H639">
        <v>0</v>
      </c>
      <c r="I639">
        <v>0</v>
      </c>
      <c r="J639">
        <v>266400</v>
      </c>
      <c r="K639">
        <v>122000</v>
      </c>
      <c r="L639">
        <v>0</v>
      </c>
      <c r="M639">
        <v>0</v>
      </c>
      <c r="N639">
        <v>73.19</v>
      </c>
      <c r="O639">
        <v>26.81</v>
      </c>
      <c r="P639">
        <v>0</v>
      </c>
      <c r="Q639">
        <v>0</v>
      </c>
      <c r="R639">
        <v>68.59</v>
      </c>
      <c r="S639">
        <v>31.41</v>
      </c>
      <c r="T639">
        <v>0</v>
      </c>
      <c r="U639">
        <v>0</v>
      </c>
    </row>
    <row r="640" spans="1:21" x14ac:dyDescent="0.25">
      <c r="A640" t="s">
        <v>159</v>
      </c>
      <c r="B640">
        <v>2019</v>
      </c>
      <c r="C640">
        <v>5220000</v>
      </c>
      <c r="D640">
        <v>480000</v>
      </c>
      <c r="E640">
        <v>418600</v>
      </c>
      <c r="F640">
        <v>307000</v>
      </c>
      <c r="G640">
        <v>173000</v>
      </c>
      <c r="H640">
        <v>0</v>
      </c>
      <c r="I640">
        <v>0</v>
      </c>
      <c r="J640">
        <v>245600</v>
      </c>
      <c r="K640">
        <v>173000</v>
      </c>
      <c r="L640">
        <v>0</v>
      </c>
      <c r="M640">
        <v>0</v>
      </c>
      <c r="N640">
        <v>63.96</v>
      </c>
      <c r="O640">
        <v>36.04</v>
      </c>
      <c r="P640">
        <v>0</v>
      </c>
      <c r="Q640">
        <v>0</v>
      </c>
      <c r="R640">
        <v>58.67</v>
      </c>
      <c r="S640">
        <v>41.33</v>
      </c>
      <c r="T640">
        <v>0</v>
      </c>
      <c r="U640">
        <v>0</v>
      </c>
    </row>
    <row r="641" spans="1:21" x14ac:dyDescent="0.25">
      <c r="A641" t="s">
        <v>159</v>
      </c>
      <c r="B641">
        <v>2020</v>
      </c>
      <c r="C641">
        <v>5020000</v>
      </c>
      <c r="D641">
        <v>406000</v>
      </c>
      <c r="E641">
        <v>338200</v>
      </c>
      <c r="F641">
        <v>339000</v>
      </c>
      <c r="G641">
        <v>67000</v>
      </c>
      <c r="H641">
        <v>0</v>
      </c>
      <c r="I641">
        <v>0</v>
      </c>
      <c r="J641">
        <v>271200</v>
      </c>
      <c r="K641">
        <v>67000</v>
      </c>
      <c r="L641">
        <v>0</v>
      </c>
      <c r="M641">
        <v>0</v>
      </c>
      <c r="N641">
        <v>83.5</v>
      </c>
      <c r="O641">
        <v>16.5</v>
      </c>
      <c r="P641">
        <v>0</v>
      </c>
      <c r="Q641">
        <v>0</v>
      </c>
      <c r="R641">
        <v>80.19</v>
      </c>
      <c r="S641">
        <v>19.809999999999999</v>
      </c>
      <c r="T641">
        <v>0</v>
      </c>
      <c r="U641">
        <v>0</v>
      </c>
    </row>
    <row r="642" spans="1:21" x14ac:dyDescent="0.25">
      <c r="A642" t="s">
        <v>159</v>
      </c>
      <c r="B642">
        <v>2021</v>
      </c>
      <c r="C642">
        <v>4994000</v>
      </c>
      <c r="D642">
        <v>311000</v>
      </c>
      <c r="E642">
        <v>263600</v>
      </c>
      <c r="F642">
        <v>237000</v>
      </c>
      <c r="G642">
        <v>74000</v>
      </c>
      <c r="H642">
        <v>0</v>
      </c>
      <c r="I642">
        <v>0</v>
      </c>
      <c r="J642">
        <v>189600</v>
      </c>
      <c r="K642">
        <v>74000</v>
      </c>
      <c r="L642">
        <v>0</v>
      </c>
      <c r="M642">
        <v>0</v>
      </c>
      <c r="N642">
        <v>76.209999999999994</v>
      </c>
      <c r="O642">
        <v>23.79</v>
      </c>
      <c r="P642">
        <v>0</v>
      </c>
      <c r="Q642">
        <v>0</v>
      </c>
      <c r="R642">
        <v>71.930000000000007</v>
      </c>
      <c r="S642">
        <v>28.07</v>
      </c>
      <c r="T642">
        <v>0</v>
      </c>
      <c r="U642">
        <v>0</v>
      </c>
    </row>
    <row r="643" spans="1:21" x14ac:dyDescent="0.25">
      <c r="A643" t="s">
        <v>161</v>
      </c>
      <c r="B643">
        <v>2013</v>
      </c>
      <c r="C643">
        <v>3412000</v>
      </c>
      <c r="D643">
        <v>2594000</v>
      </c>
      <c r="E643">
        <v>2385060</v>
      </c>
      <c r="F643">
        <v>1016000</v>
      </c>
      <c r="G643">
        <v>763000</v>
      </c>
      <c r="H643">
        <v>815000</v>
      </c>
      <c r="I643">
        <v>0</v>
      </c>
      <c r="J643">
        <v>812800</v>
      </c>
      <c r="K643">
        <v>763000</v>
      </c>
      <c r="L643">
        <v>809260</v>
      </c>
      <c r="M643">
        <v>0</v>
      </c>
      <c r="N643">
        <v>39.17</v>
      </c>
      <c r="O643">
        <v>29.41</v>
      </c>
      <c r="P643">
        <v>31.42</v>
      </c>
      <c r="Q643">
        <v>0</v>
      </c>
      <c r="R643">
        <v>34.08</v>
      </c>
      <c r="S643">
        <v>31.99</v>
      </c>
      <c r="T643">
        <v>33.93</v>
      </c>
      <c r="U643">
        <v>0</v>
      </c>
    </row>
    <row r="644" spans="1:21" x14ac:dyDescent="0.25">
      <c r="A644" t="s">
        <v>161</v>
      </c>
      <c r="B644">
        <v>2014</v>
      </c>
      <c r="C644">
        <v>3475000</v>
      </c>
      <c r="D644">
        <v>2306000</v>
      </c>
      <c r="E644">
        <v>2107200</v>
      </c>
      <c r="F644">
        <v>894000</v>
      </c>
      <c r="G644">
        <v>828000</v>
      </c>
      <c r="H644">
        <v>580000</v>
      </c>
      <c r="I644">
        <v>4000</v>
      </c>
      <c r="J644">
        <v>715200</v>
      </c>
      <c r="K644">
        <v>828000</v>
      </c>
      <c r="L644">
        <v>563600</v>
      </c>
      <c r="M644">
        <v>400</v>
      </c>
      <c r="N644">
        <v>38.770000000000003</v>
      </c>
      <c r="O644">
        <v>35.909999999999997</v>
      </c>
      <c r="P644">
        <v>25.15</v>
      </c>
      <c r="Q644">
        <v>0.17</v>
      </c>
      <c r="R644">
        <v>33.94</v>
      </c>
      <c r="S644">
        <v>39.29</v>
      </c>
      <c r="T644">
        <v>26.75</v>
      </c>
      <c r="U644">
        <v>0.02</v>
      </c>
    </row>
    <row r="645" spans="1:21" x14ac:dyDescent="0.25">
      <c r="A645" t="s">
        <v>161</v>
      </c>
      <c r="B645">
        <v>2015</v>
      </c>
      <c r="C645">
        <v>3869000</v>
      </c>
      <c r="D645">
        <v>2699000</v>
      </c>
      <c r="E645">
        <v>2493900</v>
      </c>
      <c r="F645">
        <v>964000</v>
      </c>
      <c r="G645">
        <v>900000</v>
      </c>
      <c r="H645">
        <v>835000</v>
      </c>
      <c r="I645">
        <v>0</v>
      </c>
      <c r="J645">
        <v>771200</v>
      </c>
      <c r="K645">
        <v>900000</v>
      </c>
      <c r="L645">
        <v>822700</v>
      </c>
      <c r="M645">
        <v>0</v>
      </c>
      <c r="N645">
        <v>35.72</v>
      </c>
      <c r="O645">
        <v>33.35</v>
      </c>
      <c r="P645">
        <v>30.94</v>
      </c>
      <c r="Q645">
        <v>0</v>
      </c>
      <c r="R645">
        <v>30.92</v>
      </c>
      <c r="S645">
        <v>36.090000000000003</v>
      </c>
      <c r="T645">
        <v>32.99</v>
      </c>
      <c r="U645">
        <v>0</v>
      </c>
    </row>
    <row r="646" spans="1:21" x14ac:dyDescent="0.25">
      <c r="A646" t="s">
        <v>161</v>
      </c>
      <c r="B646">
        <v>2016</v>
      </c>
      <c r="C646">
        <v>3322000</v>
      </c>
      <c r="D646">
        <v>2480000</v>
      </c>
      <c r="E646">
        <v>2291940</v>
      </c>
      <c r="F646">
        <v>928000</v>
      </c>
      <c r="G646">
        <v>940000</v>
      </c>
      <c r="H646">
        <v>612000</v>
      </c>
      <c r="I646">
        <v>0</v>
      </c>
      <c r="J646">
        <v>742400</v>
      </c>
      <c r="K646">
        <v>940000</v>
      </c>
      <c r="L646">
        <v>609540</v>
      </c>
      <c r="M646">
        <v>0</v>
      </c>
      <c r="N646">
        <v>37.42</v>
      </c>
      <c r="O646">
        <v>37.9</v>
      </c>
      <c r="P646">
        <v>24.68</v>
      </c>
      <c r="Q646">
        <v>0</v>
      </c>
      <c r="R646">
        <v>32.39</v>
      </c>
      <c r="S646">
        <v>41.01</v>
      </c>
      <c r="T646">
        <v>26.59</v>
      </c>
      <c r="U646">
        <v>0</v>
      </c>
    </row>
    <row r="647" spans="1:21" x14ac:dyDescent="0.25">
      <c r="A647" t="s">
        <v>161</v>
      </c>
      <c r="B647">
        <v>2017</v>
      </c>
      <c r="C647">
        <v>3434000</v>
      </c>
      <c r="D647">
        <v>2640000</v>
      </c>
      <c r="E647">
        <v>2457120</v>
      </c>
      <c r="F647">
        <v>898000</v>
      </c>
      <c r="G647">
        <v>907000</v>
      </c>
      <c r="H647">
        <v>835000</v>
      </c>
      <c r="I647">
        <v>0</v>
      </c>
      <c r="J647">
        <v>718400</v>
      </c>
      <c r="K647">
        <v>907000</v>
      </c>
      <c r="L647">
        <v>831720</v>
      </c>
      <c r="M647">
        <v>0</v>
      </c>
      <c r="N647">
        <v>34.020000000000003</v>
      </c>
      <c r="O647">
        <v>34.36</v>
      </c>
      <c r="P647">
        <v>31.63</v>
      </c>
      <c r="Q647">
        <v>0</v>
      </c>
      <c r="R647">
        <v>29.24</v>
      </c>
      <c r="S647">
        <v>36.909999999999997</v>
      </c>
      <c r="T647">
        <v>33.85</v>
      </c>
      <c r="U647">
        <v>0</v>
      </c>
    </row>
    <row r="648" spans="1:21" x14ac:dyDescent="0.25">
      <c r="A648" t="s">
        <v>161</v>
      </c>
      <c r="B648">
        <v>2018</v>
      </c>
      <c r="C648">
        <v>3667000</v>
      </c>
      <c r="D648">
        <v>2517000</v>
      </c>
      <c r="E648">
        <v>2351080</v>
      </c>
      <c r="F648">
        <v>805000</v>
      </c>
      <c r="G648">
        <v>960000</v>
      </c>
      <c r="H648">
        <v>752000</v>
      </c>
      <c r="I648">
        <v>0</v>
      </c>
      <c r="J648">
        <v>644000</v>
      </c>
      <c r="K648">
        <v>960000</v>
      </c>
      <c r="L648">
        <v>747080</v>
      </c>
      <c r="M648">
        <v>0</v>
      </c>
      <c r="N648">
        <v>31.98</v>
      </c>
      <c r="O648">
        <v>38.14</v>
      </c>
      <c r="P648">
        <v>29.88</v>
      </c>
      <c r="Q648">
        <v>0</v>
      </c>
      <c r="R648">
        <v>27.39</v>
      </c>
      <c r="S648">
        <v>40.83</v>
      </c>
      <c r="T648">
        <v>31.78</v>
      </c>
      <c r="U648">
        <v>0</v>
      </c>
    </row>
    <row r="649" spans="1:21" x14ac:dyDescent="0.25">
      <c r="A649" t="s">
        <v>161</v>
      </c>
      <c r="B649">
        <v>2019</v>
      </c>
      <c r="C649">
        <v>3493000</v>
      </c>
      <c r="D649">
        <v>2356000</v>
      </c>
      <c r="E649">
        <v>2206000</v>
      </c>
      <c r="F649">
        <v>750000</v>
      </c>
      <c r="G649">
        <v>499000</v>
      </c>
      <c r="H649">
        <v>1107000</v>
      </c>
      <c r="I649">
        <v>0</v>
      </c>
      <c r="J649">
        <v>600000</v>
      </c>
      <c r="K649">
        <v>499000</v>
      </c>
      <c r="L649">
        <v>1107000</v>
      </c>
      <c r="M649">
        <v>0</v>
      </c>
      <c r="N649">
        <v>31.83</v>
      </c>
      <c r="O649">
        <v>21.18</v>
      </c>
      <c r="P649">
        <v>46.99</v>
      </c>
      <c r="Q649">
        <v>0</v>
      </c>
      <c r="R649">
        <v>27.2</v>
      </c>
      <c r="S649">
        <v>22.62</v>
      </c>
      <c r="T649">
        <v>50.18</v>
      </c>
      <c r="U649">
        <v>0</v>
      </c>
    </row>
    <row r="650" spans="1:21" x14ac:dyDescent="0.25">
      <c r="A650" t="s">
        <v>161</v>
      </c>
      <c r="B650">
        <v>2020</v>
      </c>
      <c r="C650">
        <v>3540000</v>
      </c>
      <c r="D650">
        <v>2420000</v>
      </c>
      <c r="E650">
        <v>2239800</v>
      </c>
      <c r="F650">
        <v>901000</v>
      </c>
      <c r="G650">
        <v>438000</v>
      </c>
      <c r="H650">
        <v>1081000</v>
      </c>
      <c r="I650">
        <v>0</v>
      </c>
      <c r="J650">
        <v>720800</v>
      </c>
      <c r="K650">
        <v>438000</v>
      </c>
      <c r="L650">
        <v>1081000</v>
      </c>
      <c r="M650">
        <v>0</v>
      </c>
      <c r="N650">
        <v>37.229999999999997</v>
      </c>
      <c r="O650">
        <v>18.100000000000001</v>
      </c>
      <c r="P650">
        <v>44.67</v>
      </c>
      <c r="Q650">
        <v>0</v>
      </c>
      <c r="R650">
        <v>32.18</v>
      </c>
      <c r="S650">
        <v>19.559999999999999</v>
      </c>
      <c r="T650">
        <v>48.26</v>
      </c>
      <c r="U650">
        <v>0</v>
      </c>
    </row>
    <row r="651" spans="1:21" x14ac:dyDescent="0.25">
      <c r="A651" t="s">
        <v>161</v>
      </c>
      <c r="B651">
        <v>2021</v>
      </c>
      <c r="C651">
        <v>4024000</v>
      </c>
      <c r="D651">
        <v>3158000</v>
      </c>
      <c r="E651">
        <v>2951200</v>
      </c>
      <c r="F651">
        <v>870000</v>
      </c>
      <c r="G651">
        <v>495000</v>
      </c>
      <c r="H651">
        <v>1793000</v>
      </c>
      <c r="I651">
        <v>0</v>
      </c>
      <c r="J651">
        <v>696000</v>
      </c>
      <c r="K651">
        <v>495000</v>
      </c>
      <c r="L651">
        <v>1760200</v>
      </c>
      <c r="M651">
        <v>0</v>
      </c>
      <c r="N651">
        <v>27.55</v>
      </c>
      <c r="O651">
        <v>15.67</v>
      </c>
      <c r="P651">
        <v>56.78</v>
      </c>
      <c r="Q651">
        <v>0</v>
      </c>
      <c r="R651">
        <v>23.58</v>
      </c>
      <c r="S651">
        <v>16.77</v>
      </c>
      <c r="T651">
        <v>59.64</v>
      </c>
      <c r="U651">
        <v>0</v>
      </c>
    </row>
    <row r="652" spans="1:21" x14ac:dyDescent="0.25">
      <c r="A652" t="s">
        <v>163</v>
      </c>
      <c r="B652">
        <v>2013</v>
      </c>
      <c r="C652">
        <v>1650000</v>
      </c>
      <c r="D652">
        <v>1650000</v>
      </c>
      <c r="E652">
        <v>1401900</v>
      </c>
      <c r="F652">
        <v>1227000</v>
      </c>
      <c r="G652">
        <v>276000</v>
      </c>
      <c r="H652">
        <v>144000</v>
      </c>
      <c r="I652">
        <v>3000</v>
      </c>
      <c r="J652">
        <v>981600</v>
      </c>
      <c r="K652">
        <v>276000</v>
      </c>
      <c r="L652">
        <v>144000</v>
      </c>
      <c r="M652">
        <v>300</v>
      </c>
      <c r="N652">
        <v>74.36</v>
      </c>
      <c r="O652">
        <v>16.73</v>
      </c>
      <c r="P652">
        <v>8.73</v>
      </c>
      <c r="Q652">
        <v>0.18</v>
      </c>
      <c r="R652">
        <v>70.02</v>
      </c>
      <c r="S652">
        <v>19.690000000000001</v>
      </c>
      <c r="T652">
        <v>10.27</v>
      </c>
      <c r="U652">
        <v>0.02</v>
      </c>
    </row>
    <row r="653" spans="1:21" x14ac:dyDescent="0.25">
      <c r="A653" t="s">
        <v>163</v>
      </c>
      <c r="B653">
        <v>2014</v>
      </c>
      <c r="C653">
        <v>1711000</v>
      </c>
      <c r="D653">
        <v>1711000</v>
      </c>
      <c r="E653">
        <v>1463100</v>
      </c>
      <c r="F653">
        <v>1217000</v>
      </c>
      <c r="G653">
        <v>277000</v>
      </c>
      <c r="H653">
        <v>212000</v>
      </c>
      <c r="I653">
        <v>5000</v>
      </c>
      <c r="J653">
        <v>973600</v>
      </c>
      <c r="K653">
        <v>277000</v>
      </c>
      <c r="L653">
        <v>212000</v>
      </c>
      <c r="M653">
        <v>500</v>
      </c>
      <c r="N653">
        <v>71.13</v>
      </c>
      <c r="O653">
        <v>16.190000000000001</v>
      </c>
      <c r="P653">
        <v>12.39</v>
      </c>
      <c r="Q653">
        <v>0.28999999999999998</v>
      </c>
      <c r="R653">
        <v>66.540000000000006</v>
      </c>
      <c r="S653">
        <v>18.93</v>
      </c>
      <c r="T653">
        <v>14.49</v>
      </c>
      <c r="U653">
        <v>0.03</v>
      </c>
    </row>
    <row r="654" spans="1:21" x14ac:dyDescent="0.25">
      <c r="A654" t="s">
        <v>163</v>
      </c>
      <c r="B654">
        <v>2015</v>
      </c>
      <c r="C654">
        <v>1751000</v>
      </c>
      <c r="D654">
        <v>1751000</v>
      </c>
      <c r="E654">
        <v>1492100</v>
      </c>
      <c r="F654">
        <v>1281000</v>
      </c>
      <c r="G654">
        <v>292000</v>
      </c>
      <c r="H654">
        <v>175000</v>
      </c>
      <c r="I654">
        <v>3000</v>
      </c>
      <c r="J654">
        <v>1024800</v>
      </c>
      <c r="K654">
        <v>292000</v>
      </c>
      <c r="L654">
        <v>175000</v>
      </c>
      <c r="M654">
        <v>300</v>
      </c>
      <c r="N654">
        <v>73.16</v>
      </c>
      <c r="O654">
        <v>16.68</v>
      </c>
      <c r="P654">
        <v>9.99</v>
      </c>
      <c r="Q654">
        <v>0.17</v>
      </c>
      <c r="R654">
        <v>68.680000000000007</v>
      </c>
      <c r="S654">
        <v>19.57</v>
      </c>
      <c r="T654">
        <v>11.73</v>
      </c>
      <c r="U654">
        <v>0.02</v>
      </c>
    </row>
    <row r="655" spans="1:21" x14ac:dyDescent="0.25">
      <c r="A655" t="s">
        <v>163</v>
      </c>
      <c r="B655">
        <v>2016</v>
      </c>
      <c r="C655">
        <v>1757000</v>
      </c>
      <c r="D655">
        <v>1757000</v>
      </c>
      <c r="E655">
        <v>1505800</v>
      </c>
      <c r="F655">
        <v>1238000</v>
      </c>
      <c r="G655">
        <v>341000</v>
      </c>
      <c r="H655">
        <v>174000</v>
      </c>
      <c r="I655">
        <v>4000</v>
      </c>
      <c r="J655">
        <v>990400</v>
      </c>
      <c r="K655">
        <v>341000</v>
      </c>
      <c r="L655">
        <v>174000</v>
      </c>
      <c r="M655">
        <v>400</v>
      </c>
      <c r="N655">
        <v>70.459999999999994</v>
      </c>
      <c r="O655">
        <v>19.41</v>
      </c>
      <c r="P655">
        <v>9.9</v>
      </c>
      <c r="Q655">
        <v>0.23</v>
      </c>
      <c r="R655">
        <v>65.77</v>
      </c>
      <c r="S655">
        <v>22.65</v>
      </c>
      <c r="T655">
        <v>11.56</v>
      </c>
      <c r="U655">
        <v>0.03</v>
      </c>
    </row>
    <row r="656" spans="1:21" x14ac:dyDescent="0.25">
      <c r="A656" t="s">
        <v>163</v>
      </c>
      <c r="B656">
        <v>2017</v>
      </c>
      <c r="C656">
        <v>1802000</v>
      </c>
      <c r="D656">
        <v>1802000</v>
      </c>
      <c r="E656">
        <v>1555000</v>
      </c>
      <c r="F656">
        <v>1235000</v>
      </c>
      <c r="G656">
        <v>386000</v>
      </c>
      <c r="H656">
        <v>181000</v>
      </c>
      <c r="I656">
        <v>0</v>
      </c>
      <c r="J656">
        <v>988000</v>
      </c>
      <c r="K656">
        <v>386000</v>
      </c>
      <c r="L656">
        <v>181000</v>
      </c>
      <c r="M656">
        <v>0</v>
      </c>
      <c r="N656">
        <v>68.53</v>
      </c>
      <c r="O656">
        <v>21.42</v>
      </c>
      <c r="P656">
        <v>10.039999999999999</v>
      </c>
      <c r="Q656">
        <v>0</v>
      </c>
      <c r="R656">
        <v>63.54</v>
      </c>
      <c r="S656">
        <v>24.82</v>
      </c>
      <c r="T656">
        <v>11.64</v>
      </c>
      <c r="U656">
        <v>0</v>
      </c>
    </row>
    <row r="657" spans="1:21" x14ac:dyDescent="0.25">
      <c r="A657" t="s">
        <v>163</v>
      </c>
      <c r="B657">
        <v>2018</v>
      </c>
      <c r="C657">
        <v>1664000</v>
      </c>
      <c r="D657">
        <v>1664000</v>
      </c>
      <c r="E657">
        <v>1426200</v>
      </c>
      <c r="F657">
        <v>1189000</v>
      </c>
      <c r="G657">
        <v>256000</v>
      </c>
      <c r="H657">
        <v>219000</v>
      </c>
      <c r="I657">
        <v>0</v>
      </c>
      <c r="J657">
        <v>951200</v>
      </c>
      <c r="K657">
        <v>256000</v>
      </c>
      <c r="L657">
        <v>219000</v>
      </c>
      <c r="M657">
        <v>0</v>
      </c>
      <c r="N657">
        <v>71.45</v>
      </c>
      <c r="O657">
        <v>15.38</v>
      </c>
      <c r="P657">
        <v>13.16</v>
      </c>
      <c r="Q657">
        <v>0</v>
      </c>
      <c r="R657">
        <v>66.69</v>
      </c>
      <c r="S657">
        <v>17.95</v>
      </c>
      <c r="T657">
        <v>15.36</v>
      </c>
      <c r="U657">
        <v>0</v>
      </c>
    </row>
    <row r="658" spans="1:21" x14ac:dyDescent="0.25">
      <c r="A658" t="s">
        <v>163</v>
      </c>
      <c r="B658">
        <v>2019</v>
      </c>
      <c r="C658">
        <v>1787000</v>
      </c>
      <c r="D658">
        <v>1787000</v>
      </c>
      <c r="E658">
        <v>1538600</v>
      </c>
      <c r="F658">
        <v>1242000</v>
      </c>
      <c r="G658">
        <v>255000</v>
      </c>
      <c r="H658">
        <v>290000</v>
      </c>
      <c r="I658">
        <v>0</v>
      </c>
      <c r="J658">
        <v>993600</v>
      </c>
      <c r="K658">
        <v>255000</v>
      </c>
      <c r="L658">
        <v>290000</v>
      </c>
      <c r="M658">
        <v>0</v>
      </c>
      <c r="N658">
        <v>69.5</v>
      </c>
      <c r="O658">
        <v>14.27</v>
      </c>
      <c r="P658">
        <v>16.23</v>
      </c>
      <c r="Q658">
        <v>0</v>
      </c>
      <c r="R658">
        <v>64.58</v>
      </c>
      <c r="S658">
        <v>16.57</v>
      </c>
      <c r="T658">
        <v>18.850000000000001</v>
      </c>
      <c r="U658">
        <v>0</v>
      </c>
    </row>
    <row r="659" spans="1:21" x14ac:dyDescent="0.25">
      <c r="A659" t="s">
        <v>163</v>
      </c>
      <c r="B659">
        <v>2020</v>
      </c>
      <c r="C659">
        <v>1896000</v>
      </c>
      <c r="D659">
        <v>1896000</v>
      </c>
      <c r="E659">
        <v>1641400</v>
      </c>
      <c r="F659">
        <v>1273000</v>
      </c>
      <c r="G659">
        <v>252000</v>
      </c>
      <c r="H659">
        <v>371000</v>
      </c>
      <c r="I659">
        <v>0</v>
      </c>
      <c r="J659">
        <v>1018400</v>
      </c>
      <c r="K659">
        <v>252000</v>
      </c>
      <c r="L659">
        <v>371000</v>
      </c>
      <c r="M659">
        <v>0</v>
      </c>
      <c r="N659">
        <v>67.14</v>
      </c>
      <c r="O659">
        <v>13.29</v>
      </c>
      <c r="P659">
        <v>19.57</v>
      </c>
      <c r="Q659">
        <v>0</v>
      </c>
      <c r="R659">
        <v>62.04</v>
      </c>
      <c r="S659">
        <v>15.35</v>
      </c>
      <c r="T659">
        <v>22.6</v>
      </c>
      <c r="U659">
        <v>0</v>
      </c>
    </row>
    <row r="660" spans="1:21" x14ac:dyDescent="0.25">
      <c r="A660" t="s">
        <v>163</v>
      </c>
      <c r="B660">
        <v>2021</v>
      </c>
      <c r="C660">
        <v>1899000</v>
      </c>
      <c r="D660">
        <v>1899000</v>
      </c>
      <c r="E660">
        <v>1641800</v>
      </c>
      <c r="F660">
        <v>1286000</v>
      </c>
      <c r="G660">
        <v>241000</v>
      </c>
      <c r="H660">
        <v>372000</v>
      </c>
      <c r="I660">
        <v>0</v>
      </c>
      <c r="J660">
        <v>1028800</v>
      </c>
      <c r="K660">
        <v>241000</v>
      </c>
      <c r="L660">
        <v>372000</v>
      </c>
      <c r="M660">
        <v>0</v>
      </c>
      <c r="N660">
        <v>67.72</v>
      </c>
      <c r="O660">
        <v>12.69</v>
      </c>
      <c r="P660">
        <v>19.59</v>
      </c>
      <c r="Q660">
        <v>0</v>
      </c>
      <c r="R660">
        <v>62.66</v>
      </c>
      <c r="S660">
        <v>14.68</v>
      </c>
      <c r="T660">
        <v>22.66</v>
      </c>
      <c r="U660">
        <v>0</v>
      </c>
    </row>
    <row r="661" spans="1:21" x14ac:dyDescent="0.25">
      <c r="A661" t="s">
        <v>165</v>
      </c>
      <c r="B661">
        <v>2013</v>
      </c>
      <c r="C661">
        <v>475000</v>
      </c>
      <c r="D661">
        <v>369000</v>
      </c>
      <c r="E661">
        <v>73000</v>
      </c>
      <c r="F661">
        <v>31000</v>
      </c>
      <c r="G661">
        <v>0</v>
      </c>
      <c r="H661">
        <v>16000</v>
      </c>
      <c r="I661">
        <v>322000</v>
      </c>
      <c r="J661">
        <v>24800</v>
      </c>
      <c r="K661">
        <v>0</v>
      </c>
      <c r="L661">
        <v>16000</v>
      </c>
      <c r="M661">
        <v>32200</v>
      </c>
      <c r="N661">
        <v>8.4</v>
      </c>
      <c r="O661">
        <v>0</v>
      </c>
      <c r="P661">
        <v>4.34</v>
      </c>
      <c r="Q661">
        <v>87.26</v>
      </c>
      <c r="R661">
        <v>33.97</v>
      </c>
      <c r="S661">
        <v>0</v>
      </c>
      <c r="T661">
        <v>21.92</v>
      </c>
      <c r="U661">
        <v>44.11</v>
      </c>
    </row>
    <row r="662" spans="1:21" x14ac:dyDescent="0.25">
      <c r="A662" t="s">
        <v>165</v>
      </c>
      <c r="B662">
        <v>2014</v>
      </c>
      <c r="C662">
        <v>432000</v>
      </c>
      <c r="D662">
        <v>300000</v>
      </c>
      <c r="E662">
        <v>62200</v>
      </c>
      <c r="F662">
        <v>28000</v>
      </c>
      <c r="G662">
        <v>0</v>
      </c>
      <c r="H662">
        <v>14000</v>
      </c>
      <c r="I662">
        <v>258000</v>
      </c>
      <c r="J662">
        <v>22400</v>
      </c>
      <c r="K662">
        <v>0</v>
      </c>
      <c r="L662">
        <v>14000</v>
      </c>
      <c r="M662">
        <v>25800</v>
      </c>
      <c r="N662">
        <v>9.33</v>
      </c>
      <c r="O662">
        <v>0</v>
      </c>
      <c r="P662">
        <v>4.67</v>
      </c>
      <c r="Q662">
        <v>86</v>
      </c>
      <c r="R662">
        <v>36.01</v>
      </c>
      <c r="S662">
        <v>0</v>
      </c>
      <c r="T662">
        <v>22.51</v>
      </c>
      <c r="U662">
        <v>41.48</v>
      </c>
    </row>
    <row r="663" spans="1:21" x14ac:dyDescent="0.25">
      <c r="A663" t="s">
        <v>165</v>
      </c>
      <c r="B663">
        <v>2015</v>
      </c>
      <c r="C663">
        <v>424000</v>
      </c>
      <c r="D663">
        <v>286000</v>
      </c>
      <c r="E663">
        <v>62600</v>
      </c>
      <c r="F663">
        <v>28000</v>
      </c>
      <c r="G663">
        <v>0</v>
      </c>
      <c r="H663">
        <v>16000</v>
      </c>
      <c r="I663">
        <v>242000</v>
      </c>
      <c r="J663">
        <v>22400</v>
      </c>
      <c r="K663">
        <v>0</v>
      </c>
      <c r="L663">
        <v>16000</v>
      </c>
      <c r="M663">
        <v>24200</v>
      </c>
      <c r="N663">
        <v>9.7899999999999991</v>
      </c>
      <c r="O663">
        <v>0</v>
      </c>
      <c r="P663">
        <v>5.59</v>
      </c>
      <c r="Q663">
        <v>84.62</v>
      </c>
      <c r="R663">
        <v>35.78</v>
      </c>
      <c r="S663">
        <v>0</v>
      </c>
      <c r="T663">
        <v>25.56</v>
      </c>
      <c r="U663">
        <v>38.659999999999997</v>
      </c>
    </row>
    <row r="664" spans="1:21" x14ac:dyDescent="0.25">
      <c r="A664" t="s">
        <v>165</v>
      </c>
      <c r="B664">
        <v>2016</v>
      </c>
      <c r="C664">
        <v>552000</v>
      </c>
      <c r="D664">
        <v>412000</v>
      </c>
      <c r="E664">
        <v>73600</v>
      </c>
      <c r="F664">
        <v>18000</v>
      </c>
      <c r="G664">
        <v>0</v>
      </c>
      <c r="H664">
        <v>22000</v>
      </c>
      <c r="I664">
        <v>372000</v>
      </c>
      <c r="J664">
        <v>14400</v>
      </c>
      <c r="K664">
        <v>0</v>
      </c>
      <c r="L664">
        <v>22000</v>
      </c>
      <c r="M664">
        <v>37200</v>
      </c>
      <c r="N664">
        <v>4.37</v>
      </c>
      <c r="O664">
        <v>0</v>
      </c>
      <c r="P664">
        <v>5.34</v>
      </c>
      <c r="Q664">
        <v>90.29</v>
      </c>
      <c r="R664">
        <v>19.57</v>
      </c>
      <c r="S664">
        <v>0</v>
      </c>
      <c r="T664">
        <v>29.89</v>
      </c>
      <c r="U664">
        <v>50.54</v>
      </c>
    </row>
    <row r="665" spans="1:21" x14ac:dyDescent="0.25">
      <c r="A665" t="s">
        <v>165</v>
      </c>
      <c r="B665">
        <v>2017</v>
      </c>
      <c r="C665">
        <v>561000</v>
      </c>
      <c r="D665">
        <v>430000</v>
      </c>
      <c r="E665">
        <v>78400</v>
      </c>
      <c r="F665">
        <v>21000</v>
      </c>
      <c r="G665">
        <v>0</v>
      </c>
      <c r="H665">
        <v>23000</v>
      </c>
      <c r="I665">
        <v>386000</v>
      </c>
      <c r="J665">
        <v>16800</v>
      </c>
      <c r="K665">
        <v>0</v>
      </c>
      <c r="L665">
        <v>23000</v>
      </c>
      <c r="M665">
        <v>38600</v>
      </c>
      <c r="N665">
        <v>4.88</v>
      </c>
      <c r="O665">
        <v>0</v>
      </c>
      <c r="P665">
        <v>5.35</v>
      </c>
      <c r="Q665">
        <v>89.77</v>
      </c>
      <c r="R665">
        <v>21.43</v>
      </c>
      <c r="S665">
        <v>0</v>
      </c>
      <c r="T665">
        <v>29.34</v>
      </c>
      <c r="U665">
        <v>49.23</v>
      </c>
    </row>
    <row r="666" spans="1:21" x14ac:dyDescent="0.25">
      <c r="A666" t="s">
        <v>165</v>
      </c>
      <c r="B666">
        <v>2018</v>
      </c>
      <c r="C666">
        <v>170000</v>
      </c>
      <c r="D666">
        <v>41000</v>
      </c>
      <c r="E666">
        <v>37000</v>
      </c>
      <c r="F666">
        <v>20000</v>
      </c>
      <c r="G666">
        <v>0</v>
      </c>
      <c r="H666">
        <v>21000</v>
      </c>
      <c r="I666">
        <v>0</v>
      </c>
      <c r="J666">
        <v>16000</v>
      </c>
      <c r="K666">
        <v>0</v>
      </c>
      <c r="L666">
        <v>21000</v>
      </c>
      <c r="M666">
        <v>0</v>
      </c>
      <c r="N666">
        <v>48.78</v>
      </c>
      <c r="O666">
        <v>0</v>
      </c>
      <c r="P666">
        <v>51.22</v>
      </c>
      <c r="Q666">
        <v>0</v>
      </c>
      <c r="R666">
        <v>43.24</v>
      </c>
      <c r="S666">
        <v>0</v>
      </c>
      <c r="T666">
        <v>56.76</v>
      </c>
      <c r="U666">
        <v>0</v>
      </c>
    </row>
    <row r="667" spans="1:21" x14ac:dyDescent="0.25">
      <c r="A667" t="s">
        <v>165</v>
      </c>
      <c r="B667">
        <v>2019</v>
      </c>
      <c r="C667">
        <v>168000</v>
      </c>
      <c r="D667">
        <v>41000</v>
      </c>
      <c r="E667">
        <v>36200</v>
      </c>
      <c r="F667">
        <v>24000</v>
      </c>
      <c r="G667">
        <v>0</v>
      </c>
      <c r="H667">
        <v>17000</v>
      </c>
      <c r="I667">
        <v>0</v>
      </c>
      <c r="J667">
        <v>19200</v>
      </c>
      <c r="K667">
        <v>0</v>
      </c>
      <c r="L667">
        <v>17000</v>
      </c>
      <c r="M667">
        <v>0</v>
      </c>
      <c r="N667">
        <v>58.54</v>
      </c>
      <c r="O667">
        <v>0</v>
      </c>
      <c r="P667">
        <v>41.46</v>
      </c>
      <c r="Q667">
        <v>0</v>
      </c>
      <c r="R667">
        <v>53.04</v>
      </c>
      <c r="S667">
        <v>0</v>
      </c>
      <c r="T667">
        <v>46.96</v>
      </c>
      <c r="U667">
        <v>0</v>
      </c>
    </row>
    <row r="668" spans="1:21" x14ac:dyDescent="0.25">
      <c r="A668" t="s">
        <v>165</v>
      </c>
      <c r="B668">
        <v>2020</v>
      </c>
      <c r="C668">
        <v>171000</v>
      </c>
      <c r="D668">
        <v>37000</v>
      </c>
      <c r="E668">
        <v>32800</v>
      </c>
      <c r="F668">
        <v>21000</v>
      </c>
      <c r="G668">
        <v>0</v>
      </c>
      <c r="H668">
        <v>16000</v>
      </c>
      <c r="I668">
        <v>0</v>
      </c>
      <c r="J668">
        <v>16800</v>
      </c>
      <c r="K668">
        <v>0</v>
      </c>
      <c r="L668">
        <v>16000</v>
      </c>
      <c r="M668">
        <v>0</v>
      </c>
      <c r="N668">
        <v>56.76</v>
      </c>
      <c r="O668">
        <v>0</v>
      </c>
      <c r="P668">
        <v>43.24</v>
      </c>
      <c r="Q668">
        <v>0</v>
      </c>
      <c r="R668">
        <v>51.22</v>
      </c>
      <c r="S668">
        <v>0</v>
      </c>
      <c r="T668">
        <v>48.78</v>
      </c>
      <c r="U668">
        <v>0</v>
      </c>
    </row>
    <row r="669" spans="1:21" x14ac:dyDescent="0.25">
      <c r="A669" t="s">
        <v>165</v>
      </c>
      <c r="B669">
        <v>2021</v>
      </c>
      <c r="C669">
        <v>171000</v>
      </c>
      <c r="D669">
        <v>44000</v>
      </c>
      <c r="E669">
        <v>39400</v>
      </c>
      <c r="F669">
        <v>23000</v>
      </c>
      <c r="G669">
        <v>0</v>
      </c>
      <c r="H669">
        <v>21000</v>
      </c>
      <c r="I669">
        <v>0</v>
      </c>
      <c r="J669">
        <v>18400</v>
      </c>
      <c r="K669">
        <v>0</v>
      </c>
      <c r="L669">
        <v>21000</v>
      </c>
      <c r="M669">
        <v>0</v>
      </c>
      <c r="N669">
        <v>52.27</v>
      </c>
      <c r="O669">
        <v>0</v>
      </c>
      <c r="P669">
        <v>47.73</v>
      </c>
      <c r="Q669">
        <v>0</v>
      </c>
      <c r="R669">
        <v>46.7</v>
      </c>
      <c r="S669">
        <v>0</v>
      </c>
      <c r="T669">
        <v>53.3</v>
      </c>
      <c r="U669">
        <v>0</v>
      </c>
    </row>
    <row r="670" spans="1:21" x14ac:dyDescent="0.25">
      <c r="A670" t="s">
        <v>167</v>
      </c>
      <c r="B670">
        <v>2013</v>
      </c>
      <c r="C670">
        <v>3532000</v>
      </c>
      <c r="D670">
        <v>3502000</v>
      </c>
      <c r="E670">
        <v>2801600</v>
      </c>
      <c r="F670">
        <v>3502000</v>
      </c>
      <c r="G670">
        <v>0</v>
      </c>
      <c r="H670">
        <v>0</v>
      </c>
      <c r="I670">
        <v>0</v>
      </c>
      <c r="J670">
        <v>2801600</v>
      </c>
      <c r="K670">
        <v>0</v>
      </c>
      <c r="L670">
        <v>0</v>
      </c>
      <c r="M670">
        <v>0</v>
      </c>
      <c r="N670">
        <v>100</v>
      </c>
      <c r="O670">
        <v>0</v>
      </c>
      <c r="P670">
        <v>0</v>
      </c>
      <c r="Q670">
        <v>0</v>
      </c>
      <c r="R670">
        <v>100</v>
      </c>
      <c r="S670">
        <v>0</v>
      </c>
      <c r="T670">
        <v>0</v>
      </c>
      <c r="U670">
        <v>0</v>
      </c>
    </row>
    <row r="671" spans="1:21" x14ac:dyDescent="0.25">
      <c r="A671" t="s">
        <v>167</v>
      </c>
      <c r="B671">
        <v>2014</v>
      </c>
      <c r="C671">
        <v>3299000</v>
      </c>
      <c r="D671">
        <v>3283000</v>
      </c>
      <c r="E671">
        <v>2626400</v>
      </c>
      <c r="F671">
        <v>3283000</v>
      </c>
      <c r="G671">
        <v>0</v>
      </c>
      <c r="H671">
        <v>0</v>
      </c>
      <c r="I671">
        <v>0</v>
      </c>
      <c r="J671">
        <v>2626400</v>
      </c>
      <c r="K671">
        <v>0</v>
      </c>
      <c r="L671">
        <v>0</v>
      </c>
      <c r="M671">
        <v>0</v>
      </c>
      <c r="N671">
        <v>100</v>
      </c>
      <c r="O671">
        <v>0</v>
      </c>
      <c r="P671">
        <v>0</v>
      </c>
      <c r="Q671">
        <v>0</v>
      </c>
      <c r="R671">
        <v>100</v>
      </c>
      <c r="S671">
        <v>0</v>
      </c>
      <c r="T671">
        <v>0</v>
      </c>
      <c r="U671">
        <v>0</v>
      </c>
    </row>
    <row r="672" spans="1:21" x14ac:dyDescent="0.25">
      <c r="A672" t="s">
        <v>167</v>
      </c>
      <c r="B672">
        <v>2015</v>
      </c>
      <c r="C672">
        <v>2917000</v>
      </c>
      <c r="D672">
        <v>2912000</v>
      </c>
      <c r="E672">
        <v>2329600</v>
      </c>
      <c r="F672">
        <v>2912000</v>
      </c>
      <c r="G672">
        <v>0</v>
      </c>
      <c r="H672">
        <v>0</v>
      </c>
      <c r="I672">
        <v>0</v>
      </c>
      <c r="J672">
        <v>2329600</v>
      </c>
      <c r="K672">
        <v>0</v>
      </c>
      <c r="L672">
        <v>0</v>
      </c>
      <c r="M672">
        <v>0</v>
      </c>
      <c r="N672">
        <v>100</v>
      </c>
      <c r="O672">
        <v>0</v>
      </c>
      <c r="P672">
        <v>0</v>
      </c>
      <c r="Q672">
        <v>0</v>
      </c>
      <c r="R672">
        <v>100</v>
      </c>
      <c r="S672">
        <v>0</v>
      </c>
      <c r="T672">
        <v>0</v>
      </c>
      <c r="U672">
        <v>0</v>
      </c>
    </row>
    <row r="673" spans="1:21" x14ac:dyDescent="0.25">
      <c r="A673" t="s">
        <v>167</v>
      </c>
      <c r="B673">
        <v>2016</v>
      </c>
      <c r="C673">
        <v>3254000</v>
      </c>
      <c r="D673">
        <v>3252000</v>
      </c>
      <c r="E673">
        <v>2601800</v>
      </c>
      <c r="F673">
        <v>3251000</v>
      </c>
      <c r="G673">
        <v>1000</v>
      </c>
      <c r="H673">
        <v>0</v>
      </c>
      <c r="I673">
        <v>0</v>
      </c>
      <c r="J673">
        <v>2600800</v>
      </c>
      <c r="K673">
        <v>1000</v>
      </c>
      <c r="L673">
        <v>0</v>
      </c>
      <c r="M673">
        <v>0</v>
      </c>
      <c r="N673">
        <v>99.97</v>
      </c>
      <c r="O673">
        <v>0.03</v>
      </c>
      <c r="P673">
        <v>0</v>
      </c>
      <c r="Q673">
        <v>0</v>
      </c>
      <c r="R673">
        <v>99.96</v>
      </c>
      <c r="S673">
        <v>0.04</v>
      </c>
      <c r="T673">
        <v>0</v>
      </c>
      <c r="U673">
        <v>0</v>
      </c>
    </row>
    <row r="674" spans="1:21" x14ac:dyDescent="0.25">
      <c r="A674" t="s">
        <v>167</v>
      </c>
      <c r="B674">
        <v>2017</v>
      </c>
      <c r="C674">
        <v>3632000</v>
      </c>
      <c r="D674">
        <v>3631000</v>
      </c>
      <c r="E674">
        <v>2904800</v>
      </c>
      <c r="F674">
        <v>3631000</v>
      </c>
      <c r="G674">
        <v>0</v>
      </c>
      <c r="H674">
        <v>0</v>
      </c>
      <c r="I674">
        <v>0</v>
      </c>
      <c r="J674">
        <v>2904800</v>
      </c>
      <c r="K674">
        <v>0</v>
      </c>
      <c r="L674">
        <v>0</v>
      </c>
      <c r="M674">
        <v>0</v>
      </c>
      <c r="N674">
        <v>100</v>
      </c>
      <c r="O674">
        <v>0</v>
      </c>
      <c r="P674">
        <v>0</v>
      </c>
      <c r="Q674">
        <v>0</v>
      </c>
      <c r="R674">
        <v>100</v>
      </c>
      <c r="S674">
        <v>0</v>
      </c>
      <c r="T674">
        <v>0</v>
      </c>
      <c r="U674">
        <v>0</v>
      </c>
    </row>
    <row r="675" spans="1:21" x14ac:dyDescent="0.25">
      <c r="A675" t="s">
        <v>167</v>
      </c>
      <c r="B675">
        <v>2018</v>
      </c>
      <c r="C675">
        <v>3390000</v>
      </c>
      <c r="D675">
        <v>3388000</v>
      </c>
      <c r="E675">
        <v>2710600</v>
      </c>
      <c r="F675">
        <v>3387000</v>
      </c>
      <c r="G675">
        <v>1000</v>
      </c>
      <c r="H675">
        <v>0</v>
      </c>
      <c r="I675">
        <v>0</v>
      </c>
      <c r="J675">
        <v>2709600</v>
      </c>
      <c r="K675">
        <v>1000</v>
      </c>
      <c r="L675">
        <v>0</v>
      </c>
      <c r="M675">
        <v>0</v>
      </c>
      <c r="N675">
        <v>99.97</v>
      </c>
      <c r="O675">
        <v>0.03</v>
      </c>
      <c r="P675">
        <v>0</v>
      </c>
      <c r="Q675">
        <v>0</v>
      </c>
      <c r="R675">
        <v>99.96</v>
      </c>
      <c r="S675">
        <v>0.04</v>
      </c>
      <c r="T675">
        <v>0</v>
      </c>
      <c r="U675">
        <v>0</v>
      </c>
    </row>
    <row r="676" spans="1:21" x14ac:dyDescent="0.25">
      <c r="A676" t="s">
        <v>167</v>
      </c>
      <c r="B676">
        <v>2019</v>
      </c>
      <c r="C676">
        <v>3581000</v>
      </c>
      <c r="D676">
        <v>3579000</v>
      </c>
      <c r="E676">
        <v>2864600</v>
      </c>
      <c r="F676">
        <v>3572000</v>
      </c>
      <c r="G676">
        <v>7000</v>
      </c>
      <c r="H676">
        <v>0</v>
      </c>
      <c r="I676">
        <v>0</v>
      </c>
      <c r="J676">
        <v>2857600</v>
      </c>
      <c r="K676">
        <v>7000</v>
      </c>
      <c r="L676">
        <v>0</v>
      </c>
      <c r="M676">
        <v>0</v>
      </c>
      <c r="N676">
        <v>99.8</v>
      </c>
      <c r="O676">
        <v>0.2</v>
      </c>
      <c r="P676">
        <v>0</v>
      </c>
      <c r="Q676">
        <v>0</v>
      </c>
      <c r="R676">
        <v>99.76</v>
      </c>
      <c r="S676">
        <v>0.24</v>
      </c>
      <c r="T676">
        <v>0</v>
      </c>
      <c r="U676">
        <v>0</v>
      </c>
    </row>
    <row r="677" spans="1:21" x14ac:dyDescent="0.25">
      <c r="A677" t="s">
        <v>167</v>
      </c>
      <c r="B677">
        <v>2020</v>
      </c>
      <c r="C677">
        <v>3615000</v>
      </c>
      <c r="D677">
        <v>3612000</v>
      </c>
      <c r="E677">
        <v>2890400</v>
      </c>
      <c r="F677">
        <v>3608000</v>
      </c>
      <c r="G677">
        <v>4000</v>
      </c>
      <c r="H677">
        <v>0</v>
      </c>
      <c r="I677">
        <v>0</v>
      </c>
      <c r="J677">
        <v>2886400</v>
      </c>
      <c r="K677">
        <v>4000</v>
      </c>
      <c r="L677">
        <v>0</v>
      </c>
      <c r="M677">
        <v>0</v>
      </c>
      <c r="N677">
        <v>99.89</v>
      </c>
      <c r="O677">
        <v>0.11</v>
      </c>
      <c r="P677">
        <v>0</v>
      </c>
      <c r="Q677">
        <v>0</v>
      </c>
      <c r="R677">
        <v>99.86</v>
      </c>
      <c r="S677">
        <v>0.14000000000000001</v>
      </c>
      <c r="T677">
        <v>0</v>
      </c>
      <c r="U677">
        <v>0</v>
      </c>
    </row>
    <row r="678" spans="1:21" x14ac:dyDescent="0.25">
      <c r="A678" t="s">
        <v>167</v>
      </c>
      <c r="B678">
        <v>2021</v>
      </c>
      <c r="C678">
        <v>3347000</v>
      </c>
      <c r="D678">
        <v>3340000</v>
      </c>
      <c r="E678">
        <v>2673000</v>
      </c>
      <c r="F678">
        <v>3335000</v>
      </c>
      <c r="G678">
        <v>5000</v>
      </c>
      <c r="H678">
        <v>0</v>
      </c>
      <c r="I678">
        <v>0</v>
      </c>
      <c r="J678">
        <v>2668000</v>
      </c>
      <c r="K678">
        <v>5000</v>
      </c>
      <c r="L678">
        <v>0</v>
      </c>
      <c r="M678">
        <v>0</v>
      </c>
      <c r="N678">
        <v>99.85</v>
      </c>
      <c r="O678">
        <v>0.15</v>
      </c>
      <c r="P678">
        <v>0</v>
      </c>
      <c r="Q678">
        <v>0</v>
      </c>
      <c r="R678">
        <v>99.81</v>
      </c>
      <c r="S678">
        <v>0.19</v>
      </c>
      <c r="T678">
        <v>0</v>
      </c>
      <c r="U678">
        <v>0</v>
      </c>
    </row>
    <row r="679" spans="1:21" x14ac:dyDescent="0.25">
      <c r="A679" t="s">
        <v>169</v>
      </c>
      <c r="B679">
        <v>2013</v>
      </c>
      <c r="C679">
        <v>3637000</v>
      </c>
      <c r="D679">
        <v>3637000</v>
      </c>
      <c r="E679">
        <v>3637000</v>
      </c>
      <c r="F679">
        <v>3426000</v>
      </c>
      <c r="G679">
        <v>156000</v>
      </c>
      <c r="H679">
        <v>55000</v>
      </c>
      <c r="I679">
        <v>0</v>
      </c>
      <c r="J679">
        <v>3426000</v>
      </c>
      <c r="K679">
        <v>156000</v>
      </c>
      <c r="L679">
        <v>55000</v>
      </c>
      <c r="M679">
        <v>0</v>
      </c>
      <c r="N679">
        <v>94.2</v>
      </c>
      <c r="O679">
        <v>4.29</v>
      </c>
      <c r="P679">
        <v>1.51</v>
      </c>
      <c r="Q679">
        <v>0</v>
      </c>
      <c r="R679">
        <v>94.2</v>
      </c>
      <c r="S679">
        <v>4.29</v>
      </c>
      <c r="T679">
        <v>1.51</v>
      </c>
      <c r="U679">
        <v>0</v>
      </c>
    </row>
    <row r="680" spans="1:21" x14ac:dyDescent="0.25">
      <c r="A680" t="s">
        <v>169</v>
      </c>
      <c r="B680">
        <v>2014</v>
      </c>
      <c r="C680">
        <v>3580000</v>
      </c>
      <c r="D680">
        <v>3580000</v>
      </c>
      <c r="E680">
        <v>3580000</v>
      </c>
      <c r="F680">
        <v>3315000</v>
      </c>
      <c r="G680">
        <v>171000</v>
      </c>
      <c r="H680">
        <v>94000</v>
      </c>
      <c r="I680">
        <v>0</v>
      </c>
      <c r="J680">
        <v>3315000</v>
      </c>
      <c r="K680">
        <v>171000</v>
      </c>
      <c r="L680">
        <v>94000</v>
      </c>
      <c r="M680">
        <v>0</v>
      </c>
      <c r="N680">
        <v>92.6</v>
      </c>
      <c r="O680">
        <v>4.78</v>
      </c>
      <c r="P680">
        <v>2.63</v>
      </c>
      <c r="Q680">
        <v>0</v>
      </c>
      <c r="R680">
        <v>92.6</v>
      </c>
      <c r="S680">
        <v>4.78</v>
      </c>
      <c r="T680">
        <v>2.63</v>
      </c>
      <c r="U680">
        <v>0</v>
      </c>
    </row>
    <row r="681" spans="1:21" x14ac:dyDescent="0.25">
      <c r="A681" t="s">
        <v>169</v>
      </c>
      <c r="B681">
        <v>2015</v>
      </c>
      <c r="C681">
        <v>3497000</v>
      </c>
      <c r="D681">
        <v>3497000</v>
      </c>
      <c r="E681">
        <v>3497000</v>
      </c>
      <c r="F681">
        <v>3188000</v>
      </c>
      <c r="G681">
        <v>194000</v>
      </c>
      <c r="H681">
        <v>115000</v>
      </c>
      <c r="I681">
        <v>0</v>
      </c>
      <c r="J681">
        <v>3188000</v>
      </c>
      <c r="K681">
        <v>194000</v>
      </c>
      <c r="L681">
        <v>115000</v>
      </c>
      <c r="M681">
        <v>0</v>
      </c>
      <c r="N681">
        <v>91.16</v>
      </c>
      <c r="O681">
        <v>5.55</v>
      </c>
      <c r="P681">
        <v>3.29</v>
      </c>
      <c r="Q681">
        <v>0</v>
      </c>
      <c r="R681">
        <v>91.16</v>
      </c>
      <c r="S681">
        <v>5.55</v>
      </c>
      <c r="T681">
        <v>3.29</v>
      </c>
      <c r="U681">
        <v>0</v>
      </c>
    </row>
    <row r="682" spans="1:21" x14ac:dyDescent="0.25">
      <c r="A682" t="s">
        <v>169</v>
      </c>
      <c r="B682">
        <v>2016</v>
      </c>
      <c r="C682">
        <v>3745000</v>
      </c>
      <c r="D682">
        <v>3745000</v>
      </c>
      <c r="E682">
        <v>3745000</v>
      </c>
      <c r="F682">
        <v>3448000</v>
      </c>
      <c r="G682">
        <v>188000</v>
      </c>
      <c r="H682">
        <v>109000</v>
      </c>
      <c r="I682">
        <v>0</v>
      </c>
      <c r="J682">
        <v>3448000</v>
      </c>
      <c r="K682">
        <v>188000</v>
      </c>
      <c r="L682">
        <v>109000</v>
      </c>
      <c r="M682">
        <v>0</v>
      </c>
      <c r="N682">
        <v>92.07</v>
      </c>
      <c r="O682">
        <v>5.0199999999999996</v>
      </c>
      <c r="P682">
        <v>2.91</v>
      </c>
      <c r="Q682">
        <v>0</v>
      </c>
      <c r="R682">
        <v>92.07</v>
      </c>
      <c r="S682">
        <v>5.0199999999999996</v>
      </c>
      <c r="T682">
        <v>2.91</v>
      </c>
      <c r="U682">
        <v>0</v>
      </c>
    </row>
    <row r="683" spans="1:21" x14ac:dyDescent="0.25">
      <c r="A683" t="s">
        <v>169</v>
      </c>
      <c r="B683">
        <v>2017</v>
      </c>
      <c r="C683">
        <v>3679000</v>
      </c>
      <c r="D683">
        <v>3679000</v>
      </c>
      <c r="E683">
        <v>3679000</v>
      </c>
      <c r="F683">
        <v>3406000</v>
      </c>
      <c r="G683">
        <v>167000</v>
      </c>
      <c r="H683">
        <v>106000</v>
      </c>
      <c r="I683">
        <v>0</v>
      </c>
      <c r="J683">
        <v>3406000</v>
      </c>
      <c r="K683">
        <v>167000</v>
      </c>
      <c r="L683">
        <v>106000</v>
      </c>
      <c r="M683">
        <v>0</v>
      </c>
      <c r="N683">
        <v>92.58</v>
      </c>
      <c r="O683">
        <v>4.54</v>
      </c>
      <c r="P683">
        <v>2.88</v>
      </c>
      <c r="Q683">
        <v>0</v>
      </c>
      <c r="R683">
        <v>92.58</v>
      </c>
      <c r="S683">
        <v>4.54</v>
      </c>
      <c r="T683">
        <v>2.88</v>
      </c>
      <c r="U683">
        <v>0</v>
      </c>
    </row>
    <row r="684" spans="1:21" x14ac:dyDescent="0.25">
      <c r="A684" t="s">
        <v>169</v>
      </c>
      <c r="B684">
        <v>2018</v>
      </c>
      <c r="C684">
        <v>3871000</v>
      </c>
      <c r="D684">
        <v>3871000</v>
      </c>
      <c r="E684">
        <v>3871000</v>
      </c>
      <c r="F684">
        <v>3233000</v>
      </c>
      <c r="G684">
        <v>118000</v>
      </c>
      <c r="H684">
        <v>520000</v>
      </c>
      <c r="I684">
        <v>0</v>
      </c>
      <c r="J684">
        <v>3233000</v>
      </c>
      <c r="K684">
        <v>118000</v>
      </c>
      <c r="L684">
        <v>520000</v>
      </c>
      <c r="M684">
        <v>0</v>
      </c>
      <c r="N684">
        <v>83.52</v>
      </c>
      <c r="O684">
        <v>3.05</v>
      </c>
      <c r="P684">
        <v>13.43</v>
      </c>
      <c r="Q684">
        <v>0</v>
      </c>
      <c r="R684">
        <v>83.52</v>
      </c>
      <c r="S684">
        <v>3.05</v>
      </c>
      <c r="T684">
        <v>13.43</v>
      </c>
      <c r="U684">
        <v>0</v>
      </c>
    </row>
    <row r="685" spans="1:21" x14ac:dyDescent="0.25">
      <c r="A685" t="s">
        <v>169</v>
      </c>
      <c r="B685">
        <v>2019</v>
      </c>
      <c r="C685">
        <v>3980000</v>
      </c>
      <c r="D685">
        <v>3980000</v>
      </c>
      <c r="E685">
        <v>3980000</v>
      </c>
      <c r="F685">
        <v>3324000</v>
      </c>
      <c r="G685">
        <v>114000</v>
      </c>
      <c r="H685">
        <v>542000</v>
      </c>
      <c r="I685">
        <v>0</v>
      </c>
      <c r="J685">
        <v>3324000</v>
      </c>
      <c r="K685">
        <v>114000</v>
      </c>
      <c r="L685">
        <v>542000</v>
      </c>
      <c r="M685">
        <v>0</v>
      </c>
      <c r="N685">
        <v>83.52</v>
      </c>
      <c r="O685">
        <v>2.86</v>
      </c>
      <c r="P685">
        <v>13.62</v>
      </c>
      <c r="Q685">
        <v>0</v>
      </c>
      <c r="R685">
        <v>83.52</v>
      </c>
      <c r="S685">
        <v>2.86</v>
      </c>
      <c r="T685">
        <v>13.62</v>
      </c>
      <c r="U685">
        <v>0</v>
      </c>
    </row>
    <row r="686" spans="1:21" x14ac:dyDescent="0.25">
      <c r="A686" t="s">
        <v>169</v>
      </c>
      <c r="B686">
        <v>2020</v>
      </c>
      <c r="C686">
        <v>3615000</v>
      </c>
      <c r="D686">
        <v>3615000</v>
      </c>
      <c r="E686">
        <v>3615000</v>
      </c>
      <c r="F686">
        <v>2985000</v>
      </c>
      <c r="G686">
        <v>101000</v>
      </c>
      <c r="H686">
        <v>529000</v>
      </c>
      <c r="I686">
        <v>0</v>
      </c>
      <c r="J686">
        <v>2985000</v>
      </c>
      <c r="K686">
        <v>101000</v>
      </c>
      <c r="L686">
        <v>529000</v>
      </c>
      <c r="M686">
        <v>0</v>
      </c>
      <c r="N686">
        <v>82.57</v>
      </c>
      <c r="O686">
        <v>2.79</v>
      </c>
      <c r="P686">
        <v>14.63</v>
      </c>
      <c r="Q686">
        <v>0</v>
      </c>
      <c r="R686">
        <v>82.57</v>
      </c>
      <c r="S686">
        <v>2.79</v>
      </c>
      <c r="T686">
        <v>14.63</v>
      </c>
      <c r="U686">
        <v>0</v>
      </c>
    </row>
    <row r="687" spans="1:21" x14ac:dyDescent="0.25">
      <c r="A687" t="s">
        <v>169</v>
      </c>
      <c r="B687">
        <v>2021</v>
      </c>
      <c r="C687">
        <v>3451000</v>
      </c>
      <c r="D687">
        <v>3451000</v>
      </c>
      <c r="E687">
        <v>3451000</v>
      </c>
      <c r="F687">
        <v>3122000</v>
      </c>
      <c r="G687">
        <v>111000</v>
      </c>
      <c r="H687">
        <v>218000</v>
      </c>
      <c r="I687">
        <v>0</v>
      </c>
      <c r="J687">
        <v>3122000</v>
      </c>
      <c r="K687">
        <v>111000</v>
      </c>
      <c r="L687">
        <v>218000</v>
      </c>
      <c r="M687">
        <v>0</v>
      </c>
      <c r="N687">
        <v>90.47</v>
      </c>
      <c r="O687">
        <v>3.22</v>
      </c>
      <c r="P687">
        <v>6.32</v>
      </c>
      <c r="Q687">
        <v>0</v>
      </c>
      <c r="R687">
        <v>90.47</v>
      </c>
      <c r="S687">
        <v>3.22</v>
      </c>
      <c r="T687">
        <v>6.32</v>
      </c>
      <c r="U687">
        <v>0</v>
      </c>
    </row>
    <row r="688" spans="1:21" x14ac:dyDescent="0.25">
      <c r="A688" t="s">
        <v>171</v>
      </c>
      <c r="B688">
        <v>2013</v>
      </c>
      <c r="C688">
        <v>1392000</v>
      </c>
      <c r="D688">
        <v>1392000</v>
      </c>
      <c r="E688">
        <v>1281600</v>
      </c>
      <c r="F688">
        <v>552000</v>
      </c>
      <c r="G688">
        <v>668000</v>
      </c>
      <c r="H688">
        <v>172000</v>
      </c>
      <c r="I688">
        <v>0</v>
      </c>
      <c r="J688">
        <v>441600</v>
      </c>
      <c r="K688">
        <v>668000</v>
      </c>
      <c r="L688">
        <v>172000</v>
      </c>
      <c r="M688">
        <v>0</v>
      </c>
      <c r="N688">
        <v>39.659999999999997</v>
      </c>
      <c r="O688">
        <v>47.99</v>
      </c>
      <c r="P688">
        <v>12.36</v>
      </c>
      <c r="Q688">
        <v>0</v>
      </c>
      <c r="R688">
        <v>34.46</v>
      </c>
      <c r="S688">
        <v>52.12</v>
      </c>
      <c r="T688">
        <v>13.42</v>
      </c>
      <c r="U688">
        <v>0</v>
      </c>
    </row>
    <row r="689" spans="1:21" x14ac:dyDescent="0.25">
      <c r="A689" t="s">
        <v>171</v>
      </c>
      <c r="B689">
        <v>2014</v>
      </c>
      <c r="C689">
        <v>1577000</v>
      </c>
      <c r="D689">
        <v>1577000</v>
      </c>
      <c r="E689">
        <v>1466200</v>
      </c>
      <c r="F689">
        <v>554000</v>
      </c>
      <c r="G689">
        <v>715000</v>
      </c>
      <c r="H689">
        <v>308000</v>
      </c>
      <c r="I689">
        <v>0</v>
      </c>
      <c r="J689">
        <v>443200</v>
      </c>
      <c r="K689">
        <v>715000</v>
      </c>
      <c r="L689">
        <v>308000</v>
      </c>
      <c r="M689">
        <v>0</v>
      </c>
      <c r="N689">
        <v>35.130000000000003</v>
      </c>
      <c r="O689">
        <v>45.34</v>
      </c>
      <c r="P689">
        <v>19.53</v>
      </c>
      <c r="Q689">
        <v>0</v>
      </c>
      <c r="R689">
        <v>30.23</v>
      </c>
      <c r="S689">
        <v>48.77</v>
      </c>
      <c r="T689">
        <v>21.01</v>
      </c>
      <c r="U689">
        <v>0</v>
      </c>
    </row>
    <row r="690" spans="1:21" x14ac:dyDescent="0.25">
      <c r="A690" t="s">
        <v>171</v>
      </c>
      <c r="B690">
        <v>2015</v>
      </c>
      <c r="C690">
        <v>1509000</v>
      </c>
      <c r="D690">
        <v>1509000</v>
      </c>
      <c r="E690">
        <v>1395000</v>
      </c>
      <c r="F690">
        <v>570000</v>
      </c>
      <c r="G690">
        <v>595000</v>
      </c>
      <c r="H690">
        <v>344000</v>
      </c>
      <c r="I690">
        <v>0</v>
      </c>
      <c r="J690">
        <v>456000</v>
      </c>
      <c r="K690">
        <v>595000</v>
      </c>
      <c r="L690">
        <v>344000</v>
      </c>
      <c r="M690">
        <v>0</v>
      </c>
      <c r="N690">
        <v>37.770000000000003</v>
      </c>
      <c r="O690">
        <v>39.43</v>
      </c>
      <c r="P690">
        <v>22.8</v>
      </c>
      <c r="Q690">
        <v>0</v>
      </c>
      <c r="R690">
        <v>32.69</v>
      </c>
      <c r="S690">
        <v>42.65</v>
      </c>
      <c r="T690">
        <v>24.66</v>
      </c>
      <c r="U690">
        <v>0</v>
      </c>
    </row>
    <row r="691" spans="1:21" x14ac:dyDescent="0.25">
      <c r="A691" t="s">
        <v>171</v>
      </c>
      <c r="B691">
        <v>2016</v>
      </c>
      <c r="C691">
        <v>1360000</v>
      </c>
      <c r="D691">
        <v>1360000</v>
      </c>
      <c r="E691">
        <v>1257400</v>
      </c>
      <c r="F691">
        <v>513000</v>
      </c>
      <c r="G691">
        <v>606000</v>
      </c>
      <c r="H691">
        <v>241000</v>
      </c>
      <c r="I691">
        <v>0</v>
      </c>
      <c r="J691">
        <v>410400</v>
      </c>
      <c r="K691">
        <v>606000</v>
      </c>
      <c r="L691">
        <v>241000</v>
      </c>
      <c r="M691">
        <v>0</v>
      </c>
      <c r="N691">
        <v>37.72</v>
      </c>
      <c r="O691">
        <v>44.56</v>
      </c>
      <c r="P691">
        <v>17.72</v>
      </c>
      <c r="Q691">
        <v>0</v>
      </c>
      <c r="R691">
        <v>32.64</v>
      </c>
      <c r="S691">
        <v>48.19</v>
      </c>
      <c r="T691">
        <v>19.170000000000002</v>
      </c>
      <c r="U691">
        <v>0</v>
      </c>
    </row>
    <row r="692" spans="1:21" x14ac:dyDescent="0.25">
      <c r="A692" t="s">
        <v>171</v>
      </c>
      <c r="B692">
        <v>2017</v>
      </c>
      <c r="C692">
        <v>1612000</v>
      </c>
      <c r="D692">
        <v>1612000</v>
      </c>
      <c r="E692">
        <v>1497000</v>
      </c>
      <c r="F692">
        <v>575000</v>
      </c>
      <c r="G692">
        <v>651000</v>
      </c>
      <c r="H692">
        <v>386000</v>
      </c>
      <c r="I692">
        <v>0</v>
      </c>
      <c r="J692">
        <v>460000</v>
      </c>
      <c r="K692">
        <v>651000</v>
      </c>
      <c r="L692">
        <v>386000</v>
      </c>
      <c r="M692">
        <v>0</v>
      </c>
      <c r="N692">
        <v>35.67</v>
      </c>
      <c r="O692">
        <v>40.380000000000003</v>
      </c>
      <c r="P692">
        <v>23.95</v>
      </c>
      <c r="Q692">
        <v>0</v>
      </c>
      <c r="R692">
        <v>30.73</v>
      </c>
      <c r="S692">
        <v>43.49</v>
      </c>
      <c r="T692">
        <v>25.78</v>
      </c>
      <c r="U692">
        <v>0</v>
      </c>
    </row>
    <row r="693" spans="1:21" x14ac:dyDescent="0.25">
      <c r="A693" t="s">
        <v>171</v>
      </c>
      <c r="B693">
        <v>2018</v>
      </c>
      <c r="C693">
        <v>1437000</v>
      </c>
      <c r="D693">
        <v>1437000</v>
      </c>
      <c r="E693">
        <v>1333400</v>
      </c>
      <c r="F693">
        <v>518000</v>
      </c>
      <c r="G693">
        <v>576000</v>
      </c>
      <c r="H693">
        <v>343000</v>
      </c>
      <c r="I693">
        <v>0</v>
      </c>
      <c r="J693">
        <v>414400</v>
      </c>
      <c r="K693">
        <v>576000</v>
      </c>
      <c r="L693">
        <v>343000</v>
      </c>
      <c r="M693">
        <v>0</v>
      </c>
      <c r="N693">
        <v>36.049999999999997</v>
      </c>
      <c r="O693">
        <v>40.08</v>
      </c>
      <c r="P693">
        <v>23.87</v>
      </c>
      <c r="Q693">
        <v>0</v>
      </c>
      <c r="R693">
        <v>31.08</v>
      </c>
      <c r="S693">
        <v>43.2</v>
      </c>
      <c r="T693">
        <v>25.72</v>
      </c>
      <c r="U693">
        <v>0</v>
      </c>
    </row>
    <row r="694" spans="1:21" x14ac:dyDescent="0.25">
      <c r="A694" t="s">
        <v>171</v>
      </c>
      <c r="B694">
        <v>2019</v>
      </c>
      <c r="C694">
        <v>1472000</v>
      </c>
      <c r="D694">
        <v>1472000</v>
      </c>
      <c r="E694">
        <v>1367000</v>
      </c>
      <c r="F694">
        <v>525000</v>
      </c>
      <c r="G694">
        <v>601000</v>
      </c>
      <c r="H694">
        <v>346000</v>
      </c>
      <c r="I694">
        <v>0</v>
      </c>
      <c r="J694">
        <v>420000</v>
      </c>
      <c r="K694">
        <v>601000</v>
      </c>
      <c r="L694">
        <v>346000</v>
      </c>
      <c r="M694">
        <v>0</v>
      </c>
      <c r="N694">
        <v>35.67</v>
      </c>
      <c r="O694">
        <v>40.83</v>
      </c>
      <c r="P694">
        <v>23.51</v>
      </c>
      <c r="Q694">
        <v>0</v>
      </c>
      <c r="R694">
        <v>30.72</v>
      </c>
      <c r="S694">
        <v>43.96</v>
      </c>
      <c r="T694">
        <v>25.31</v>
      </c>
      <c r="U694">
        <v>0</v>
      </c>
    </row>
    <row r="695" spans="1:21" x14ac:dyDescent="0.25">
      <c r="A695" t="s">
        <v>171</v>
      </c>
      <c r="B695">
        <v>2020</v>
      </c>
      <c r="C695">
        <v>1162000</v>
      </c>
      <c r="D695">
        <v>1162000</v>
      </c>
      <c r="E695">
        <v>1051000</v>
      </c>
      <c r="F695">
        <v>555000</v>
      </c>
      <c r="G695">
        <v>403000</v>
      </c>
      <c r="H695">
        <v>204000</v>
      </c>
      <c r="I695">
        <v>0</v>
      </c>
      <c r="J695">
        <v>444000</v>
      </c>
      <c r="K695">
        <v>403000</v>
      </c>
      <c r="L695">
        <v>204000</v>
      </c>
      <c r="M695">
        <v>0</v>
      </c>
      <c r="N695">
        <v>47.76</v>
      </c>
      <c r="O695">
        <v>34.68</v>
      </c>
      <c r="P695">
        <v>17.559999999999999</v>
      </c>
      <c r="Q695">
        <v>0</v>
      </c>
      <c r="R695">
        <v>42.25</v>
      </c>
      <c r="S695">
        <v>38.340000000000003</v>
      </c>
      <c r="T695">
        <v>19.41</v>
      </c>
      <c r="U695">
        <v>0</v>
      </c>
    </row>
    <row r="696" spans="1:21" x14ac:dyDescent="0.25">
      <c r="A696" t="s">
        <v>171</v>
      </c>
      <c r="B696">
        <v>2021</v>
      </c>
      <c r="C696">
        <v>1126000</v>
      </c>
      <c r="D696">
        <v>1126000</v>
      </c>
      <c r="E696">
        <v>1005800</v>
      </c>
      <c r="F696">
        <v>601000</v>
      </c>
      <c r="G696">
        <v>471000</v>
      </c>
      <c r="H696">
        <v>54000</v>
      </c>
      <c r="I696">
        <v>0</v>
      </c>
      <c r="J696">
        <v>480800</v>
      </c>
      <c r="K696">
        <v>471000</v>
      </c>
      <c r="L696">
        <v>54000</v>
      </c>
      <c r="M696">
        <v>0</v>
      </c>
      <c r="N696">
        <v>53.37</v>
      </c>
      <c r="O696">
        <v>41.83</v>
      </c>
      <c r="P696">
        <v>4.8</v>
      </c>
      <c r="Q696">
        <v>0</v>
      </c>
      <c r="R696">
        <v>47.8</v>
      </c>
      <c r="S696">
        <v>46.83</v>
      </c>
      <c r="T696">
        <v>5.37</v>
      </c>
      <c r="U696">
        <v>0</v>
      </c>
    </row>
    <row r="697" spans="1:21" x14ac:dyDescent="0.25">
      <c r="A697" t="s">
        <v>173</v>
      </c>
      <c r="B697">
        <v>2014</v>
      </c>
      <c r="C697">
        <v>871000</v>
      </c>
      <c r="D697">
        <v>871000</v>
      </c>
      <c r="E697">
        <v>696800</v>
      </c>
      <c r="F697">
        <v>871000</v>
      </c>
      <c r="G697">
        <v>0</v>
      </c>
      <c r="H697">
        <v>0</v>
      </c>
      <c r="I697">
        <v>0</v>
      </c>
      <c r="J697">
        <v>696800</v>
      </c>
      <c r="K697">
        <v>0</v>
      </c>
      <c r="L697">
        <v>0</v>
      </c>
      <c r="M697">
        <v>0</v>
      </c>
      <c r="N697">
        <v>100</v>
      </c>
      <c r="O697">
        <v>0</v>
      </c>
      <c r="P697">
        <v>0</v>
      </c>
      <c r="Q697">
        <v>0</v>
      </c>
      <c r="R697">
        <v>100</v>
      </c>
      <c r="S697">
        <v>0</v>
      </c>
      <c r="T697">
        <v>0</v>
      </c>
      <c r="U697">
        <v>0</v>
      </c>
    </row>
    <row r="698" spans="1:21" x14ac:dyDescent="0.25">
      <c r="A698" t="s">
        <v>173</v>
      </c>
      <c r="B698">
        <v>2015</v>
      </c>
      <c r="C698">
        <v>927000</v>
      </c>
      <c r="D698">
        <v>927000</v>
      </c>
      <c r="E698">
        <v>741600</v>
      </c>
      <c r="F698">
        <v>927000</v>
      </c>
      <c r="G698">
        <v>0</v>
      </c>
      <c r="H698">
        <v>0</v>
      </c>
      <c r="I698">
        <v>0</v>
      </c>
      <c r="J698">
        <v>741600</v>
      </c>
      <c r="K698">
        <v>0</v>
      </c>
      <c r="L698">
        <v>0</v>
      </c>
      <c r="M698">
        <v>0</v>
      </c>
      <c r="N698">
        <v>100</v>
      </c>
      <c r="O698">
        <v>0</v>
      </c>
      <c r="P698">
        <v>0</v>
      </c>
      <c r="Q698">
        <v>0</v>
      </c>
      <c r="R698">
        <v>100</v>
      </c>
      <c r="S698">
        <v>0</v>
      </c>
      <c r="T698">
        <v>0</v>
      </c>
      <c r="U698">
        <v>0</v>
      </c>
    </row>
    <row r="699" spans="1:21" x14ac:dyDescent="0.25">
      <c r="A699" t="s">
        <v>173</v>
      </c>
      <c r="B699">
        <v>2016</v>
      </c>
      <c r="C699">
        <v>1178000</v>
      </c>
      <c r="D699">
        <v>1178000</v>
      </c>
      <c r="E699">
        <v>942400</v>
      </c>
      <c r="F699">
        <v>1178000</v>
      </c>
      <c r="G699">
        <v>0</v>
      </c>
      <c r="H699">
        <v>0</v>
      </c>
      <c r="I699">
        <v>0</v>
      </c>
      <c r="J699">
        <v>942400</v>
      </c>
      <c r="K699">
        <v>0</v>
      </c>
      <c r="L699">
        <v>0</v>
      </c>
      <c r="M699">
        <v>0</v>
      </c>
      <c r="N699">
        <v>100</v>
      </c>
      <c r="O699">
        <v>0</v>
      </c>
      <c r="P699">
        <v>0</v>
      </c>
      <c r="Q699">
        <v>0</v>
      </c>
      <c r="R699">
        <v>100</v>
      </c>
      <c r="S699">
        <v>0</v>
      </c>
      <c r="T699">
        <v>0</v>
      </c>
      <c r="U699">
        <v>0</v>
      </c>
    </row>
    <row r="700" spans="1:21" x14ac:dyDescent="0.25">
      <c r="A700" t="s">
        <v>173</v>
      </c>
      <c r="B700">
        <v>2017</v>
      </c>
      <c r="C700">
        <v>1233000</v>
      </c>
      <c r="D700">
        <v>1233000</v>
      </c>
      <c r="E700">
        <v>986400</v>
      </c>
      <c r="F700">
        <v>1233000</v>
      </c>
      <c r="G700">
        <v>0</v>
      </c>
      <c r="H700">
        <v>0</v>
      </c>
      <c r="I700">
        <v>0</v>
      </c>
      <c r="J700">
        <v>986400</v>
      </c>
      <c r="K700">
        <v>0</v>
      </c>
      <c r="L700">
        <v>0</v>
      </c>
      <c r="M700">
        <v>0</v>
      </c>
      <c r="N700">
        <v>100</v>
      </c>
      <c r="O700">
        <v>0</v>
      </c>
      <c r="P700">
        <v>0</v>
      </c>
      <c r="Q700">
        <v>0</v>
      </c>
      <c r="R700">
        <v>100</v>
      </c>
      <c r="S700">
        <v>0</v>
      </c>
      <c r="T700">
        <v>0</v>
      </c>
      <c r="U700">
        <v>0</v>
      </c>
    </row>
    <row r="701" spans="1:21" x14ac:dyDescent="0.25">
      <c r="A701" t="s">
        <v>173</v>
      </c>
      <c r="B701">
        <v>2018</v>
      </c>
      <c r="C701">
        <v>1116000</v>
      </c>
      <c r="D701">
        <v>1116000</v>
      </c>
      <c r="E701">
        <v>892800</v>
      </c>
      <c r="F701">
        <v>1116000</v>
      </c>
      <c r="G701">
        <v>0</v>
      </c>
      <c r="H701">
        <v>0</v>
      </c>
      <c r="I701">
        <v>0</v>
      </c>
      <c r="J701">
        <v>892800</v>
      </c>
      <c r="K701">
        <v>0</v>
      </c>
      <c r="L701">
        <v>0</v>
      </c>
      <c r="M701">
        <v>0</v>
      </c>
      <c r="N701">
        <v>100</v>
      </c>
      <c r="O701">
        <v>0</v>
      </c>
      <c r="P701">
        <v>0</v>
      </c>
      <c r="Q701">
        <v>0</v>
      </c>
      <c r="R701">
        <v>100</v>
      </c>
      <c r="S701">
        <v>0</v>
      </c>
      <c r="T701">
        <v>0</v>
      </c>
      <c r="U701">
        <v>0</v>
      </c>
    </row>
    <row r="702" spans="1:21" x14ac:dyDescent="0.25">
      <c r="A702" t="s">
        <v>173</v>
      </c>
      <c r="B702">
        <v>2019</v>
      </c>
      <c r="C702">
        <v>1048000</v>
      </c>
      <c r="D702">
        <v>1048000</v>
      </c>
      <c r="E702">
        <v>838400</v>
      </c>
      <c r="F702">
        <v>1048000</v>
      </c>
      <c r="G702">
        <v>0</v>
      </c>
      <c r="H702">
        <v>0</v>
      </c>
      <c r="I702">
        <v>0</v>
      </c>
      <c r="J702">
        <v>838400</v>
      </c>
      <c r="K702">
        <v>0</v>
      </c>
      <c r="L702">
        <v>0</v>
      </c>
      <c r="M702">
        <v>0</v>
      </c>
      <c r="N702">
        <v>100</v>
      </c>
      <c r="O702">
        <v>0</v>
      </c>
      <c r="P702">
        <v>0</v>
      </c>
      <c r="Q702">
        <v>0</v>
      </c>
      <c r="R702">
        <v>100</v>
      </c>
      <c r="S702">
        <v>0</v>
      </c>
      <c r="T702">
        <v>0</v>
      </c>
      <c r="U702">
        <v>0</v>
      </c>
    </row>
    <row r="703" spans="1:21" x14ac:dyDescent="0.25">
      <c r="A703" t="s">
        <v>173</v>
      </c>
      <c r="B703">
        <v>2020</v>
      </c>
      <c r="C703">
        <v>1012000</v>
      </c>
      <c r="D703">
        <v>1012000</v>
      </c>
      <c r="E703">
        <v>809600</v>
      </c>
      <c r="F703">
        <v>1012000</v>
      </c>
      <c r="G703">
        <v>0</v>
      </c>
      <c r="H703">
        <v>0</v>
      </c>
      <c r="I703">
        <v>0</v>
      </c>
      <c r="J703">
        <v>809600</v>
      </c>
      <c r="K703">
        <v>0</v>
      </c>
      <c r="L703">
        <v>0</v>
      </c>
      <c r="M703">
        <v>0</v>
      </c>
      <c r="N703">
        <v>100</v>
      </c>
      <c r="O703">
        <v>0</v>
      </c>
      <c r="P703">
        <v>0</v>
      </c>
      <c r="Q703">
        <v>0</v>
      </c>
      <c r="R703">
        <v>100</v>
      </c>
      <c r="S703">
        <v>0</v>
      </c>
      <c r="T703">
        <v>0</v>
      </c>
      <c r="U703">
        <v>0</v>
      </c>
    </row>
    <row r="704" spans="1:21" x14ac:dyDescent="0.25">
      <c r="A704" t="s">
        <v>173</v>
      </c>
      <c r="B704">
        <v>2021</v>
      </c>
      <c r="C704">
        <v>1102000</v>
      </c>
      <c r="D704">
        <v>1102000</v>
      </c>
      <c r="E704">
        <v>881600</v>
      </c>
      <c r="F704">
        <v>1102000</v>
      </c>
      <c r="G704">
        <v>0</v>
      </c>
      <c r="H704">
        <v>0</v>
      </c>
      <c r="I704">
        <v>0</v>
      </c>
      <c r="J704">
        <v>881600</v>
      </c>
      <c r="K704">
        <v>0</v>
      </c>
      <c r="L704">
        <v>0</v>
      </c>
      <c r="M704">
        <v>0</v>
      </c>
      <c r="N704">
        <v>100</v>
      </c>
      <c r="O704">
        <v>0</v>
      </c>
      <c r="P704">
        <v>0</v>
      </c>
      <c r="Q704">
        <v>0</v>
      </c>
      <c r="R704">
        <v>100</v>
      </c>
      <c r="S704">
        <v>0</v>
      </c>
      <c r="T704">
        <v>0</v>
      </c>
      <c r="U704">
        <v>0</v>
      </c>
    </row>
    <row r="705" spans="1:21" x14ac:dyDescent="0.25">
      <c r="A705" t="s">
        <v>175</v>
      </c>
      <c r="B705">
        <v>2013</v>
      </c>
      <c r="C705">
        <v>2000</v>
      </c>
      <c r="D705">
        <v>2000</v>
      </c>
      <c r="E705">
        <v>2000</v>
      </c>
      <c r="F705">
        <v>0</v>
      </c>
      <c r="G705">
        <v>0</v>
      </c>
      <c r="H705">
        <v>2000</v>
      </c>
      <c r="I705">
        <v>0</v>
      </c>
      <c r="J705">
        <v>0</v>
      </c>
      <c r="K705">
        <v>0</v>
      </c>
      <c r="L705">
        <v>2000</v>
      </c>
      <c r="M705">
        <v>0</v>
      </c>
      <c r="N705">
        <v>0</v>
      </c>
      <c r="O705">
        <v>0</v>
      </c>
      <c r="P705">
        <v>100</v>
      </c>
      <c r="Q705">
        <v>0</v>
      </c>
      <c r="R705">
        <v>0</v>
      </c>
      <c r="S705">
        <v>0</v>
      </c>
      <c r="T705">
        <v>100</v>
      </c>
      <c r="U705">
        <v>0</v>
      </c>
    </row>
    <row r="706" spans="1:21" x14ac:dyDescent="0.25">
      <c r="A706" t="s">
        <v>175</v>
      </c>
      <c r="B706">
        <v>2014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</row>
    <row r="707" spans="1:21" x14ac:dyDescent="0.25">
      <c r="A707" t="s">
        <v>175</v>
      </c>
      <c r="B707">
        <v>2015</v>
      </c>
      <c r="C707">
        <v>34000</v>
      </c>
      <c r="D707">
        <v>34000</v>
      </c>
      <c r="E707">
        <v>34000</v>
      </c>
      <c r="F707">
        <v>0</v>
      </c>
      <c r="G707">
        <v>0</v>
      </c>
      <c r="H707">
        <v>34000</v>
      </c>
      <c r="I707">
        <v>0</v>
      </c>
      <c r="J707">
        <v>0</v>
      </c>
      <c r="K707">
        <v>0</v>
      </c>
      <c r="L707">
        <v>34000</v>
      </c>
      <c r="M707">
        <v>0</v>
      </c>
      <c r="N707">
        <v>0</v>
      </c>
      <c r="O707">
        <v>0</v>
      </c>
      <c r="P707">
        <v>100</v>
      </c>
      <c r="Q707">
        <v>0</v>
      </c>
      <c r="R707">
        <v>0</v>
      </c>
      <c r="S707">
        <v>0</v>
      </c>
      <c r="T707">
        <v>100</v>
      </c>
      <c r="U707">
        <v>0</v>
      </c>
    </row>
    <row r="708" spans="1:21" x14ac:dyDescent="0.25">
      <c r="A708" t="s">
        <v>175</v>
      </c>
      <c r="B708">
        <v>2016</v>
      </c>
      <c r="C708">
        <v>32000</v>
      </c>
      <c r="D708">
        <v>32000</v>
      </c>
      <c r="E708">
        <v>32000</v>
      </c>
      <c r="F708">
        <v>0</v>
      </c>
      <c r="G708">
        <v>0</v>
      </c>
      <c r="H708">
        <v>32000</v>
      </c>
      <c r="I708">
        <v>0</v>
      </c>
      <c r="J708">
        <v>0</v>
      </c>
      <c r="K708">
        <v>0</v>
      </c>
      <c r="L708">
        <v>32000</v>
      </c>
      <c r="M708">
        <v>0</v>
      </c>
      <c r="N708">
        <v>0</v>
      </c>
      <c r="O708">
        <v>0</v>
      </c>
      <c r="P708">
        <v>100</v>
      </c>
      <c r="Q708">
        <v>0</v>
      </c>
      <c r="R708">
        <v>0</v>
      </c>
      <c r="S708">
        <v>0</v>
      </c>
      <c r="T708">
        <v>100</v>
      </c>
      <c r="U708">
        <v>0</v>
      </c>
    </row>
    <row r="709" spans="1:21" x14ac:dyDescent="0.25">
      <c r="A709" t="s">
        <v>175</v>
      </c>
      <c r="B709">
        <v>2017</v>
      </c>
      <c r="C709">
        <v>10000</v>
      </c>
      <c r="D709">
        <v>10000</v>
      </c>
      <c r="E709">
        <v>10000</v>
      </c>
      <c r="F709">
        <v>0</v>
      </c>
      <c r="G709">
        <v>0</v>
      </c>
      <c r="H709">
        <v>10000</v>
      </c>
      <c r="I709">
        <v>0</v>
      </c>
      <c r="J709">
        <v>0</v>
      </c>
      <c r="K709">
        <v>0</v>
      </c>
      <c r="L709">
        <v>10000</v>
      </c>
      <c r="M709">
        <v>0</v>
      </c>
      <c r="N709">
        <v>0</v>
      </c>
      <c r="O709">
        <v>0</v>
      </c>
      <c r="P709">
        <v>100</v>
      </c>
      <c r="Q709">
        <v>0</v>
      </c>
      <c r="R709">
        <v>0</v>
      </c>
      <c r="S709">
        <v>0</v>
      </c>
      <c r="T709">
        <v>100</v>
      </c>
      <c r="U709">
        <v>0</v>
      </c>
    </row>
    <row r="710" spans="1:21" x14ac:dyDescent="0.25">
      <c r="A710" t="s">
        <v>175</v>
      </c>
      <c r="B710">
        <v>2018</v>
      </c>
      <c r="C710">
        <v>38000</v>
      </c>
      <c r="D710">
        <v>38000</v>
      </c>
      <c r="E710">
        <v>38000</v>
      </c>
      <c r="F710">
        <v>0</v>
      </c>
      <c r="G710">
        <v>0</v>
      </c>
      <c r="H710">
        <v>38000</v>
      </c>
      <c r="I710">
        <v>0</v>
      </c>
      <c r="J710">
        <v>0</v>
      </c>
      <c r="K710">
        <v>0</v>
      </c>
      <c r="L710">
        <v>38000</v>
      </c>
      <c r="M710">
        <v>0</v>
      </c>
      <c r="N710">
        <v>0</v>
      </c>
      <c r="O710">
        <v>0</v>
      </c>
      <c r="P710">
        <v>100</v>
      </c>
      <c r="Q710">
        <v>0</v>
      </c>
      <c r="R710">
        <v>0</v>
      </c>
      <c r="S710">
        <v>0</v>
      </c>
      <c r="T710">
        <v>100</v>
      </c>
      <c r="U710">
        <v>0</v>
      </c>
    </row>
    <row r="711" spans="1:21" x14ac:dyDescent="0.25">
      <c r="A711" t="s">
        <v>175</v>
      </c>
      <c r="B711">
        <v>2019</v>
      </c>
      <c r="C711">
        <v>38000</v>
      </c>
      <c r="D711">
        <v>38000</v>
      </c>
      <c r="E711">
        <v>38000</v>
      </c>
      <c r="F711">
        <v>0</v>
      </c>
      <c r="G711">
        <v>0</v>
      </c>
      <c r="H711">
        <v>38000</v>
      </c>
      <c r="I711">
        <v>0</v>
      </c>
      <c r="J711">
        <v>0</v>
      </c>
      <c r="K711">
        <v>0</v>
      </c>
      <c r="L711">
        <v>38000</v>
      </c>
      <c r="M711">
        <v>0</v>
      </c>
      <c r="N711">
        <v>0</v>
      </c>
      <c r="O711">
        <v>0</v>
      </c>
      <c r="P711">
        <v>100</v>
      </c>
      <c r="Q711">
        <v>0</v>
      </c>
      <c r="R711">
        <v>0</v>
      </c>
      <c r="S711">
        <v>0</v>
      </c>
      <c r="T711">
        <v>100</v>
      </c>
      <c r="U711">
        <v>0</v>
      </c>
    </row>
    <row r="712" spans="1:21" x14ac:dyDescent="0.25">
      <c r="A712" t="s">
        <v>175</v>
      </c>
      <c r="B712">
        <v>2020</v>
      </c>
      <c r="C712">
        <v>12000</v>
      </c>
      <c r="D712">
        <v>12000</v>
      </c>
      <c r="E712">
        <v>12000</v>
      </c>
      <c r="F712">
        <v>0</v>
      </c>
      <c r="G712">
        <v>0</v>
      </c>
      <c r="H712">
        <v>12000</v>
      </c>
      <c r="I712">
        <v>0</v>
      </c>
      <c r="J712">
        <v>0</v>
      </c>
      <c r="K712">
        <v>0</v>
      </c>
      <c r="L712">
        <v>12000</v>
      </c>
      <c r="M712">
        <v>0</v>
      </c>
      <c r="N712">
        <v>0</v>
      </c>
      <c r="O712">
        <v>0</v>
      </c>
      <c r="P712">
        <v>100</v>
      </c>
      <c r="Q712">
        <v>0</v>
      </c>
      <c r="R712">
        <v>0</v>
      </c>
      <c r="S712">
        <v>0</v>
      </c>
      <c r="T712">
        <v>100</v>
      </c>
      <c r="U712">
        <v>0</v>
      </c>
    </row>
    <row r="713" spans="1:21" x14ac:dyDescent="0.25">
      <c r="A713" t="s">
        <v>175</v>
      </c>
      <c r="B713">
        <v>2021</v>
      </c>
      <c r="C713">
        <v>32000</v>
      </c>
      <c r="D713">
        <v>32000</v>
      </c>
      <c r="E713">
        <v>32000</v>
      </c>
      <c r="F713">
        <v>0</v>
      </c>
      <c r="G713">
        <v>0</v>
      </c>
      <c r="H713">
        <v>32000</v>
      </c>
      <c r="I713">
        <v>0</v>
      </c>
      <c r="J713">
        <v>0</v>
      </c>
      <c r="K713">
        <v>0</v>
      </c>
      <c r="L713">
        <v>32000</v>
      </c>
      <c r="M713">
        <v>0</v>
      </c>
      <c r="N713">
        <v>0</v>
      </c>
      <c r="O713">
        <v>0</v>
      </c>
      <c r="P713">
        <v>100</v>
      </c>
      <c r="Q713">
        <v>0</v>
      </c>
      <c r="R713">
        <v>0</v>
      </c>
      <c r="S713">
        <v>0</v>
      </c>
      <c r="T713">
        <v>100</v>
      </c>
      <c r="U713">
        <v>0</v>
      </c>
    </row>
    <row r="714" spans="1:21" x14ac:dyDescent="0.25">
      <c r="A714" t="s">
        <v>177</v>
      </c>
      <c r="B714">
        <v>2013</v>
      </c>
      <c r="C714">
        <v>26000</v>
      </c>
      <c r="D714">
        <v>26000</v>
      </c>
      <c r="E714">
        <v>26000</v>
      </c>
      <c r="F714">
        <v>26000</v>
      </c>
      <c r="G714">
        <v>0</v>
      </c>
      <c r="H714">
        <v>0</v>
      </c>
      <c r="I714">
        <v>0</v>
      </c>
      <c r="J714">
        <v>26000</v>
      </c>
      <c r="K714">
        <v>0</v>
      </c>
      <c r="L714">
        <v>0</v>
      </c>
      <c r="M714">
        <v>0</v>
      </c>
      <c r="N714">
        <v>100</v>
      </c>
      <c r="O714">
        <v>0</v>
      </c>
      <c r="P714">
        <v>0</v>
      </c>
      <c r="Q714">
        <v>0</v>
      </c>
      <c r="R714">
        <v>100</v>
      </c>
      <c r="S714">
        <v>0</v>
      </c>
      <c r="T714">
        <v>0</v>
      </c>
      <c r="U714">
        <v>0</v>
      </c>
    </row>
    <row r="715" spans="1:21" x14ac:dyDescent="0.25">
      <c r="A715" t="s">
        <v>177</v>
      </c>
      <c r="B715">
        <v>2014</v>
      </c>
      <c r="C715">
        <v>30000</v>
      </c>
      <c r="D715">
        <v>30000</v>
      </c>
      <c r="E715">
        <v>30000</v>
      </c>
      <c r="F715">
        <v>30000</v>
      </c>
      <c r="G715">
        <v>0</v>
      </c>
      <c r="H715">
        <v>0</v>
      </c>
      <c r="I715">
        <v>0</v>
      </c>
      <c r="J715">
        <v>30000</v>
      </c>
      <c r="K715">
        <v>0</v>
      </c>
      <c r="L715">
        <v>0</v>
      </c>
      <c r="M715">
        <v>0</v>
      </c>
      <c r="N715">
        <v>100</v>
      </c>
      <c r="O715">
        <v>0</v>
      </c>
      <c r="P715">
        <v>0</v>
      </c>
      <c r="Q715">
        <v>0</v>
      </c>
      <c r="R715">
        <v>100</v>
      </c>
      <c r="S715">
        <v>0</v>
      </c>
      <c r="T715">
        <v>0</v>
      </c>
      <c r="U715">
        <v>0</v>
      </c>
    </row>
    <row r="716" spans="1:21" x14ac:dyDescent="0.25">
      <c r="A716" t="s">
        <v>177</v>
      </c>
      <c r="B716">
        <v>2015</v>
      </c>
      <c r="C716">
        <v>21000</v>
      </c>
      <c r="D716">
        <v>21000</v>
      </c>
      <c r="E716">
        <v>21000</v>
      </c>
      <c r="F716">
        <v>21000</v>
      </c>
      <c r="G716">
        <v>0</v>
      </c>
      <c r="H716">
        <v>0</v>
      </c>
      <c r="I716">
        <v>0</v>
      </c>
      <c r="J716">
        <v>21000</v>
      </c>
      <c r="K716">
        <v>0</v>
      </c>
      <c r="L716">
        <v>0</v>
      </c>
      <c r="M716">
        <v>0</v>
      </c>
      <c r="N716">
        <v>100</v>
      </c>
      <c r="O716">
        <v>0</v>
      </c>
      <c r="P716">
        <v>0</v>
      </c>
      <c r="Q716">
        <v>0</v>
      </c>
      <c r="R716">
        <v>100</v>
      </c>
      <c r="S716">
        <v>0</v>
      </c>
      <c r="T716">
        <v>0</v>
      </c>
      <c r="U716">
        <v>0</v>
      </c>
    </row>
    <row r="717" spans="1:21" x14ac:dyDescent="0.25">
      <c r="A717" t="s">
        <v>177</v>
      </c>
      <c r="B717">
        <v>2016</v>
      </c>
      <c r="C717">
        <v>28000</v>
      </c>
      <c r="D717">
        <v>28000</v>
      </c>
      <c r="E717">
        <v>28000</v>
      </c>
      <c r="F717">
        <v>28000</v>
      </c>
      <c r="G717">
        <v>0</v>
      </c>
      <c r="H717">
        <v>0</v>
      </c>
      <c r="I717">
        <v>0</v>
      </c>
      <c r="J717">
        <v>28000</v>
      </c>
      <c r="K717">
        <v>0</v>
      </c>
      <c r="L717">
        <v>0</v>
      </c>
      <c r="M717">
        <v>0</v>
      </c>
      <c r="N717">
        <v>100</v>
      </c>
      <c r="O717">
        <v>0</v>
      </c>
      <c r="P717">
        <v>0</v>
      </c>
      <c r="Q717">
        <v>0</v>
      </c>
      <c r="R717">
        <v>100</v>
      </c>
      <c r="S717">
        <v>0</v>
      </c>
      <c r="T717">
        <v>0</v>
      </c>
      <c r="U717">
        <v>0</v>
      </c>
    </row>
    <row r="718" spans="1:21" x14ac:dyDescent="0.25">
      <c r="A718" t="s">
        <v>177</v>
      </c>
      <c r="B718">
        <v>2017</v>
      </c>
      <c r="C718">
        <v>32000</v>
      </c>
      <c r="D718">
        <v>32000</v>
      </c>
      <c r="E718">
        <v>32000</v>
      </c>
      <c r="F718">
        <v>32000</v>
      </c>
      <c r="G718">
        <v>0</v>
      </c>
      <c r="H718">
        <v>0</v>
      </c>
      <c r="I718">
        <v>0</v>
      </c>
      <c r="J718">
        <v>32000</v>
      </c>
      <c r="K718">
        <v>0</v>
      </c>
      <c r="L718">
        <v>0</v>
      </c>
      <c r="M718">
        <v>0</v>
      </c>
      <c r="N718">
        <v>100</v>
      </c>
      <c r="O718">
        <v>0</v>
      </c>
      <c r="P718">
        <v>0</v>
      </c>
      <c r="Q718">
        <v>0</v>
      </c>
      <c r="R718">
        <v>100</v>
      </c>
      <c r="S718">
        <v>0</v>
      </c>
      <c r="T718">
        <v>0</v>
      </c>
      <c r="U718">
        <v>0</v>
      </c>
    </row>
    <row r="719" spans="1:21" x14ac:dyDescent="0.25">
      <c r="A719" t="s">
        <v>177</v>
      </c>
      <c r="B719">
        <v>2018</v>
      </c>
      <c r="C719">
        <v>27000</v>
      </c>
      <c r="D719">
        <v>27000</v>
      </c>
      <c r="E719">
        <v>27000</v>
      </c>
      <c r="F719">
        <v>27000</v>
      </c>
      <c r="G719">
        <v>0</v>
      </c>
      <c r="H719">
        <v>0</v>
      </c>
      <c r="I719">
        <v>0</v>
      </c>
      <c r="J719">
        <v>27000</v>
      </c>
      <c r="K719">
        <v>0</v>
      </c>
      <c r="L719">
        <v>0</v>
      </c>
      <c r="M719">
        <v>0</v>
      </c>
      <c r="N719">
        <v>100</v>
      </c>
      <c r="O719">
        <v>0</v>
      </c>
      <c r="P719">
        <v>0</v>
      </c>
      <c r="Q719">
        <v>0</v>
      </c>
      <c r="R719">
        <v>100</v>
      </c>
      <c r="S719">
        <v>0</v>
      </c>
      <c r="T719">
        <v>0</v>
      </c>
      <c r="U719">
        <v>0</v>
      </c>
    </row>
    <row r="720" spans="1:21" x14ac:dyDescent="0.25">
      <c r="A720" t="s">
        <v>177</v>
      </c>
      <c r="B720">
        <v>2019</v>
      </c>
      <c r="C720">
        <v>33000</v>
      </c>
      <c r="D720">
        <v>33000</v>
      </c>
      <c r="E720">
        <v>33000</v>
      </c>
      <c r="F720">
        <v>33000</v>
      </c>
      <c r="G720">
        <v>0</v>
      </c>
      <c r="H720">
        <v>0</v>
      </c>
      <c r="I720">
        <v>0</v>
      </c>
      <c r="J720">
        <v>33000</v>
      </c>
      <c r="K720">
        <v>0</v>
      </c>
      <c r="L720">
        <v>0</v>
      </c>
      <c r="M720">
        <v>0</v>
      </c>
      <c r="N720">
        <v>100</v>
      </c>
      <c r="O720">
        <v>0</v>
      </c>
      <c r="P720">
        <v>0</v>
      </c>
      <c r="Q720">
        <v>0</v>
      </c>
      <c r="R720">
        <v>100</v>
      </c>
      <c r="S720">
        <v>0</v>
      </c>
      <c r="T720">
        <v>0</v>
      </c>
      <c r="U720">
        <v>0</v>
      </c>
    </row>
    <row r="721" spans="1:21" x14ac:dyDescent="0.25">
      <c r="A721" t="s">
        <v>177</v>
      </c>
      <c r="B721">
        <v>2020</v>
      </c>
      <c r="C721">
        <v>33000</v>
      </c>
      <c r="D721">
        <v>33000</v>
      </c>
      <c r="E721">
        <v>33000</v>
      </c>
      <c r="F721">
        <v>33000</v>
      </c>
      <c r="G721">
        <v>0</v>
      </c>
      <c r="H721">
        <v>0</v>
      </c>
      <c r="I721">
        <v>0</v>
      </c>
      <c r="J721">
        <v>33000</v>
      </c>
      <c r="K721">
        <v>0</v>
      </c>
      <c r="L721">
        <v>0</v>
      </c>
      <c r="M721">
        <v>0</v>
      </c>
      <c r="N721">
        <v>100</v>
      </c>
      <c r="O721">
        <v>0</v>
      </c>
      <c r="P721">
        <v>0</v>
      </c>
      <c r="Q721">
        <v>0</v>
      </c>
      <c r="R721">
        <v>100</v>
      </c>
      <c r="S721">
        <v>0</v>
      </c>
      <c r="T721">
        <v>0</v>
      </c>
      <c r="U721">
        <v>0</v>
      </c>
    </row>
    <row r="722" spans="1:21" x14ac:dyDescent="0.25">
      <c r="A722" t="s">
        <v>177</v>
      </c>
      <c r="B722">
        <v>2021</v>
      </c>
      <c r="C722">
        <v>28000</v>
      </c>
      <c r="D722">
        <v>28000</v>
      </c>
      <c r="E722">
        <v>28000</v>
      </c>
      <c r="F722">
        <v>28000</v>
      </c>
      <c r="G722">
        <v>0</v>
      </c>
      <c r="H722">
        <v>0</v>
      </c>
      <c r="I722">
        <v>0</v>
      </c>
      <c r="J722">
        <v>28000</v>
      </c>
      <c r="K722">
        <v>0</v>
      </c>
      <c r="L722">
        <v>0</v>
      </c>
      <c r="M722">
        <v>0</v>
      </c>
      <c r="N722">
        <v>100</v>
      </c>
      <c r="O722">
        <v>0</v>
      </c>
      <c r="P722">
        <v>0</v>
      </c>
      <c r="Q722">
        <v>0</v>
      </c>
      <c r="R722">
        <v>100</v>
      </c>
      <c r="S722">
        <v>0</v>
      </c>
      <c r="T722">
        <v>0</v>
      </c>
      <c r="U722">
        <v>0</v>
      </c>
    </row>
    <row r="723" spans="1:21" x14ac:dyDescent="0.25">
      <c r="A723" t="s">
        <v>179</v>
      </c>
      <c r="B723">
        <v>2013</v>
      </c>
      <c r="C723">
        <v>4908000</v>
      </c>
      <c r="D723">
        <v>4555000</v>
      </c>
      <c r="E723">
        <v>4555000</v>
      </c>
      <c r="F723">
        <v>4535000</v>
      </c>
      <c r="G723">
        <v>20000</v>
      </c>
      <c r="H723">
        <v>0</v>
      </c>
      <c r="I723">
        <v>0</v>
      </c>
      <c r="J723">
        <v>4535000</v>
      </c>
      <c r="K723">
        <v>20000</v>
      </c>
      <c r="L723">
        <v>0</v>
      </c>
      <c r="M723">
        <v>0</v>
      </c>
      <c r="N723">
        <v>99.56</v>
      </c>
      <c r="O723">
        <v>0.44</v>
      </c>
      <c r="P723">
        <v>0</v>
      </c>
      <c r="Q723">
        <v>0</v>
      </c>
      <c r="R723">
        <v>99.56</v>
      </c>
      <c r="S723">
        <v>0.44</v>
      </c>
      <c r="T723">
        <v>0</v>
      </c>
      <c r="U723">
        <v>0</v>
      </c>
    </row>
    <row r="724" spans="1:21" x14ac:dyDescent="0.25">
      <c r="A724" t="s">
        <v>179</v>
      </c>
      <c r="B724">
        <v>2014</v>
      </c>
      <c r="C724">
        <v>4782000</v>
      </c>
      <c r="D724">
        <v>4329000</v>
      </c>
      <c r="E724">
        <v>4329000</v>
      </c>
      <c r="F724">
        <v>4313000</v>
      </c>
      <c r="G724">
        <v>16000</v>
      </c>
      <c r="H724">
        <v>0</v>
      </c>
      <c r="I724">
        <v>0</v>
      </c>
      <c r="J724">
        <v>4313000</v>
      </c>
      <c r="K724">
        <v>16000</v>
      </c>
      <c r="L724">
        <v>0</v>
      </c>
      <c r="M724">
        <v>0</v>
      </c>
      <c r="N724">
        <v>99.63</v>
      </c>
      <c r="O724">
        <v>0.37</v>
      </c>
      <c r="P724">
        <v>0</v>
      </c>
      <c r="Q724">
        <v>0</v>
      </c>
      <c r="R724">
        <v>99.63</v>
      </c>
      <c r="S724">
        <v>0.37</v>
      </c>
      <c r="T724">
        <v>0</v>
      </c>
      <c r="U724">
        <v>0</v>
      </c>
    </row>
    <row r="725" spans="1:21" x14ac:dyDescent="0.25">
      <c r="A725" t="s">
        <v>179</v>
      </c>
      <c r="B725">
        <v>2015</v>
      </c>
      <c r="C725">
        <v>4252000</v>
      </c>
      <c r="D725">
        <v>3900000</v>
      </c>
      <c r="E725">
        <v>3900000</v>
      </c>
      <c r="F725">
        <v>3856000</v>
      </c>
      <c r="G725">
        <v>44000</v>
      </c>
      <c r="H725">
        <v>0</v>
      </c>
      <c r="I725">
        <v>0</v>
      </c>
      <c r="J725">
        <v>3856000</v>
      </c>
      <c r="K725">
        <v>44000</v>
      </c>
      <c r="L725">
        <v>0</v>
      </c>
      <c r="M725">
        <v>0</v>
      </c>
      <c r="N725">
        <v>98.87</v>
      </c>
      <c r="O725">
        <v>1.1299999999999999</v>
      </c>
      <c r="P725">
        <v>0</v>
      </c>
      <c r="Q725">
        <v>0</v>
      </c>
      <c r="R725">
        <v>98.87</v>
      </c>
      <c r="S725">
        <v>1.1299999999999999</v>
      </c>
      <c r="T725">
        <v>0</v>
      </c>
      <c r="U725">
        <v>0</v>
      </c>
    </row>
    <row r="726" spans="1:21" x14ac:dyDescent="0.25">
      <c r="A726" t="s">
        <v>179</v>
      </c>
      <c r="B726">
        <v>2016</v>
      </c>
      <c r="C726">
        <v>4762000</v>
      </c>
      <c r="D726">
        <v>4410000</v>
      </c>
      <c r="E726">
        <v>4410000</v>
      </c>
      <c r="F726">
        <v>4373000</v>
      </c>
      <c r="G726">
        <v>37000</v>
      </c>
      <c r="H726">
        <v>0</v>
      </c>
      <c r="I726">
        <v>0</v>
      </c>
      <c r="J726">
        <v>4373000</v>
      </c>
      <c r="K726">
        <v>37000</v>
      </c>
      <c r="L726">
        <v>0</v>
      </c>
      <c r="M726">
        <v>0</v>
      </c>
      <c r="N726">
        <v>99.16</v>
      </c>
      <c r="O726">
        <v>0.84</v>
      </c>
      <c r="P726">
        <v>0</v>
      </c>
      <c r="Q726">
        <v>0</v>
      </c>
      <c r="R726">
        <v>99.16</v>
      </c>
      <c r="S726">
        <v>0.84</v>
      </c>
      <c r="T726">
        <v>0</v>
      </c>
      <c r="U726">
        <v>0</v>
      </c>
    </row>
    <row r="727" spans="1:21" x14ac:dyDescent="0.25">
      <c r="A727" t="s">
        <v>179</v>
      </c>
      <c r="B727">
        <v>2017</v>
      </c>
      <c r="C727">
        <v>4675000</v>
      </c>
      <c r="D727">
        <v>4480000</v>
      </c>
      <c r="E727">
        <v>4480000</v>
      </c>
      <c r="F727">
        <v>4439000</v>
      </c>
      <c r="G727">
        <v>41000</v>
      </c>
      <c r="H727">
        <v>0</v>
      </c>
      <c r="I727">
        <v>0</v>
      </c>
      <c r="J727">
        <v>4439000</v>
      </c>
      <c r="K727">
        <v>41000</v>
      </c>
      <c r="L727">
        <v>0</v>
      </c>
      <c r="M727">
        <v>0</v>
      </c>
      <c r="N727">
        <v>99.08</v>
      </c>
      <c r="O727">
        <v>0.92</v>
      </c>
      <c r="P727">
        <v>0</v>
      </c>
      <c r="Q727">
        <v>0</v>
      </c>
      <c r="R727">
        <v>99.08</v>
      </c>
      <c r="S727">
        <v>0.92</v>
      </c>
      <c r="T727">
        <v>0</v>
      </c>
      <c r="U727">
        <v>0</v>
      </c>
    </row>
    <row r="728" spans="1:21" x14ac:dyDescent="0.25">
      <c r="A728" t="s">
        <v>179</v>
      </c>
      <c r="B728">
        <v>2018</v>
      </c>
      <c r="C728">
        <v>4390000</v>
      </c>
      <c r="D728">
        <v>4044000</v>
      </c>
      <c r="E728">
        <v>4044000</v>
      </c>
      <c r="F728">
        <v>3987000</v>
      </c>
      <c r="G728">
        <v>57000</v>
      </c>
      <c r="H728">
        <v>0</v>
      </c>
      <c r="I728">
        <v>0</v>
      </c>
      <c r="J728">
        <v>3987000</v>
      </c>
      <c r="K728">
        <v>57000</v>
      </c>
      <c r="L728">
        <v>0</v>
      </c>
      <c r="M728">
        <v>0</v>
      </c>
      <c r="N728">
        <v>98.59</v>
      </c>
      <c r="O728">
        <v>1.41</v>
      </c>
      <c r="P728">
        <v>0</v>
      </c>
      <c r="Q728">
        <v>0</v>
      </c>
      <c r="R728">
        <v>98.59</v>
      </c>
      <c r="S728">
        <v>1.41</v>
      </c>
      <c r="T728">
        <v>0</v>
      </c>
      <c r="U728">
        <v>0</v>
      </c>
    </row>
    <row r="729" spans="1:21" x14ac:dyDescent="0.25">
      <c r="A729" t="s">
        <v>179</v>
      </c>
      <c r="B729">
        <v>2019</v>
      </c>
      <c r="C729">
        <v>4318000</v>
      </c>
      <c r="D729">
        <v>3987000</v>
      </c>
      <c r="E729">
        <v>3987000</v>
      </c>
      <c r="F729">
        <v>3929000</v>
      </c>
      <c r="G729">
        <v>58000</v>
      </c>
      <c r="H729">
        <v>0</v>
      </c>
      <c r="I729">
        <v>0</v>
      </c>
      <c r="J729">
        <v>3929000</v>
      </c>
      <c r="K729">
        <v>58000</v>
      </c>
      <c r="L729">
        <v>0</v>
      </c>
      <c r="M729">
        <v>0</v>
      </c>
      <c r="N729">
        <v>98.55</v>
      </c>
      <c r="O729">
        <v>1.45</v>
      </c>
      <c r="P729">
        <v>0</v>
      </c>
      <c r="Q729">
        <v>0</v>
      </c>
      <c r="R729">
        <v>98.55</v>
      </c>
      <c r="S729">
        <v>1.45</v>
      </c>
      <c r="T729">
        <v>0</v>
      </c>
      <c r="U729">
        <v>0</v>
      </c>
    </row>
    <row r="730" spans="1:21" x14ac:dyDescent="0.25">
      <c r="A730" t="s">
        <v>179</v>
      </c>
      <c r="B730">
        <v>2020</v>
      </c>
      <c r="C730">
        <v>4395000</v>
      </c>
      <c r="D730">
        <v>4026000</v>
      </c>
      <c r="E730">
        <v>4026000</v>
      </c>
      <c r="F730">
        <v>3981000</v>
      </c>
      <c r="G730">
        <v>45000</v>
      </c>
      <c r="H730">
        <v>0</v>
      </c>
      <c r="I730">
        <v>0</v>
      </c>
      <c r="J730">
        <v>3981000</v>
      </c>
      <c r="K730">
        <v>45000</v>
      </c>
      <c r="L730">
        <v>0</v>
      </c>
      <c r="M730">
        <v>0</v>
      </c>
      <c r="N730">
        <v>98.88</v>
      </c>
      <c r="O730">
        <v>1.1200000000000001</v>
      </c>
      <c r="P730">
        <v>0</v>
      </c>
      <c r="Q730">
        <v>0</v>
      </c>
      <c r="R730">
        <v>98.88</v>
      </c>
      <c r="S730">
        <v>1.1200000000000001</v>
      </c>
      <c r="T730">
        <v>0</v>
      </c>
      <c r="U730">
        <v>0</v>
      </c>
    </row>
    <row r="731" spans="1:21" x14ac:dyDescent="0.25">
      <c r="A731" t="s">
        <v>179</v>
      </c>
      <c r="B731">
        <v>2021</v>
      </c>
      <c r="C731">
        <v>3975000</v>
      </c>
      <c r="D731">
        <v>3563000</v>
      </c>
      <c r="E731">
        <v>3563000</v>
      </c>
      <c r="F731">
        <v>3544000</v>
      </c>
      <c r="G731">
        <v>19000</v>
      </c>
      <c r="H731">
        <v>0</v>
      </c>
      <c r="I731">
        <v>0</v>
      </c>
      <c r="J731">
        <v>3544000</v>
      </c>
      <c r="K731">
        <v>19000</v>
      </c>
      <c r="L731">
        <v>0</v>
      </c>
      <c r="M731">
        <v>0</v>
      </c>
      <c r="N731">
        <v>99.47</v>
      </c>
      <c r="O731">
        <v>0.53</v>
      </c>
      <c r="P731">
        <v>0</v>
      </c>
      <c r="Q731">
        <v>0</v>
      </c>
      <c r="R731">
        <v>99.47</v>
      </c>
      <c r="S731">
        <v>0.53</v>
      </c>
      <c r="T731">
        <v>0</v>
      </c>
      <c r="U731">
        <v>0</v>
      </c>
    </row>
    <row r="732" spans="1:21" x14ac:dyDescent="0.25">
      <c r="A732" t="s">
        <v>181</v>
      </c>
      <c r="B732">
        <v>2013</v>
      </c>
      <c r="C732">
        <v>683000</v>
      </c>
      <c r="D732">
        <v>683000</v>
      </c>
      <c r="E732">
        <v>683000</v>
      </c>
      <c r="F732">
        <v>652000</v>
      </c>
      <c r="G732">
        <v>31000</v>
      </c>
      <c r="H732">
        <v>0</v>
      </c>
      <c r="I732">
        <v>0</v>
      </c>
      <c r="J732">
        <v>652000</v>
      </c>
      <c r="K732">
        <v>31000</v>
      </c>
      <c r="L732">
        <v>0</v>
      </c>
      <c r="M732">
        <v>0</v>
      </c>
      <c r="N732">
        <v>95.46</v>
      </c>
      <c r="O732">
        <v>4.54</v>
      </c>
      <c r="P732">
        <v>0</v>
      </c>
      <c r="Q732">
        <v>0</v>
      </c>
      <c r="R732">
        <v>95.46</v>
      </c>
      <c r="S732">
        <v>4.54</v>
      </c>
      <c r="T732">
        <v>0</v>
      </c>
      <c r="U732">
        <v>0</v>
      </c>
    </row>
    <row r="733" spans="1:21" x14ac:dyDescent="0.25">
      <c r="A733" t="s">
        <v>181</v>
      </c>
      <c r="B733">
        <v>2014</v>
      </c>
      <c r="C733">
        <v>582000</v>
      </c>
      <c r="D733">
        <v>582000</v>
      </c>
      <c r="E733">
        <v>582000</v>
      </c>
      <c r="F733">
        <v>551000</v>
      </c>
      <c r="G733">
        <v>31000</v>
      </c>
      <c r="H733">
        <v>0</v>
      </c>
      <c r="I733">
        <v>0</v>
      </c>
      <c r="J733">
        <v>551000</v>
      </c>
      <c r="K733">
        <v>31000</v>
      </c>
      <c r="L733">
        <v>0</v>
      </c>
      <c r="M733">
        <v>0</v>
      </c>
      <c r="N733">
        <v>94.67</v>
      </c>
      <c r="O733">
        <v>5.33</v>
      </c>
      <c r="P733">
        <v>0</v>
      </c>
      <c r="Q733">
        <v>0</v>
      </c>
      <c r="R733">
        <v>94.67</v>
      </c>
      <c r="S733">
        <v>5.33</v>
      </c>
      <c r="T733">
        <v>0</v>
      </c>
      <c r="U733">
        <v>0</v>
      </c>
    </row>
    <row r="734" spans="1:21" x14ac:dyDescent="0.25">
      <c r="A734" t="s">
        <v>181</v>
      </c>
      <c r="B734">
        <v>2015</v>
      </c>
      <c r="C734">
        <v>654000</v>
      </c>
      <c r="D734">
        <v>654000</v>
      </c>
      <c r="E734">
        <v>654000</v>
      </c>
      <c r="F734">
        <v>623000</v>
      </c>
      <c r="G734">
        <v>31000</v>
      </c>
      <c r="H734">
        <v>0</v>
      </c>
      <c r="I734">
        <v>0</v>
      </c>
      <c r="J734">
        <v>623000</v>
      </c>
      <c r="K734">
        <v>31000</v>
      </c>
      <c r="L734">
        <v>0</v>
      </c>
      <c r="M734">
        <v>0</v>
      </c>
      <c r="N734">
        <v>95.26</v>
      </c>
      <c r="O734">
        <v>4.74</v>
      </c>
      <c r="P734">
        <v>0</v>
      </c>
      <c r="Q734">
        <v>0</v>
      </c>
      <c r="R734">
        <v>95.26</v>
      </c>
      <c r="S734">
        <v>4.74</v>
      </c>
      <c r="T734">
        <v>0</v>
      </c>
      <c r="U734">
        <v>0</v>
      </c>
    </row>
    <row r="735" spans="1:21" x14ac:dyDescent="0.25">
      <c r="A735" t="s">
        <v>181</v>
      </c>
      <c r="B735">
        <v>2016</v>
      </c>
      <c r="C735">
        <v>542000</v>
      </c>
      <c r="D735">
        <v>542000</v>
      </c>
      <c r="E735">
        <v>542000</v>
      </c>
      <c r="F735">
        <v>525000</v>
      </c>
      <c r="G735">
        <v>17000</v>
      </c>
      <c r="H735">
        <v>0</v>
      </c>
      <c r="I735">
        <v>0</v>
      </c>
      <c r="J735">
        <v>525000</v>
      </c>
      <c r="K735">
        <v>17000</v>
      </c>
      <c r="L735">
        <v>0</v>
      </c>
      <c r="M735">
        <v>0</v>
      </c>
      <c r="N735">
        <v>96.86</v>
      </c>
      <c r="O735">
        <v>3.14</v>
      </c>
      <c r="P735">
        <v>0</v>
      </c>
      <c r="Q735">
        <v>0</v>
      </c>
      <c r="R735">
        <v>96.86</v>
      </c>
      <c r="S735">
        <v>3.14</v>
      </c>
      <c r="T735">
        <v>0</v>
      </c>
      <c r="U735">
        <v>0</v>
      </c>
    </row>
    <row r="736" spans="1:21" x14ac:dyDescent="0.25">
      <c r="A736" t="s">
        <v>181</v>
      </c>
      <c r="B736">
        <v>2017</v>
      </c>
      <c r="C736">
        <v>876000</v>
      </c>
      <c r="D736">
        <v>876000</v>
      </c>
      <c r="E736">
        <v>876000</v>
      </c>
      <c r="F736">
        <v>839000</v>
      </c>
      <c r="G736">
        <v>37000</v>
      </c>
      <c r="H736">
        <v>0</v>
      </c>
      <c r="I736">
        <v>0</v>
      </c>
      <c r="J736">
        <v>839000</v>
      </c>
      <c r="K736">
        <v>37000</v>
      </c>
      <c r="L736">
        <v>0</v>
      </c>
      <c r="M736">
        <v>0</v>
      </c>
      <c r="N736">
        <v>95.78</v>
      </c>
      <c r="O736">
        <v>4.22</v>
      </c>
      <c r="P736">
        <v>0</v>
      </c>
      <c r="Q736">
        <v>0</v>
      </c>
      <c r="R736">
        <v>95.78</v>
      </c>
      <c r="S736">
        <v>4.22</v>
      </c>
      <c r="T736">
        <v>0</v>
      </c>
      <c r="U736">
        <v>0</v>
      </c>
    </row>
    <row r="737" spans="1:21" x14ac:dyDescent="0.25">
      <c r="A737" t="s">
        <v>181</v>
      </c>
      <c r="B737">
        <v>2018</v>
      </c>
      <c r="C737">
        <v>754000</v>
      </c>
      <c r="D737">
        <v>754000</v>
      </c>
      <c r="E737">
        <v>754000</v>
      </c>
      <c r="F737">
        <v>709000</v>
      </c>
      <c r="G737">
        <v>45000</v>
      </c>
      <c r="H737">
        <v>0</v>
      </c>
      <c r="I737">
        <v>0</v>
      </c>
      <c r="J737">
        <v>709000</v>
      </c>
      <c r="K737">
        <v>45000</v>
      </c>
      <c r="L737">
        <v>0</v>
      </c>
      <c r="M737">
        <v>0</v>
      </c>
      <c r="N737">
        <v>94.03</v>
      </c>
      <c r="O737">
        <v>5.97</v>
      </c>
      <c r="P737">
        <v>0</v>
      </c>
      <c r="Q737">
        <v>0</v>
      </c>
      <c r="R737">
        <v>94.03</v>
      </c>
      <c r="S737">
        <v>5.97</v>
      </c>
      <c r="T737">
        <v>0</v>
      </c>
      <c r="U737">
        <v>0</v>
      </c>
    </row>
    <row r="738" spans="1:21" x14ac:dyDescent="0.25">
      <c r="A738" t="s">
        <v>181</v>
      </c>
      <c r="B738">
        <v>2019</v>
      </c>
      <c r="C738">
        <v>616000</v>
      </c>
      <c r="D738">
        <v>616000</v>
      </c>
      <c r="E738">
        <v>616000</v>
      </c>
      <c r="F738">
        <v>572000</v>
      </c>
      <c r="G738">
        <v>44000</v>
      </c>
      <c r="H738">
        <v>0</v>
      </c>
      <c r="I738">
        <v>0</v>
      </c>
      <c r="J738">
        <v>572000</v>
      </c>
      <c r="K738">
        <v>44000</v>
      </c>
      <c r="L738">
        <v>0</v>
      </c>
      <c r="M738">
        <v>0</v>
      </c>
      <c r="N738">
        <v>92.86</v>
      </c>
      <c r="O738">
        <v>7.14</v>
      </c>
      <c r="P738">
        <v>0</v>
      </c>
      <c r="Q738">
        <v>0</v>
      </c>
      <c r="R738">
        <v>92.86</v>
      </c>
      <c r="S738">
        <v>7.14</v>
      </c>
      <c r="T738">
        <v>0</v>
      </c>
      <c r="U738">
        <v>0</v>
      </c>
    </row>
    <row r="739" spans="1:21" x14ac:dyDescent="0.25">
      <c r="A739" t="s">
        <v>181</v>
      </c>
      <c r="B739">
        <v>2020</v>
      </c>
      <c r="C739">
        <v>355000</v>
      </c>
      <c r="D739">
        <v>355000</v>
      </c>
      <c r="E739">
        <v>355000</v>
      </c>
      <c r="F739">
        <v>313000</v>
      </c>
      <c r="G739">
        <v>42000</v>
      </c>
      <c r="H739">
        <v>0</v>
      </c>
      <c r="I739">
        <v>0</v>
      </c>
      <c r="J739">
        <v>313000</v>
      </c>
      <c r="K739">
        <v>42000</v>
      </c>
      <c r="L739">
        <v>0</v>
      </c>
      <c r="M739">
        <v>0</v>
      </c>
      <c r="N739">
        <v>88.17</v>
      </c>
      <c r="O739">
        <v>11.83</v>
      </c>
      <c r="P739">
        <v>0</v>
      </c>
      <c r="Q739">
        <v>0</v>
      </c>
      <c r="R739">
        <v>88.17</v>
      </c>
      <c r="S739">
        <v>11.83</v>
      </c>
      <c r="T739">
        <v>0</v>
      </c>
      <c r="U739">
        <v>0</v>
      </c>
    </row>
    <row r="740" spans="1:21" x14ac:dyDescent="0.25">
      <c r="A740" t="s">
        <v>181</v>
      </c>
      <c r="B740">
        <v>2021</v>
      </c>
      <c r="C740">
        <v>340000</v>
      </c>
      <c r="D740">
        <v>340000</v>
      </c>
      <c r="E740">
        <v>340000</v>
      </c>
      <c r="F740">
        <v>298000</v>
      </c>
      <c r="G740">
        <v>42000</v>
      </c>
      <c r="H740">
        <v>0</v>
      </c>
      <c r="I740">
        <v>0</v>
      </c>
      <c r="J740">
        <v>298000</v>
      </c>
      <c r="K740">
        <v>42000</v>
      </c>
      <c r="L740">
        <v>0</v>
      </c>
      <c r="M740">
        <v>0</v>
      </c>
      <c r="N740">
        <v>87.65</v>
      </c>
      <c r="O740">
        <v>12.35</v>
      </c>
      <c r="P740">
        <v>0</v>
      </c>
      <c r="Q740">
        <v>0</v>
      </c>
      <c r="R740">
        <v>87.65</v>
      </c>
      <c r="S740">
        <v>12.35</v>
      </c>
      <c r="T740">
        <v>0</v>
      </c>
      <c r="U740">
        <v>0</v>
      </c>
    </row>
    <row r="741" spans="1:21" x14ac:dyDescent="0.25">
      <c r="A741" t="s">
        <v>183</v>
      </c>
      <c r="B741">
        <v>2013</v>
      </c>
      <c r="C741">
        <v>9133000</v>
      </c>
      <c r="D741">
        <v>6977000</v>
      </c>
      <c r="E741">
        <v>5697200</v>
      </c>
      <c r="F741">
        <v>6399000</v>
      </c>
      <c r="G741">
        <v>575000</v>
      </c>
      <c r="H741">
        <v>3000</v>
      </c>
      <c r="I741">
        <v>0</v>
      </c>
      <c r="J741">
        <v>5119200</v>
      </c>
      <c r="K741">
        <v>575000</v>
      </c>
      <c r="L741">
        <v>3000</v>
      </c>
      <c r="M741">
        <v>0</v>
      </c>
      <c r="N741">
        <v>91.72</v>
      </c>
      <c r="O741">
        <v>8.24</v>
      </c>
      <c r="P741">
        <v>0.04</v>
      </c>
      <c r="Q741">
        <v>0</v>
      </c>
      <c r="R741">
        <v>89.85</v>
      </c>
      <c r="S741">
        <v>10.09</v>
      </c>
      <c r="T741">
        <v>0.05</v>
      </c>
      <c r="U741">
        <v>0</v>
      </c>
    </row>
    <row r="742" spans="1:21" x14ac:dyDescent="0.25">
      <c r="A742" t="s">
        <v>183</v>
      </c>
      <c r="B742">
        <v>2014</v>
      </c>
      <c r="C742">
        <v>9229000</v>
      </c>
      <c r="D742">
        <v>6886000</v>
      </c>
      <c r="E742">
        <v>5632600</v>
      </c>
      <c r="F742">
        <v>6267000</v>
      </c>
      <c r="G742">
        <v>619000</v>
      </c>
      <c r="H742">
        <v>0</v>
      </c>
      <c r="I742">
        <v>0</v>
      </c>
      <c r="J742">
        <v>5013600</v>
      </c>
      <c r="K742">
        <v>619000</v>
      </c>
      <c r="L742">
        <v>0</v>
      </c>
      <c r="M742">
        <v>0</v>
      </c>
      <c r="N742">
        <v>91.01</v>
      </c>
      <c r="O742">
        <v>8.99</v>
      </c>
      <c r="P742">
        <v>0</v>
      </c>
      <c r="Q742">
        <v>0</v>
      </c>
      <c r="R742">
        <v>89.01</v>
      </c>
      <c r="S742">
        <v>10.99</v>
      </c>
      <c r="T742">
        <v>0</v>
      </c>
      <c r="U742">
        <v>0</v>
      </c>
    </row>
    <row r="743" spans="1:21" x14ac:dyDescent="0.25">
      <c r="A743" t="s">
        <v>183</v>
      </c>
      <c r="B743">
        <v>2015</v>
      </c>
      <c r="C743">
        <v>8208000</v>
      </c>
      <c r="D743">
        <v>6374000</v>
      </c>
      <c r="E743">
        <v>5215800</v>
      </c>
      <c r="F743">
        <v>5791000</v>
      </c>
      <c r="G743">
        <v>583000</v>
      </c>
      <c r="H743">
        <v>0</v>
      </c>
      <c r="I743">
        <v>0</v>
      </c>
      <c r="J743">
        <v>4632800</v>
      </c>
      <c r="K743">
        <v>583000</v>
      </c>
      <c r="L743">
        <v>0</v>
      </c>
      <c r="M743">
        <v>0</v>
      </c>
      <c r="N743">
        <v>90.85</v>
      </c>
      <c r="O743">
        <v>9.15</v>
      </c>
      <c r="P743">
        <v>0</v>
      </c>
      <c r="Q743">
        <v>0</v>
      </c>
      <c r="R743">
        <v>88.82</v>
      </c>
      <c r="S743">
        <v>11.18</v>
      </c>
      <c r="T743">
        <v>0</v>
      </c>
      <c r="U743">
        <v>0</v>
      </c>
    </row>
    <row r="744" spans="1:21" x14ac:dyDescent="0.25">
      <c r="A744" t="s">
        <v>183</v>
      </c>
      <c r="B744">
        <v>2016</v>
      </c>
      <c r="C744">
        <v>8858000</v>
      </c>
      <c r="D744">
        <v>6463000</v>
      </c>
      <c r="E744">
        <v>5286600</v>
      </c>
      <c r="F744">
        <v>5882000</v>
      </c>
      <c r="G744">
        <v>581000</v>
      </c>
      <c r="H744">
        <v>0</v>
      </c>
      <c r="I744">
        <v>0</v>
      </c>
      <c r="J744">
        <v>4705600</v>
      </c>
      <c r="K744">
        <v>581000</v>
      </c>
      <c r="L744">
        <v>0</v>
      </c>
      <c r="M744">
        <v>0</v>
      </c>
      <c r="N744">
        <v>91.01</v>
      </c>
      <c r="O744">
        <v>8.99</v>
      </c>
      <c r="P744">
        <v>0</v>
      </c>
      <c r="Q744">
        <v>0</v>
      </c>
      <c r="R744">
        <v>89.01</v>
      </c>
      <c r="S744">
        <v>10.99</v>
      </c>
      <c r="T744">
        <v>0</v>
      </c>
      <c r="U744">
        <v>0</v>
      </c>
    </row>
    <row r="745" spans="1:21" x14ac:dyDescent="0.25">
      <c r="A745" t="s">
        <v>183</v>
      </c>
      <c r="B745">
        <v>2017</v>
      </c>
      <c r="C745">
        <v>8311000</v>
      </c>
      <c r="D745">
        <v>6196000</v>
      </c>
      <c r="E745">
        <v>5088800</v>
      </c>
      <c r="F745">
        <v>5536000</v>
      </c>
      <c r="G745">
        <v>660000</v>
      </c>
      <c r="H745">
        <v>0</v>
      </c>
      <c r="I745">
        <v>0</v>
      </c>
      <c r="J745">
        <v>4428800</v>
      </c>
      <c r="K745">
        <v>660000</v>
      </c>
      <c r="L745">
        <v>0</v>
      </c>
      <c r="M745">
        <v>0</v>
      </c>
      <c r="N745">
        <v>89.35</v>
      </c>
      <c r="O745">
        <v>10.65</v>
      </c>
      <c r="P745">
        <v>0</v>
      </c>
      <c r="Q745">
        <v>0</v>
      </c>
      <c r="R745">
        <v>87.03</v>
      </c>
      <c r="S745">
        <v>12.97</v>
      </c>
      <c r="T745">
        <v>0</v>
      </c>
      <c r="U745">
        <v>0</v>
      </c>
    </row>
    <row r="746" spans="1:21" x14ac:dyDescent="0.25">
      <c r="A746" t="s">
        <v>183</v>
      </c>
      <c r="B746">
        <v>2018</v>
      </c>
      <c r="C746">
        <v>8466000</v>
      </c>
      <c r="D746">
        <v>6118000</v>
      </c>
      <c r="E746">
        <v>4974600</v>
      </c>
      <c r="F746">
        <v>5717000</v>
      </c>
      <c r="G746">
        <v>401000</v>
      </c>
      <c r="H746">
        <v>0</v>
      </c>
      <c r="I746">
        <v>0</v>
      </c>
      <c r="J746">
        <v>4573600</v>
      </c>
      <c r="K746">
        <v>401000</v>
      </c>
      <c r="L746">
        <v>0</v>
      </c>
      <c r="M746">
        <v>0</v>
      </c>
      <c r="N746">
        <v>93.45</v>
      </c>
      <c r="O746">
        <v>6.55</v>
      </c>
      <c r="P746">
        <v>0</v>
      </c>
      <c r="Q746">
        <v>0</v>
      </c>
      <c r="R746">
        <v>91.94</v>
      </c>
      <c r="S746">
        <v>8.06</v>
      </c>
      <c r="T746">
        <v>0</v>
      </c>
      <c r="U746">
        <v>0</v>
      </c>
    </row>
    <row r="747" spans="1:21" x14ac:dyDescent="0.25">
      <c r="A747" t="s">
        <v>183</v>
      </c>
      <c r="B747">
        <v>2019</v>
      </c>
      <c r="C747">
        <v>8173000</v>
      </c>
      <c r="D747">
        <v>5884000</v>
      </c>
      <c r="E747">
        <v>4809600</v>
      </c>
      <c r="F747">
        <v>5372000</v>
      </c>
      <c r="G747">
        <v>512000</v>
      </c>
      <c r="H747">
        <v>0</v>
      </c>
      <c r="I747">
        <v>0</v>
      </c>
      <c r="J747">
        <v>4297600</v>
      </c>
      <c r="K747">
        <v>512000</v>
      </c>
      <c r="L747">
        <v>0</v>
      </c>
      <c r="M747">
        <v>0</v>
      </c>
      <c r="N747">
        <v>91.3</v>
      </c>
      <c r="O747">
        <v>8.6999999999999993</v>
      </c>
      <c r="P747">
        <v>0</v>
      </c>
      <c r="Q747">
        <v>0</v>
      </c>
      <c r="R747">
        <v>89.35</v>
      </c>
      <c r="S747">
        <v>10.65</v>
      </c>
      <c r="T747">
        <v>0</v>
      </c>
      <c r="U747">
        <v>0</v>
      </c>
    </row>
    <row r="748" spans="1:21" x14ac:dyDescent="0.25">
      <c r="A748" t="s">
        <v>183</v>
      </c>
      <c r="B748">
        <v>2020</v>
      </c>
      <c r="C748">
        <v>7388000</v>
      </c>
      <c r="D748">
        <v>6027000</v>
      </c>
      <c r="E748">
        <v>4918600</v>
      </c>
      <c r="F748">
        <v>5542000</v>
      </c>
      <c r="G748">
        <v>485000</v>
      </c>
      <c r="H748">
        <v>0</v>
      </c>
      <c r="I748">
        <v>0</v>
      </c>
      <c r="J748">
        <v>4433600</v>
      </c>
      <c r="K748">
        <v>485000</v>
      </c>
      <c r="L748">
        <v>0</v>
      </c>
      <c r="M748">
        <v>0</v>
      </c>
      <c r="N748">
        <v>91.95</v>
      </c>
      <c r="O748">
        <v>8.0500000000000007</v>
      </c>
      <c r="P748">
        <v>0</v>
      </c>
      <c r="Q748">
        <v>0</v>
      </c>
      <c r="R748">
        <v>90.14</v>
      </c>
      <c r="S748">
        <v>9.86</v>
      </c>
      <c r="T748">
        <v>0</v>
      </c>
      <c r="U748">
        <v>0</v>
      </c>
    </row>
    <row r="749" spans="1:21" x14ac:dyDescent="0.25">
      <c r="A749" t="s">
        <v>183</v>
      </c>
      <c r="B749">
        <v>2021</v>
      </c>
      <c r="C749">
        <v>7269000</v>
      </c>
      <c r="D749">
        <v>5982000</v>
      </c>
      <c r="E749">
        <v>4981000</v>
      </c>
      <c r="F749">
        <v>5005000</v>
      </c>
      <c r="G749">
        <v>977000</v>
      </c>
      <c r="H749">
        <v>0</v>
      </c>
      <c r="I749">
        <v>0</v>
      </c>
      <c r="J749">
        <v>4004000</v>
      </c>
      <c r="K749">
        <v>977000</v>
      </c>
      <c r="L749">
        <v>0</v>
      </c>
      <c r="M749">
        <v>0</v>
      </c>
      <c r="N749">
        <v>83.67</v>
      </c>
      <c r="O749">
        <v>16.329999999999998</v>
      </c>
      <c r="P749">
        <v>0</v>
      </c>
      <c r="Q749">
        <v>0</v>
      </c>
      <c r="R749">
        <v>80.39</v>
      </c>
      <c r="S749">
        <v>19.61</v>
      </c>
      <c r="T749">
        <v>0</v>
      </c>
      <c r="U749">
        <v>0</v>
      </c>
    </row>
    <row r="750" spans="1:21" x14ac:dyDescent="0.25">
      <c r="A750" t="s">
        <v>185</v>
      </c>
      <c r="B750">
        <v>2013</v>
      </c>
      <c r="C750">
        <v>1755000</v>
      </c>
      <c r="D750">
        <v>1755000</v>
      </c>
      <c r="E750">
        <v>1755000</v>
      </c>
      <c r="F750">
        <v>1755000</v>
      </c>
      <c r="G750">
        <v>0</v>
      </c>
      <c r="H750">
        <v>0</v>
      </c>
      <c r="I750">
        <v>0</v>
      </c>
      <c r="J750">
        <v>1755000</v>
      </c>
      <c r="K750">
        <v>0</v>
      </c>
      <c r="L750">
        <v>0</v>
      </c>
      <c r="M750">
        <v>0</v>
      </c>
      <c r="N750">
        <v>100</v>
      </c>
      <c r="O750">
        <v>0</v>
      </c>
      <c r="P750">
        <v>0</v>
      </c>
      <c r="Q750">
        <v>0</v>
      </c>
      <c r="R750">
        <v>100</v>
      </c>
      <c r="S750">
        <v>0</v>
      </c>
      <c r="T750">
        <v>0</v>
      </c>
      <c r="U750">
        <v>0</v>
      </c>
    </row>
    <row r="751" spans="1:21" x14ac:dyDescent="0.25">
      <c r="A751" t="s">
        <v>185</v>
      </c>
      <c r="B751">
        <v>2014</v>
      </c>
      <c r="C751">
        <v>2380000</v>
      </c>
      <c r="D751">
        <v>2380000</v>
      </c>
      <c r="E751">
        <v>2380000</v>
      </c>
      <c r="F751">
        <v>2380000</v>
      </c>
      <c r="G751">
        <v>0</v>
      </c>
      <c r="H751">
        <v>0</v>
      </c>
      <c r="I751">
        <v>0</v>
      </c>
      <c r="J751">
        <v>2380000</v>
      </c>
      <c r="K751">
        <v>0</v>
      </c>
      <c r="L751">
        <v>0</v>
      </c>
      <c r="M751">
        <v>0</v>
      </c>
      <c r="N751">
        <v>100</v>
      </c>
      <c r="O751">
        <v>0</v>
      </c>
      <c r="P751">
        <v>0</v>
      </c>
      <c r="Q751">
        <v>0</v>
      </c>
      <c r="R751">
        <v>100</v>
      </c>
      <c r="S751">
        <v>0</v>
      </c>
      <c r="T751">
        <v>0</v>
      </c>
      <c r="U751">
        <v>0</v>
      </c>
    </row>
    <row r="752" spans="1:21" x14ac:dyDescent="0.25">
      <c r="A752" t="s">
        <v>185</v>
      </c>
      <c r="B752">
        <v>2015</v>
      </c>
      <c r="C752">
        <v>2983000</v>
      </c>
      <c r="D752">
        <v>2983000</v>
      </c>
      <c r="E752">
        <v>2983000</v>
      </c>
      <c r="F752">
        <v>2983000</v>
      </c>
      <c r="G752">
        <v>0</v>
      </c>
      <c r="H752">
        <v>0</v>
      </c>
      <c r="I752">
        <v>0</v>
      </c>
      <c r="J752">
        <v>2983000</v>
      </c>
      <c r="K752">
        <v>0</v>
      </c>
      <c r="L752">
        <v>0</v>
      </c>
      <c r="M752">
        <v>0</v>
      </c>
      <c r="N752">
        <v>100</v>
      </c>
      <c r="O752">
        <v>0</v>
      </c>
      <c r="P752">
        <v>0</v>
      </c>
      <c r="Q752">
        <v>0</v>
      </c>
      <c r="R752">
        <v>100</v>
      </c>
      <c r="S752">
        <v>0</v>
      </c>
      <c r="T752">
        <v>0</v>
      </c>
      <c r="U752">
        <v>0</v>
      </c>
    </row>
    <row r="753" spans="1:21" x14ac:dyDescent="0.25">
      <c r="A753" t="s">
        <v>185</v>
      </c>
      <c r="B753">
        <v>2016</v>
      </c>
      <c r="C753">
        <v>2945000</v>
      </c>
      <c r="D753">
        <v>2945000</v>
      </c>
      <c r="E753">
        <v>2945000</v>
      </c>
      <c r="F753">
        <v>2945000</v>
      </c>
      <c r="G753">
        <v>0</v>
      </c>
      <c r="H753">
        <v>0</v>
      </c>
      <c r="I753">
        <v>0</v>
      </c>
      <c r="J753">
        <v>2945000</v>
      </c>
      <c r="K753">
        <v>0</v>
      </c>
      <c r="L753">
        <v>0</v>
      </c>
      <c r="M753">
        <v>0</v>
      </c>
      <c r="N753">
        <v>100</v>
      </c>
      <c r="O753">
        <v>0</v>
      </c>
      <c r="P753">
        <v>0</v>
      </c>
      <c r="Q753">
        <v>0</v>
      </c>
      <c r="R753">
        <v>100</v>
      </c>
      <c r="S753">
        <v>0</v>
      </c>
      <c r="T753">
        <v>0</v>
      </c>
      <c r="U753">
        <v>0</v>
      </c>
    </row>
    <row r="754" spans="1:21" x14ac:dyDescent="0.25">
      <c r="A754" t="s">
        <v>185</v>
      </c>
      <c r="B754">
        <v>2017</v>
      </c>
      <c r="C754">
        <v>2579000</v>
      </c>
      <c r="D754">
        <v>2579000</v>
      </c>
      <c r="E754">
        <v>2579000</v>
      </c>
      <c r="F754">
        <v>2579000</v>
      </c>
      <c r="G754">
        <v>0</v>
      </c>
      <c r="H754">
        <v>0</v>
      </c>
      <c r="I754">
        <v>0</v>
      </c>
      <c r="J754">
        <v>2579000</v>
      </c>
      <c r="K754">
        <v>0</v>
      </c>
      <c r="L754">
        <v>0</v>
      </c>
      <c r="M754">
        <v>0</v>
      </c>
      <c r="N754">
        <v>100</v>
      </c>
      <c r="O754">
        <v>0</v>
      </c>
      <c r="P754">
        <v>0</v>
      </c>
      <c r="Q754">
        <v>0</v>
      </c>
      <c r="R754">
        <v>100</v>
      </c>
      <c r="S754">
        <v>0</v>
      </c>
      <c r="T754">
        <v>0</v>
      </c>
      <c r="U754">
        <v>0</v>
      </c>
    </row>
    <row r="755" spans="1:21" x14ac:dyDescent="0.25">
      <c r="A755" t="s">
        <v>185</v>
      </c>
      <c r="B755">
        <v>2018</v>
      </c>
      <c r="C755">
        <v>1951000</v>
      </c>
      <c r="D755">
        <v>1951000</v>
      </c>
      <c r="E755">
        <v>1951000</v>
      </c>
      <c r="F755">
        <v>1951000</v>
      </c>
      <c r="G755">
        <v>0</v>
      </c>
      <c r="H755">
        <v>0</v>
      </c>
      <c r="I755">
        <v>0</v>
      </c>
      <c r="J755">
        <v>1951000</v>
      </c>
      <c r="K755">
        <v>0</v>
      </c>
      <c r="L755">
        <v>0</v>
      </c>
      <c r="M755">
        <v>0</v>
      </c>
      <c r="N755">
        <v>100</v>
      </c>
      <c r="O755">
        <v>0</v>
      </c>
      <c r="P755">
        <v>0</v>
      </c>
      <c r="Q755">
        <v>0</v>
      </c>
      <c r="R755">
        <v>100</v>
      </c>
      <c r="S755">
        <v>0</v>
      </c>
      <c r="T755">
        <v>0</v>
      </c>
      <c r="U755">
        <v>0</v>
      </c>
    </row>
    <row r="756" spans="1:21" x14ac:dyDescent="0.25">
      <c r="A756" t="s">
        <v>185</v>
      </c>
      <c r="B756">
        <v>2019</v>
      </c>
      <c r="C756">
        <v>1897000</v>
      </c>
      <c r="D756">
        <v>1897000</v>
      </c>
      <c r="E756">
        <v>1897000</v>
      </c>
      <c r="F756">
        <v>1897000</v>
      </c>
      <c r="G756">
        <v>0</v>
      </c>
      <c r="H756">
        <v>0</v>
      </c>
      <c r="I756">
        <v>0</v>
      </c>
      <c r="J756">
        <v>1897000</v>
      </c>
      <c r="K756">
        <v>0</v>
      </c>
      <c r="L756">
        <v>0</v>
      </c>
      <c r="M756">
        <v>0</v>
      </c>
      <c r="N756">
        <v>100</v>
      </c>
      <c r="O756">
        <v>0</v>
      </c>
      <c r="P756">
        <v>0</v>
      </c>
      <c r="Q756">
        <v>0</v>
      </c>
      <c r="R756">
        <v>100</v>
      </c>
      <c r="S756">
        <v>0</v>
      </c>
      <c r="T756">
        <v>0</v>
      </c>
      <c r="U756">
        <v>0</v>
      </c>
    </row>
    <row r="757" spans="1:21" x14ac:dyDescent="0.25">
      <c r="A757" t="s">
        <v>185</v>
      </c>
      <c r="B757">
        <v>2020</v>
      </c>
      <c r="C757">
        <v>2069000</v>
      </c>
      <c r="D757">
        <v>2069000</v>
      </c>
      <c r="E757">
        <v>2069000</v>
      </c>
      <c r="F757">
        <v>2069000</v>
      </c>
      <c r="G757">
        <v>0</v>
      </c>
      <c r="H757">
        <v>0</v>
      </c>
      <c r="I757">
        <v>0</v>
      </c>
      <c r="J757">
        <v>2069000</v>
      </c>
      <c r="K757">
        <v>0</v>
      </c>
      <c r="L757">
        <v>0</v>
      </c>
      <c r="M757">
        <v>0</v>
      </c>
      <c r="N757">
        <v>100</v>
      </c>
      <c r="O757">
        <v>0</v>
      </c>
      <c r="P757">
        <v>0</v>
      </c>
      <c r="Q757">
        <v>0</v>
      </c>
      <c r="R757">
        <v>100</v>
      </c>
      <c r="S757">
        <v>0</v>
      </c>
      <c r="T757">
        <v>0</v>
      </c>
      <c r="U757">
        <v>0</v>
      </c>
    </row>
    <row r="758" spans="1:21" x14ac:dyDescent="0.25">
      <c r="A758" t="s">
        <v>185</v>
      </c>
      <c r="B758">
        <v>2021</v>
      </c>
      <c r="C758">
        <v>2121000</v>
      </c>
      <c r="D758">
        <v>2121000</v>
      </c>
      <c r="E758">
        <v>2121000</v>
      </c>
      <c r="F758">
        <v>2121000</v>
      </c>
      <c r="G758">
        <v>0</v>
      </c>
      <c r="H758">
        <v>0</v>
      </c>
      <c r="I758">
        <v>0</v>
      </c>
      <c r="J758">
        <v>2121000</v>
      </c>
      <c r="K758">
        <v>0</v>
      </c>
      <c r="L758">
        <v>0</v>
      </c>
      <c r="M758">
        <v>0</v>
      </c>
      <c r="N758">
        <v>100</v>
      </c>
      <c r="O758">
        <v>0</v>
      </c>
      <c r="P758">
        <v>0</v>
      </c>
      <c r="Q758">
        <v>0</v>
      </c>
      <c r="R758">
        <v>100</v>
      </c>
      <c r="S758">
        <v>0</v>
      </c>
      <c r="T758">
        <v>0</v>
      </c>
      <c r="U758">
        <v>0</v>
      </c>
    </row>
    <row r="759" spans="1:21" x14ac:dyDescent="0.25">
      <c r="A759" t="s">
        <v>187</v>
      </c>
      <c r="B759">
        <v>2013</v>
      </c>
      <c r="C759">
        <v>1401000</v>
      </c>
      <c r="D759">
        <v>1401000</v>
      </c>
      <c r="E759">
        <v>1401000</v>
      </c>
      <c r="F759">
        <v>1283000</v>
      </c>
      <c r="G759">
        <v>118000</v>
      </c>
      <c r="H759">
        <v>0</v>
      </c>
      <c r="I759">
        <v>0</v>
      </c>
      <c r="J759">
        <v>1283000</v>
      </c>
      <c r="K759">
        <v>118000</v>
      </c>
      <c r="L759">
        <v>0</v>
      </c>
      <c r="M759">
        <v>0</v>
      </c>
      <c r="N759">
        <v>91.58</v>
      </c>
      <c r="O759">
        <v>8.42</v>
      </c>
      <c r="P759">
        <v>0</v>
      </c>
      <c r="Q759">
        <v>0</v>
      </c>
      <c r="R759">
        <v>91.58</v>
      </c>
      <c r="S759">
        <v>8.42</v>
      </c>
      <c r="T759">
        <v>0</v>
      </c>
      <c r="U759">
        <v>0</v>
      </c>
    </row>
    <row r="760" spans="1:21" x14ac:dyDescent="0.25">
      <c r="A760" t="s">
        <v>187</v>
      </c>
      <c r="B760">
        <v>2014</v>
      </c>
      <c r="C760">
        <v>1714000</v>
      </c>
      <c r="D760">
        <v>1714000</v>
      </c>
      <c r="E760">
        <v>1714000</v>
      </c>
      <c r="F760">
        <v>1259000</v>
      </c>
      <c r="G760">
        <v>455000</v>
      </c>
      <c r="H760">
        <v>0</v>
      </c>
      <c r="I760">
        <v>0</v>
      </c>
      <c r="J760">
        <v>1259000</v>
      </c>
      <c r="K760">
        <v>455000</v>
      </c>
      <c r="L760">
        <v>0</v>
      </c>
      <c r="M760">
        <v>0</v>
      </c>
      <c r="N760">
        <v>73.45</v>
      </c>
      <c r="O760">
        <v>26.55</v>
      </c>
      <c r="P760">
        <v>0</v>
      </c>
      <c r="Q760">
        <v>0</v>
      </c>
      <c r="R760">
        <v>73.45</v>
      </c>
      <c r="S760">
        <v>26.55</v>
      </c>
      <c r="T760">
        <v>0</v>
      </c>
      <c r="U760">
        <v>0</v>
      </c>
    </row>
    <row r="761" spans="1:21" x14ac:dyDescent="0.25">
      <c r="A761" t="s">
        <v>187</v>
      </c>
      <c r="B761">
        <v>2015</v>
      </c>
      <c r="C761">
        <v>1665000</v>
      </c>
      <c r="D761">
        <v>1665000</v>
      </c>
      <c r="E761">
        <v>1665000</v>
      </c>
      <c r="F761">
        <v>1163000</v>
      </c>
      <c r="G761">
        <v>502000</v>
      </c>
      <c r="H761">
        <v>0</v>
      </c>
      <c r="I761">
        <v>0</v>
      </c>
      <c r="J761">
        <v>1163000</v>
      </c>
      <c r="K761">
        <v>502000</v>
      </c>
      <c r="L761">
        <v>0</v>
      </c>
      <c r="M761">
        <v>0</v>
      </c>
      <c r="N761">
        <v>69.849999999999994</v>
      </c>
      <c r="O761">
        <v>30.15</v>
      </c>
      <c r="P761">
        <v>0</v>
      </c>
      <c r="Q761">
        <v>0</v>
      </c>
      <c r="R761">
        <v>69.849999999999994</v>
      </c>
      <c r="S761">
        <v>30.15</v>
      </c>
      <c r="T761">
        <v>0</v>
      </c>
      <c r="U761">
        <v>0</v>
      </c>
    </row>
    <row r="762" spans="1:21" x14ac:dyDescent="0.25">
      <c r="A762" t="s">
        <v>187</v>
      </c>
      <c r="B762">
        <v>2016</v>
      </c>
      <c r="C762">
        <v>1328000</v>
      </c>
      <c r="D762">
        <v>1328000</v>
      </c>
      <c r="E762">
        <v>1328000</v>
      </c>
      <c r="F762">
        <v>831000</v>
      </c>
      <c r="G762">
        <v>497000</v>
      </c>
      <c r="H762">
        <v>0</v>
      </c>
      <c r="I762">
        <v>0</v>
      </c>
      <c r="J762">
        <v>831000</v>
      </c>
      <c r="K762">
        <v>497000</v>
      </c>
      <c r="L762">
        <v>0</v>
      </c>
      <c r="M762">
        <v>0</v>
      </c>
      <c r="N762">
        <v>62.58</v>
      </c>
      <c r="O762">
        <v>37.42</v>
      </c>
      <c r="P762">
        <v>0</v>
      </c>
      <c r="Q762">
        <v>0</v>
      </c>
      <c r="R762">
        <v>62.58</v>
      </c>
      <c r="S762">
        <v>37.42</v>
      </c>
      <c r="T762">
        <v>0</v>
      </c>
      <c r="U762">
        <v>0</v>
      </c>
    </row>
    <row r="763" spans="1:21" x14ac:dyDescent="0.25">
      <c r="A763" t="s">
        <v>187</v>
      </c>
      <c r="B763">
        <v>2017</v>
      </c>
      <c r="C763">
        <v>1023000</v>
      </c>
      <c r="D763">
        <v>1023000</v>
      </c>
      <c r="E763">
        <v>1023000</v>
      </c>
      <c r="F763">
        <v>530000</v>
      </c>
      <c r="G763">
        <v>493000</v>
      </c>
      <c r="H763">
        <v>0</v>
      </c>
      <c r="I763">
        <v>0</v>
      </c>
      <c r="J763">
        <v>530000</v>
      </c>
      <c r="K763">
        <v>493000</v>
      </c>
      <c r="L763">
        <v>0</v>
      </c>
      <c r="M763">
        <v>0</v>
      </c>
      <c r="N763">
        <v>51.81</v>
      </c>
      <c r="O763">
        <v>48.19</v>
      </c>
      <c r="P763">
        <v>0</v>
      </c>
      <c r="Q763">
        <v>0</v>
      </c>
      <c r="R763">
        <v>51.81</v>
      </c>
      <c r="S763">
        <v>48.19</v>
      </c>
      <c r="T763">
        <v>0</v>
      </c>
      <c r="U763">
        <v>0</v>
      </c>
    </row>
    <row r="764" spans="1:21" x14ac:dyDescent="0.25">
      <c r="A764" t="s">
        <v>187</v>
      </c>
      <c r="B764">
        <v>2018</v>
      </c>
      <c r="C764">
        <v>973000</v>
      </c>
      <c r="D764">
        <v>973000</v>
      </c>
      <c r="E764">
        <v>973000</v>
      </c>
      <c r="F764">
        <v>527000</v>
      </c>
      <c r="G764">
        <v>446000</v>
      </c>
      <c r="H764">
        <v>0</v>
      </c>
      <c r="I764">
        <v>0</v>
      </c>
      <c r="J764">
        <v>527000</v>
      </c>
      <c r="K764">
        <v>446000</v>
      </c>
      <c r="L764">
        <v>0</v>
      </c>
      <c r="M764">
        <v>0</v>
      </c>
      <c r="N764">
        <v>54.16</v>
      </c>
      <c r="O764">
        <v>45.84</v>
      </c>
      <c r="P764">
        <v>0</v>
      </c>
      <c r="Q764">
        <v>0</v>
      </c>
      <c r="R764">
        <v>54.16</v>
      </c>
      <c r="S764">
        <v>45.84</v>
      </c>
      <c r="T764">
        <v>0</v>
      </c>
      <c r="U764">
        <v>0</v>
      </c>
    </row>
    <row r="765" spans="1:21" x14ac:dyDescent="0.25">
      <c r="A765" t="s">
        <v>187</v>
      </c>
      <c r="B765">
        <v>2019</v>
      </c>
      <c r="C765">
        <v>924000</v>
      </c>
      <c r="D765">
        <v>924000</v>
      </c>
      <c r="E765">
        <v>924000</v>
      </c>
      <c r="F765">
        <v>510000</v>
      </c>
      <c r="G765">
        <v>414000</v>
      </c>
      <c r="H765">
        <v>0</v>
      </c>
      <c r="I765">
        <v>0</v>
      </c>
      <c r="J765">
        <v>510000</v>
      </c>
      <c r="K765">
        <v>414000</v>
      </c>
      <c r="L765">
        <v>0</v>
      </c>
      <c r="M765">
        <v>0</v>
      </c>
      <c r="N765">
        <v>55.19</v>
      </c>
      <c r="O765">
        <v>44.81</v>
      </c>
      <c r="P765">
        <v>0</v>
      </c>
      <c r="Q765">
        <v>0</v>
      </c>
      <c r="R765">
        <v>55.19</v>
      </c>
      <c r="S765">
        <v>44.81</v>
      </c>
      <c r="T765">
        <v>0</v>
      </c>
      <c r="U765">
        <v>0</v>
      </c>
    </row>
    <row r="766" spans="1:21" x14ac:dyDescent="0.25">
      <c r="A766" t="s">
        <v>187</v>
      </c>
      <c r="B766">
        <v>2020</v>
      </c>
      <c r="C766">
        <v>1200000</v>
      </c>
      <c r="D766">
        <v>1200000</v>
      </c>
      <c r="E766">
        <v>1200000</v>
      </c>
      <c r="F766">
        <v>520000</v>
      </c>
      <c r="G766">
        <v>680000</v>
      </c>
      <c r="H766">
        <v>0</v>
      </c>
      <c r="I766">
        <v>0</v>
      </c>
      <c r="J766">
        <v>520000</v>
      </c>
      <c r="K766">
        <v>680000</v>
      </c>
      <c r="L766">
        <v>0</v>
      </c>
      <c r="M766">
        <v>0</v>
      </c>
      <c r="N766">
        <v>43.33</v>
      </c>
      <c r="O766">
        <v>56.67</v>
      </c>
      <c r="P766">
        <v>0</v>
      </c>
      <c r="Q766">
        <v>0</v>
      </c>
      <c r="R766">
        <v>43.33</v>
      </c>
      <c r="S766">
        <v>56.67</v>
      </c>
      <c r="T766">
        <v>0</v>
      </c>
      <c r="U766">
        <v>0</v>
      </c>
    </row>
    <row r="767" spans="1:21" x14ac:dyDescent="0.25">
      <c r="A767" t="s">
        <v>187</v>
      </c>
      <c r="B767">
        <v>2021</v>
      </c>
      <c r="C767">
        <v>1167000</v>
      </c>
      <c r="D767">
        <v>1167000</v>
      </c>
      <c r="E767">
        <v>1167000</v>
      </c>
      <c r="F767">
        <v>456000</v>
      </c>
      <c r="G767">
        <v>711000</v>
      </c>
      <c r="H767">
        <v>0</v>
      </c>
      <c r="I767">
        <v>0</v>
      </c>
      <c r="J767">
        <v>456000</v>
      </c>
      <c r="K767">
        <v>711000</v>
      </c>
      <c r="L767">
        <v>0</v>
      </c>
      <c r="M767">
        <v>0</v>
      </c>
      <c r="N767">
        <v>39.07</v>
      </c>
      <c r="O767">
        <v>60.93</v>
      </c>
      <c r="P767">
        <v>0</v>
      </c>
      <c r="Q767">
        <v>0</v>
      </c>
      <c r="R767">
        <v>39.07</v>
      </c>
      <c r="S767">
        <v>60.93</v>
      </c>
      <c r="T767">
        <v>0</v>
      </c>
      <c r="U767">
        <v>0</v>
      </c>
    </row>
    <row r="768" spans="1:21" x14ac:dyDescent="0.25">
      <c r="A768" t="s">
        <v>189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</row>
    <row r="769" spans="1:21" x14ac:dyDescent="0.25">
      <c r="A769" t="s">
        <v>191</v>
      </c>
      <c r="B769">
        <v>2013</v>
      </c>
      <c r="C769">
        <v>1719000</v>
      </c>
      <c r="D769">
        <v>1266000</v>
      </c>
      <c r="E769">
        <v>1047200</v>
      </c>
      <c r="F769">
        <v>1094000</v>
      </c>
      <c r="G769">
        <v>140000</v>
      </c>
      <c r="H769">
        <v>32000</v>
      </c>
      <c r="I769">
        <v>0</v>
      </c>
      <c r="J769">
        <v>875200</v>
      </c>
      <c r="K769">
        <v>140000</v>
      </c>
      <c r="L769">
        <v>32000</v>
      </c>
      <c r="M769">
        <v>0</v>
      </c>
      <c r="N769">
        <v>86.41</v>
      </c>
      <c r="O769">
        <v>11.06</v>
      </c>
      <c r="P769">
        <v>2.5299999999999998</v>
      </c>
      <c r="Q769">
        <v>0</v>
      </c>
      <c r="R769">
        <v>83.58</v>
      </c>
      <c r="S769">
        <v>13.37</v>
      </c>
      <c r="T769">
        <v>3.06</v>
      </c>
      <c r="U769">
        <v>0</v>
      </c>
    </row>
    <row r="770" spans="1:21" x14ac:dyDescent="0.25">
      <c r="A770" t="s">
        <v>191</v>
      </c>
      <c r="B770">
        <v>2014</v>
      </c>
      <c r="C770">
        <v>1605000</v>
      </c>
      <c r="D770">
        <v>1185000</v>
      </c>
      <c r="E770">
        <v>979400</v>
      </c>
      <c r="F770">
        <v>1028000</v>
      </c>
      <c r="G770">
        <v>131000</v>
      </c>
      <c r="H770">
        <v>26000</v>
      </c>
      <c r="I770">
        <v>0</v>
      </c>
      <c r="J770">
        <v>822400</v>
      </c>
      <c r="K770">
        <v>131000</v>
      </c>
      <c r="L770">
        <v>26000</v>
      </c>
      <c r="M770">
        <v>0</v>
      </c>
      <c r="N770">
        <v>86.75</v>
      </c>
      <c r="O770">
        <v>11.05</v>
      </c>
      <c r="P770">
        <v>2.19</v>
      </c>
      <c r="Q770">
        <v>0</v>
      </c>
      <c r="R770">
        <v>83.97</v>
      </c>
      <c r="S770">
        <v>13.38</v>
      </c>
      <c r="T770">
        <v>2.65</v>
      </c>
      <c r="U770">
        <v>0</v>
      </c>
    </row>
    <row r="771" spans="1:21" x14ac:dyDescent="0.25">
      <c r="A771" t="s">
        <v>191</v>
      </c>
      <c r="B771">
        <v>2015</v>
      </c>
      <c r="C771">
        <v>1543000</v>
      </c>
      <c r="D771">
        <v>1129000</v>
      </c>
      <c r="E771">
        <v>941400</v>
      </c>
      <c r="F771">
        <v>938000</v>
      </c>
      <c r="G771">
        <v>161000</v>
      </c>
      <c r="H771">
        <v>30000</v>
      </c>
      <c r="I771">
        <v>0</v>
      </c>
      <c r="J771">
        <v>750400</v>
      </c>
      <c r="K771">
        <v>161000</v>
      </c>
      <c r="L771">
        <v>30000</v>
      </c>
      <c r="M771">
        <v>0</v>
      </c>
      <c r="N771">
        <v>83.08</v>
      </c>
      <c r="O771">
        <v>14.26</v>
      </c>
      <c r="P771">
        <v>2.66</v>
      </c>
      <c r="Q771">
        <v>0</v>
      </c>
      <c r="R771">
        <v>79.709999999999994</v>
      </c>
      <c r="S771">
        <v>17.100000000000001</v>
      </c>
      <c r="T771">
        <v>3.19</v>
      </c>
      <c r="U771">
        <v>0</v>
      </c>
    </row>
    <row r="772" spans="1:21" x14ac:dyDescent="0.25">
      <c r="A772" t="s">
        <v>191</v>
      </c>
      <c r="B772">
        <v>2016</v>
      </c>
      <c r="C772">
        <v>1972000</v>
      </c>
      <c r="D772">
        <v>1515000</v>
      </c>
      <c r="E772">
        <v>1251800</v>
      </c>
      <c r="F772">
        <v>1316000</v>
      </c>
      <c r="G772">
        <v>159000</v>
      </c>
      <c r="H772">
        <v>40000</v>
      </c>
      <c r="I772">
        <v>0</v>
      </c>
      <c r="J772">
        <v>1052800</v>
      </c>
      <c r="K772">
        <v>159000</v>
      </c>
      <c r="L772">
        <v>40000</v>
      </c>
      <c r="M772">
        <v>0</v>
      </c>
      <c r="N772">
        <v>86.86</v>
      </c>
      <c r="O772">
        <v>10.5</v>
      </c>
      <c r="P772">
        <v>2.64</v>
      </c>
      <c r="Q772">
        <v>0</v>
      </c>
      <c r="R772">
        <v>84.1</v>
      </c>
      <c r="S772">
        <v>12.7</v>
      </c>
      <c r="T772">
        <v>3.2</v>
      </c>
      <c r="U772">
        <v>0</v>
      </c>
    </row>
    <row r="773" spans="1:21" x14ac:dyDescent="0.25">
      <c r="A773" t="s">
        <v>191</v>
      </c>
      <c r="B773">
        <v>2017</v>
      </c>
      <c r="C773">
        <v>2219000</v>
      </c>
      <c r="D773">
        <v>1747000</v>
      </c>
      <c r="E773">
        <v>1438000</v>
      </c>
      <c r="F773">
        <v>1545000</v>
      </c>
      <c r="G773">
        <v>188000</v>
      </c>
      <c r="H773">
        <v>14000</v>
      </c>
      <c r="I773">
        <v>0</v>
      </c>
      <c r="J773">
        <v>1236000</v>
      </c>
      <c r="K773">
        <v>188000</v>
      </c>
      <c r="L773">
        <v>14000</v>
      </c>
      <c r="M773">
        <v>0</v>
      </c>
      <c r="N773">
        <v>88.44</v>
      </c>
      <c r="O773">
        <v>10.76</v>
      </c>
      <c r="P773">
        <v>0.8</v>
      </c>
      <c r="Q773">
        <v>0</v>
      </c>
      <c r="R773">
        <v>85.95</v>
      </c>
      <c r="S773">
        <v>13.07</v>
      </c>
      <c r="T773">
        <v>0.97</v>
      </c>
      <c r="U773">
        <v>0</v>
      </c>
    </row>
    <row r="774" spans="1:21" x14ac:dyDescent="0.25">
      <c r="A774" t="s">
        <v>191</v>
      </c>
      <c r="B774">
        <v>2018</v>
      </c>
      <c r="C774">
        <v>2038000</v>
      </c>
      <c r="D774">
        <v>1583000</v>
      </c>
      <c r="E774">
        <v>1292800</v>
      </c>
      <c r="F774">
        <v>1451000</v>
      </c>
      <c r="G774">
        <v>125000</v>
      </c>
      <c r="H774">
        <v>7000</v>
      </c>
      <c r="I774">
        <v>0</v>
      </c>
      <c r="J774">
        <v>1160800</v>
      </c>
      <c r="K774">
        <v>125000</v>
      </c>
      <c r="L774">
        <v>7000</v>
      </c>
      <c r="M774">
        <v>0</v>
      </c>
      <c r="N774">
        <v>91.66</v>
      </c>
      <c r="O774">
        <v>7.9</v>
      </c>
      <c r="P774">
        <v>0.44</v>
      </c>
      <c r="Q774">
        <v>0</v>
      </c>
      <c r="R774">
        <v>89.79</v>
      </c>
      <c r="S774">
        <v>9.67</v>
      </c>
      <c r="T774">
        <v>0.54</v>
      </c>
      <c r="U774">
        <v>0</v>
      </c>
    </row>
    <row r="775" spans="1:21" x14ac:dyDescent="0.25">
      <c r="A775" t="s">
        <v>191</v>
      </c>
      <c r="B775">
        <v>2019</v>
      </c>
      <c r="C775">
        <v>2156000</v>
      </c>
      <c r="D775">
        <v>2020000</v>
      </c>
      <c r="E775">
        <v>1647400</v>
      </c>
      <c r="F775">
        <v>1863000</v>
      </c>
      <c r="G775">
        <v>156000</v>
      </c>
      <c r="H775">
        <v>1000</v>
      </c>
      <c r="I775">
        <v>0</v>
      </c>
      <c r="J775">
        <v>1490400</v>
      </c>
      <c r="K775">
        <v>156000</v>
      </c>
      <c r="L775">
        <v>1000</v>
      </c>
      <c r="M775">
        <v>0</v>
      </c>
      <c r="N775">
        <v>92.23</v>
      </c>
      <c r="O775">
        <v>7.72</v>
      </c>
      <c r="P775">
        <v>0.05</v>
      </c>
      <c r="Q775">
        <v>0</v>
      </c>
      <c r="R775">
        <v>90.47</v>
      </c>
      <c r="S775">
        <v>9.4700000000000006</v>
      </c>
      <c r="T775">
        <v>0.06</v>
      </c>
      <c r="U775">
        <v>0</v>
      </c>
    </row>
    <row r="776" spans="1:21" x14ac:dyDescent="0.25">
      <c r="A776" t="s">
        <v>191</v>
      </c>
      <c r="B776">
        <v>2020</v>
      </c>
      <c r="C776">
        <v>2342000</v>
      </c>
      <c r="D776">
        <v>2224000</v>
      </c>
      <c r="E776">
        <v>1820200</v>
      </c>
      <c r="F776">
        <v>2019000</v>
      </c>
      <c r="G776">
        <v>184000</v>
      </c>
      <c r="H776">
        <v>21000</v>
      </c>
      <c r="I776">
        <v>0</v>
      </c>
      <c r="J776">
        <v>1615200</v>
      </c>
      <c r="K776">
        <v>184000</v>
      </c>
      <c r="L776">
        <v>21000</v>
      </c>
      <c r="M776">
        <v>0</v>
      </c>
      <c r="N776">
        <v>90.78</v>
      </c>
      <c r="O776">
        <v>8.27</v>
      </c>
      <c r="P776">
        <v>0.94</v>
      </c>
      <c r="Q776">
        <v>0</v>
      </c>
      <c r="R776">
        <v>88.74</v>
      </c>
      <c r="S776">
        <v>10.11</v>
      </c>
      <c r="T776">
        <v>1.1499999999999999</v>
      </c>
      <c r="U776">
        <v>0</v>
      </c>
    </row>
    <row r="777" spans="1:21" x14ac:dyDescent="0.25">
      <c r="A777" t="s">
        <v>191</v>
      </c>
      <c r="B777">
        <v>2021</v>
      </c>
      <c r="C777">
        <v>2067000</v>
      </c>
      <c r="D777">
        <v>1967000</v>
      </c>
      <c r="E777">
        <v>1604600</v>
      </c>
      <c r="F777">
        <v>1812000</v>
      </c>
      <c r="G777">
        <v>150000</v>
      </c>
      <c r="H777">
        <v>5000</v>
      </c>
      <c r="I777">
        <v>0</v>
      </c>
      <c r="J777">
        <v>1449600</v>
      </c>
      <c r="K777">
        <v>150000</v>
      </c>
      <c r="L777">
        <v>5000</v>
      </c>
      <c r="M777">
        <v>0</v>
      </c>
      <c r="N777">
        <v>92.12</v>
      </c>
      <c r="O777">
        <v>7.63</v>
      </c>
      <c r="P777">
        <v>0.25</v>
      </c>
      <c r="Q777">
        <v>0</v>
      </c>
      <c r="R777">
        <v>90.34</v>
      </c>
      <c r="S777">
        <v>9.35</v>
      </c>
      <c r="T777">
        <v>0.31</v>
      </c>
      <c r="U777">
        <v>0</v>
      </c>
    </row>
    <row r="778" spans="1:21" x14ac:dyDescent="0.25">
      <c r="A778" t="s">
        <v>193</v>
      </c>
      <c r="B778">
        <v>2013</v>
      </c>
      <c r="C778">
        <v>1053000</v>
      </c>
      <c r="D778">
        <v>842000</v>
      </c>
      <c r="E778">
        <v>842000</v>
      </c>
      <c r="F778">
        <v>25000</v>
      </c>
      <c r="G778">
        <v>580000</v>
      </c>
      <c r="H778">
        <v>237000</v>
      </c>
      <c r="I778">
        <v>0</v>
      </c>
      <c r="J778">
        <v>25000</v>
      </c>
      <c r="K778">
        <v>580000</v>
      </c>
      <c r="L778">
        <v>237000</v>
      </c>
      <c r="M778">
        <v>0</v>
      </c>
      <c r="N778">
        <v>2.97</v>
      </c>
      <c r="O778">
        <v>68.88</v>
      </c>
      <c r="P778">
        <v>28.15</v>
      </c>
      <c r="Q778">
        <v>0</v>
      </c>
      <c r="R778">
        <v>2.97</v>
      </c>
      <c r="S778">
        <v>68.88</v>
      </c>
      <c r="T778">
        <v>28.15</v>
      </c>
      <c r="U778">
        <v>0</v>
      </c>
    </row>
    <row r="779" spans="1:21" x14ac:dyDescent="0.25">
      <c r="A779" t="s">
        <v>193</v>
      </c>
      <c r="B779">
        <v>2014</v>
      </c>
      <c r="C779">
        <v>959000</v>
      </c>
      <c r="D779">
        <v>840000</v>
      </c>
      <c r="E779">
        <v>840000</v>
      </c>
      <c r="F779">
        <v>134000</v>
      </c>
      <c r="G779">
        <v>565000</v>
      </c>
      <c r="H779">
        <v>141000</v>
      </c>
      <c r="I779">
        <v>0</v>
      </c>
      <c r="J779">
        <v>134000</v>
      </c>
      <c r="K779">
        <v>565000</v>
      </c>
      <c r="L779">
        <v>141000</v>
      </c>
      <c r="M779">
        <v>0</v>
      </c>
      <c r="N779">
        <v>15.95</v>
      </c>
      <c r="O779">
        <v>67.260000000000005</v>
      </c>
      <c r="P779">
        <v>16.79</v>
      </c>
      <c r="Q779">
        <v>0</v>
      </c>
      <c r="R779">
        <v>15.95</v>
      </c>
      <c r="S779">
        <v>67.260000000000005</v>
      </c>
      <c r="T779">
        <v>16.79</v>
      </c>
      <c r="U779">
        <v>0</v>
      </c>
    </row>
    <row r="780" spans="1:21" x14ac:dyDescent="0.25">
      <c r="A780" t="s">
        <v>193</v>
      </c>
      <c r="B780">
        <v>2015</v>
      </c>
      <c r="C780">
        <v>1317000</v>
      </c>
      <c r="D780">
        <v>1229000</v>
      </c>
      <c r="E780">
        <v>1229000</v>
      </c>
      <c r="F780">
        <v>195000</v>
      </c>
      <c r="G780">
        <v>652000</v>
      </c>
      <c r="H780">
        <v>382000</v>
      </c>
      <c r="I780">
        <v>0</v>
      </c>
      <c r="J780">
        <v>195000</v>
      </c>
      <c r="K780">
        <v>652000</v>
      </c>
      <c r="L780">
        <v>382000</v>
      </c>
      <c r="M780">
        <v>0</v>
      </c>
      <c r="N780">
        <v>15.87</v>
      </c>
      <c r="O780">
        <v>53.05</v>
      </c>
      <c r="P780">
        <v>31.08</v>
      </c>
      <c r="Q780">
        <v>0</v>
      </c>
      <c r="R780">
        <v>15.87</v>
      </c>
      <c r="S780">
        <v>53.05</v>
      </c>
      <c r="T780">
        <v>31.08</v>
      </c>
      <c r="U780">
        <v>0</v>
      </c>
    </row>
    <row r="781" spans="1:21" x14ac:dyDescent="0.25">
      <c r="A781" t="s">
        <v>193</v>
      </c>
      <c r="B781">
        <v>2016</v>
      </c>
      <c r="C781">
        <v>1439000</v>
      </c>
      <c r="D781">
        <v>1324000</v>
      </c>
      <c r="E781">
        <v>1324000</v>
      </c>
      <c r="F781">
        <v>131000</v>
      </c>
      <c r="G781">
        <v>829000</v>
      </c>
      <c r="H781">
        <v>364000</v>
      </c>
      <c r="I781">
        <v>0</v>
      </c>
      <c r="J781">
        <v>131000</v>
      </c>
      <c r="K781">
        <v>829000</v>
      </c>
      <c r="L781">
        <v>364000</v>
      </c>
      <c r="M781">
        <v>0</v>
      </c>
      <c r="N781">
        <v>9.89</v>
      </c>
      <c r="O781">
        <v>62.61</v>
      </c>
      <c r="P781">
        <v>27.49</v>
      </c>
      <c r="Q781">
        <v>0</v>
      </c>
      <c r="R781">
        <v>9.89</v>
      </c>
      <c r="S781">
        <v>62.61</v>
      </c>
      <c r="T781">
        <v>27.49</v>
      </c>
      <c r="U781">
        <v>0</v>
      </c>
    </row>
    <row r="782" spans="1:21" x14ac:dyDescent="0.25">
      <c r="A782" t="s">
        <v>193</v>
      </c>
      <c r="B782">
        <v>2017</v>
      </c>
      <c r="C782">
        <v>1192000</v>
      </c>
      <c r="D782">
        <v>1089000</v>
      </c>
      <c r="E782">
        <v>1089000</v>
      </c>
      <c r="F782">
        <v>101000</v>
      </c>
      <c r="G782">
        <v>676000</v>
      </c>
      <c r="H782">
        <v>312000</v>
      </c>
      <c r="I782">
        <v>0</v>
      </c>
      <c r="J782">
        <v>101000</v>
      </c>
      <c r="K782">
        <v>676000</v>
      </c>
      <c r="L782">
        <v>312000</v>
      </c>
      <c r="M782">
        <v>0</v>
      </c>
      <c r="N782">
        <v>9.27</v>
      </c>
      <c r="O782">
        <v>62.08</v>
      </c>
      <c r="P782">
        <v>28.65</v>
      </c>
      <c r="Q782">
        <v>0</v>
      </c>
      <c r="R782">
        <v>9.27</v>
      </c>
      <c r="S782">
        <v>62.08</v>
      </c>
      <c r="T782">
        <v>28.65</v>
      </c>
      <c r="U782">
        <v>0</v>
      </c>
    </row>
    <row r="783" spans="1:21" x14ac:dyDescent="0.25">
      <c r="A783" t="s">
        <v>193</v>
      </c>
      <c r="B783">
        <v>2018</v>
      </c>
      <c r="C783">
        <v>1162000</v>
      </c>
      <c r="D783">
        <v>1051000</v>
      </c>
      <c r="E783">
        <v>1051000</v>
      </c>
      <c r="F783">
        <v>94000</v>
      </c>
      <c r="G783">
        <v>655000</v>
      </c>
      <c r="H783">
        <v>302000</v>
      </c>
      <c r="I783">
        <v>0</v>
      </c>
      <c r="J783">
        <v>94000</v>
      </c>
      <c r="K783">
        <v>655000</v>
      </c>
      <c r="L783">
        <v>302000</v>
      </c>
      <c r="M783">
        <v>0</v>
      </c>
      <c r="N783">
        <v>8.94</v>
      </c>
      <c r="O783">
        <v>62.32</v>
      </c>
      <c r="P783">
        <v>28.73</v>
      </c>
      <c r="Q783">
        <v>0</v>
      </c>
      <c r="R783">
        <v>8.94</v>
      </c>
      <c r="S783">
        <v>62.32</v>
      </c>
      <c r="T783">
        <v>28.73</v>
      </c>
      <c r="U783">
        <v>0</v>
      </c>
    </row>
    <row r="784" spans="1:21" x14ac:dyDescent="0.25">
      <c r="A784" t="s">
        <v>193</v>
      </c>
      <c r="B784">
        <v>2019</v>
      </c>
      <c r="C784">
        <v>1119000</v>
      </c>
      <c r="D784">
        <v>1017000</v>
      </c>
      <c r="E784">
        <v>1017000</v>
      </c>
      <c r="F784">
        <v>113000</v>
      </c>
      <c r="G784">
        <v>694000</v>
      </c>
      <c r="H784">
        <v>210000</v>
      </c>
      <c r="I784">
        <v>0</v>
      </c>
      <c r="J784">
        <v>113000</v>
      </c>
      <c r="K784">
        <v>694000</v>
      </c>
      <c r="L784">
        <v>210000</v>
      </c>
      <c r="M784">
        <v>0</v>
      </c>
      <c r="N784">
        <v>11.11</v>
      </c>
      <c r="O784">
        <v>68.239999999999995</v>
      </c>
      <c r="P784">
        <v>20.65</v>
      </c>
      <c r="Q784">
        <v>0</v>
      </c>
      <c r="R784">
        <v>11.11</v>
      </c>
      <c r="S784">
        <v>68.239999999999995</v>
      </c>
      <c r="T784">
        <v>20.65</v>
      </c>
      <c r="U784">
        <v>0</v>
      </c>
    </row>
    <row r="785" spans="1:21" x14ac:dyDescent="0.25">
      <c r="A785" t="s">
        <v>193</v>
      </c>
      <c r="B785">
        <v>2020</v>
      </c>
      <c r="C785">
        <v>1079000</v>
      </c>
      <c r="D785">
        <v>972000</v>
      </c>
      <c r="E785">
        <v>972000</v>
      </c>
      <c r="F785">
        <v>134000</v>
      </c>
      <c r="G785">
        <v>534000</v>
      </c>
      <c r="H785">
        <v>304000</v>
      </c>
      <c r="I785">
        <v>0</v>
      </c>
      <c r="J785">
        <v>134000</v>
      </c>
      <c r="K785">
        <v>534000</v>
      </c>
      <c r="L785">
        <v>304000</v>
      </c>
      <c r="M785">
        <v>0</v>
      </c>
      <c r="N785">
        <v>13.79</v>
      </c>
      <c r="O785">
        <v>54.94</v>
      </c>
      <c r="P785">
        <v>31.28</v>
      </c>
      <c r="Q785">
        <v>0</v>
      </c>
      <c r="R785">
        <v>13.79</v>
      </c>
      <c r="S785">
        <v>54.94</v>
      </c>
      <c r="T785">
        <v>31.28</v>
      </c>
      <c r="U785">
        <v>0</v>
      </c>
    </row>
    <row r="786" spans="1:21" x14ac:dyDescent="0.25">
      <c r="A786" t="s">
        <v>193</v>
      </c>
      <c r="B786">
        <v>2021</v>
      </c>
      <c r="C786">
        <v>1181000</v>
      </c>
      <c r="D786">
        <v>1061000</v>
      </c>
      <c r="E786">
        <v>1061000</v>
      </c>
      <c r="F786">
        <v>131000</v>
      </c>
      <c r="G786">
        <v>781000</v>
      </c>
      <c r="H786">
        <v>149000</v>
      </c>
      <c r="I786">
        <v>0</v>
      </c>
      <c r="J786">
        <v>131000</v>
      </c>
      <c r="K786">
        <v>781000</v>
      </c>
      <c r="L786">
        <v>149000</v>
      </c>
      <c r="M786">
        <v>0</v>
      </c>
      <c r="N786">
        <v>12.35</v>
      </c>
      <c r="O786">
        <v>73.61</v>
      </c>
      <c r="P786">
        <v>14.04</v>
      </c>
      <c r="Q786">
        <v>0</v>
      </c>
      <c r="R786">
        <v>12.35</v>
      </c>
      <c r="S786">
        <v>73.61</v>
      </c>
      <c r="T786">
        <v>14.04</v>
      </c>
      <c r="U786">
        <v>0</v>
      </c>
    </row>
    <row r="787" spans="1:21" x14ac:dyDescent="0.25">
      <c r="A787" t="s">
        <v>195</v>
      </c>
      <c r="B787">
        <v>2013</v>
      </c>
      <c r="C787">
        <v>3624000</v>
      </c>
      <c r="D787">
        <v>1780000</v>
      </c>
      <c r="E787">
        <v>1582200</v>
      </c>
      <c r="F787">
        <v>989000</v>
      </c>
      <c r="G787">
        <v>791000</v>
      </c>
      <c r="H787">
        <v>0</v>
      </c>
      <c r="I787">
        <v>0</v>
      </c>
      <c r="J787">
        <v>791200</v>
      </c>
      <c r="K787">
        <v>791000</v>
      </c>
      <c r="L787">
        <v>0</v>
      </c>
      <c r="M787">
        <v>0</v>
      </c>
      <c r="N787">
        <v>55.56</v>
      </c>
      <c r="O787">
        <v>44.44</v>
      </c>
      <c r="P787">
        <v>0</v>
      </c>
      <c r="Q787">
        <v>0</v>
      </c>
      <c r="R787">
        <v>50.01</v>
      </c>
      <c r="S787">
        <v>49.99</v>
      </c>
      <c r="T787">
        <v>0</v>
      </c>
      <c r="U787">
        <v>0</v>
      </c>
    </row>
    <row r="788" spans="1:21" x14ac:dyDescent="0.25">
      <c r="A788" t="s">
        <v>195</v>
      </c>
      <c r="B788">
        <v>2014</v>
      </c>
      <c r="C788">
        <v>3930000</v>
      </c>
      <c r="D788">
        <v>1776000</v>
      </c>
      <c r="E788">
        <v>1583200</v>
      </c>
      <c r="F788">
        <v>964000</v>
      </c>
      <c r="G788">
        <v>812000</v>
      </c>
      <c r="H788">
        <v>0</v>
      </c>
      <c r="I788">
        <v>0</v>
      </c>
      <c r="J788">
        <v>771200</v>
      </c>
      <c r="K788">
        <v>812000</v>
      </c>
      <c r="L788">
        <v>0</v>
      </c>
      <c r="M788">
        <v>0</v>
      </c>
      <c r="N788">
        <v>54.28</v>
      </c>
      <c r="O788">
        <v>45.72</v>
      </c>
      <c r="P788">
        <v>0</v>
      </c>
      <c r="Q788">
        <v>0</v>
      </c>
      <c r="R788">
        <v>48.71</v>
      </c>
      <c r="S788">
        <v>51.29</v>
      </c>
      <c r="T788">
        <v>0</v>
      </c>
      <c r="U788">
        <v>0</v>
      </c>
    </row>
    <row r="789" spans="1:21" x14ac:dyDescent="0.25">
      <c r="A789" t="s">
        <v>195</v>
      </c>
      <c r="B789">
        <v>2015</v>
      </c>
      <c r="C789">
        <v>3734000</v>
      </c>
      <c r="D789">
        <v>1829000</v>
      </c>
      <c r="E789">
        <v>1622400</v>
      </c>
      <c r="F789">
        <v>1033000</v>
      </c>
      <c r="G789">
        <v>796000</v>
      </c>
      <c r="H789">
        <v>0</v>
      </c>
      <c r="I789">
        <v>0</v>
      </c>
      <c r="J789">
        <v>826400</v>
      </c>
      <c r="K789">
        <v>796000</v>
      </c>
      <c r="L789">
        <v>0</v>
      </c>
      <c r="M789">
        <v>0</v>
      </c>
      <c r="N789">
        <v>56.48</v>
      </c>
      <c r="O789">
        <v>43.52</v>
      </c>
      <c r="P789">
        <v>0</v>
      </c>
      <c r="Q789">
        <v>0</v>
      </c>
      <c r="R789">
        <v>50.94</v>
      </c>
      <c r="S789">
        <v>49.06</v>
      </c>
      <c r="T789">
        <v>0</v>
      </c>
      <c r="U789">
        <v>0</v>
      </c>
    </row>
    <row r="790" spans="1:21" x14ac:dyDescent="0.25">
      <c r="A790" t="s">
        <v>195</v>
      </c>
      <c r="B790">
        <v>2016</v>
      </c>
      <c r="C790">
        <v>3265000</v>
      </c>
      <c r="D790">
        <v>1530000</v>
      </c>
      <c r="E790">
        <v>1391600</v>
      </c>
      <c r="F790">
        <v>692000</v>
      </c>
      <c r="G790">
        <v>838000</v>
      </c>
      <c r="H790">
        <v>0</v>
      </c>
      <c r="I790">
        <v>0</v>
      </c>
      <c r="J790">
        <v>553600</v>
      </c>
      <c r="K790">
        <v>838000</v>
      </c>
      <c r="L790">
        <v>0</v>
      </c>
      <c r="M790">
        <v>0</v>
      </c>
      <c r="N790">
        <v>45.23</v>
      </c>
      <c r="O790">
        <v>54.77</v>
      </c>
      <c r="P790">
        <v>0</v>
      </c>
      <c r="Q790">
        <v>0</v>
      </c>
      <c r="R790">
        <v>39.78</v>
      </c>
      <c r="S790">
        <v>60.22</v>
      </c>
      <c r="T790">
        <v>0</v>
      </c>
      <c r="U790">
        <v>0</v>
      </c>
    </row>
    <row r="791" spans="1:21" x14ac:dyDescent="0.25">
      <c r="A791" t="s">
        <v>195</v>
      </c>
      <c r="B791">
        <v>2017</v>
      </c>
      <c r="C791">
        <v>3649000</v>
      </c>
      <c r="D791">
        <v>1768000</v>
      </c>
      <c r="E791">
        <v>1581200</v>
      </c>
      <c r="F791">
        <v>934000</v>
      </c>
      <c r="G791">
        <v>834000</v>
      </c>
      <c r="H791">
        <v>0</v>
      </c>
      <c r="I791">
        <v>0</v>
      </c>
      <c r="J791">
        <v>747200</v>
      </c>
      <c r="K791">
        <v>834000</v>
      </c>
      <c r="L791">
        <v>0</v>
      </c>
      <c r="M791">
        <v>0</v>
      </c>
      <c r="N791">
        <v>52.83</v>
      </c>
      <c r="O791">
        <v>47.17</v>
      </c>
      <c r="P791">
        <v>0</v>
      </c>
      <c r="Q791">
        <v>0</v>
      </c>
      <c r="R791">
        <v>47.26</v>
      </c>
      <c r="S791">
        <v>52.74</v>
      </c>
      <c r="T791">
        <v>0</v>
      </c>
      <c r="U791">
        <v>0</v>
      </c>
    </row>
    <row r="792" spans="1:21" x14ac:dyDescent="0.25">
      <c r="A792" t="s">
        <v>195</v>
      </c>
      <c r="B792">
        <v>2018</v>
      </c>
      <c r="C792">
        <v>3616000</v>
      </c>
      <c r="D792">
        <v>1806000</v>
      </c>
      <c r="E792">
        <v>1609200</v>
      </c>
      <c r="F792">
        <v>984000</v>
      </c>
      <c r="G792">
        <v>822000</v>
      </c>
      <c r="H792">
        <v>0</v>
      </c>
      <c r="I792">
        <v>0</v>
      </c>
      <c r="J792">
        <v>787200</v>
      </c>
      <c r="K792">
        <v>822000</v>
      </c>
      <c r="L792">
        <v>0</v>
      </c>
      <c r="M792">
        <v>0</v>
      </c>
      <c r="N792">
        <v>54.49</v>
      </c>
      <c r="O792">
        <v>45.51</v>
      </c>
      <c r="P792">
        <v>0</v>
      </c>
      <c r="Q792">
        <v>0</v>
      </c>
      <c r="R792">
        <v>48.92</v>
      </c>
      <c r="S792">
        <v>51.08</v>
      </c>
      <c r="T792">
        <v>0</v>
      </c>
      <c r="U792">
        <v>0</v>
      </c>
    </row>
    <row r="793" spans="1:21" x14ac:dyDescent="0.25">
      <c r="A793" t="s">
        <v>195</v>
      </c>
      <c r="B793">
        <v>2019</v>
      </c>
      <c r="C793">
        <v>3534000</v>
      </c>
      <c r="D793">
        <v>1761000</v>
      </c>
      <c r="E793">
        <v>1563000</v>
      </c>
      <c r="F793">
        <v>990000</v>
      </c>
      <c r="G793">
        <v>771000</v>
      </c>
      <c r="H793">
        <v>0</v>
      </c>
      <c r="I793">
        <v>0</v>
      </c>
      <c r="J793">
        <v>792000</v>
      </c>
      <c r="K793">
        <v>771000</v>
      </c>
      <c r="L793">
        <v>0</v>
      </c>
      <c r="M793">
        <v>0</v>
      </c>
      <c r="N793">
        <v>56.22</v>
      </c>
      <c r="O793">
        <v>43.78</v>
      </c>
      <c r="P793">
        <v>0</v>
      </c>
      <c r="Q793">
        <v>0</v>
      </c>
      <c r="R793">
        <v>50.67</v>
      </c>
      <c r="S793">
        <v>49.33</v>
      </c>
      <c r="T793">
        <v>0</v>
      </c>
      <c r="U793">
        <v>0</v>
      </c>
    </row>
    <row r="794" spans="1:21" x14ac:dyDescent="0.25">
      <c r="A794" t="s">
        <v>195</v>
      </c>
      <c r="B794">
        <v>2020</v>
      </c>
      <c r="C794">
        <v>3475000</v>
      </c>
      <c r="D794">
        <v>1643000</v>
      </c>
      <c r="E794">
        <v>1465000</v>
      </c>
      <c r="F794">
        <v>890000</v>
      </c>
      <c r="G794">
        <v>753000</v>
      </c>
      <c r="H794">
        <v>0</v>
      </c>
      <c r="I794">
        <v>0</v>
      </c>
      <c r="J794">
        <v>712000</v>
      </c>
      <c r="K794">
        <v>753000</v>
      </c>
      <c r="L794">
        <v>0</v>
      </c>
      <c r="M794">
        <v>0</v>
      </c>
      <c r="N794">
        <v>54.17</v>
      </c>
      <c r="O794">
        <v>45.83</v>
      </c>
      <c r="P794">
        <v>0</v>
      </c>
      <c r="Q794">
        <v>0</v>
      </c>
      <c r="R794">
        <v>48.6</v>
      </c>
      <c r="S794">
        <v>51.4</v>
      </c>
      <c r="T794">
        <v>0</v>
      </c>
      <c r="U794">
        <v>0</v>
      </c>
    </row>
    <row r="795" spans="1:21" x14ac:dyDescent="0.25">
      <c r="A795" t="s">
        <v>195</v>
      </c>
      <c r="B795">
        <v>2021</v>
      </c>
      <c r="C795">
        <v>3780000</v>
      </c>
      <c r="D795">
        <v>1639000</v>
      </c>
      <c r="E795">
        <v>1462200</v>
      </c>
      <c r="F795">
        <v>884000</v>
      </c>
      <c r="G795">
        <v>755000</v>
      </c>
      <c r="H795">
        <v>0</v>
      </c>
      <c r="I795">
        <v>0</v>
      </c>
      <c r="J795">
        <v>707200</v>
      </c>
      <c r="K795">
        <v>755000</v>
      </c>
      <c r="L795">
        <v>0</v>
      </c>
      <c r="M795">
        <v>0</v>
      </c>
      <c r="N795">
        <v>53.94</v>
      </c>
      <c r="O795">
        <v>46.06</v>
      </c>
      <c r="P795">
        <v>0</v>
      </c>
      <c r="Q795">
        <v>0</v>
      </c>
      <c r="R795">
        <v>48.37</v>
      </c>
      <c r="S795">
        <v>51.63</v>
      </c>
      <c r="T795">
        <v>0</v>
      </c>
      <c r="U795">
        <v>0</v>
      </c>
    </row>
    <row r="796" spans="1:21" x14ac:dyDescent="0.25">
      <c r="A796" t="s">
        <v>197</v>
      </c>
      <c r="B796">
        <v>2013</v>
      </c>
      <c r="C796">
        <v>10043000</v>
      </c>
      <c r="D796">
        <v>7156000</v>
      </c>
      <c r="E796">
        <v>6563400</v>
      </c>
      <c r="F796">
        <v>2963000</v>
      </c>
      <c r="G796">
        <v>4193000</v>
      </c>
      <c r="H796">
        <v>0</v>
      </c>
      <c r="I796">
        <v>0</v>
      </c>
      <c r="J796">
        <v>2370400</v>
      </c>
      <c r="K796">
        <v>4193000</v>
      </c>
      <c r="L796">
        <v>0</v>
      </c>
      <c r="M796">
        <v>0</v>
      </c>
      <c r="N796">
        <v>41.41</v>
      </c>
      <c r="O796">
        <v>58.59</v>
      </c>
      <c r="P796">
        <v>0</v>
      </c>
      <c r="Q796">
        <v>0</v>
      </c>
      <c r="R796">
        <v>36.119999999999997</v>
      </c>
      <c r="S796">
        <v>63.88</v>
      </c>
      <c r="T796">
        <v>0</v>
      </c>
      <c r="U796">
        <v>0</v>
      </c>
    </row>
    <row r="797" spans="1:21" x14ac:dyDescent="0.25">
      <c r="A797" t="s">
        <v>197</v>
      </c>
      <c r="B797">
        <v>2014</v>
      </c>
      <c r="C797">
        <v>9305000</v>
      </c>
      <c r="D797">
        <v>6560000</v>
      </c>
      <c r="E797">
        <v>6032800</v>
      </c>
      <c r="F797">
        <v>2636000</v>
      </c>
      <c r="G797">
        <v>3924000</v>
      </c>
      <c r="H797">
        <v>0</v>
      </c>
      <c r="I797">
        <v>0</v>
      </c>
      <c r="J797">
        <v>2108800</v>
      </c>
      <c r="K797">
        <v>3924000</v>
      </c>
      <c r="L797">
        <v>0</v>
      </c>
      <c r="M797">
        <v>0</v>
      </c>
      <c r="N797">
        <v>40.18</v>
      </c>
      <c r="O797">
        <v>59.82</v>
      </c>
      <c r="P797">
        <v>0</v>
      </c>
      <c r="Q797">
        <v>0</v>
      </c>
      <c r="R797">
        <v>34.96</v>
      </c>
      <c r="S797">
        <v>65.040000000000006</v>
      </c>
      <c r="T797">
        <v>0</v>
      </c>
      <c r="U797">
        <v>0</v>
      </c>
    </row>
    <row r="798" spans="1:21" x14ac:dyDescent="0.25">
      <c r="A798" t="s">
        <v>197</v>
      </c>
      <c r="B798">
        <v>2015</v>
      </c>
      <c r="C798">
        <v>9580000</v>
      </c>
      <c r="D798">
        <v>7066000</v>
      </c>
      <c r="E798">
        <v>6435400</v>
      </c>
      <c r="F798">
        <v>3153000</v>
      </c>
      <c r="G798">
        <v>3913000</v>
      </c>
      <c r="H798">
        <v>0</v>
      </c>
      <c r="I798">
        <v>0</v>
      </c>
      <c r="J798">
        <v>2522400</v>
      </c>
      <c r="K798">
        <v>3913000</v>
      </c>
      <c r="L798">
        <v>0</v>
      </c>
      <c r="M798">
        <v>0</v>
      </c>
      <c r="N798">
        <v>44.62</v>
      </c>
      <c r="O798">
        <v>55.38</v>
      </c>
      <c r="P798">
        <v>0</v>
      </c>
      <c r="Q798">
        <v>0</v>
      </c>
      <c r="R798">
        <v>39.200000000000003</v>
      </c>
      <c r="S798">
        <v>60.8</v>
      </c>
      <c r="T798">
        <v>0</v>
      </c>
      <c r="U798">
        <v>0</v>
      </c>
    </row>
    <row r="799" spans="1:21" x14ac:dyDescent="0.25">
      <c r="A799" t="s">
        <v>197</v>
      </c>
      <c r="B799">
        <v>2016</v>
      </c>
      <c r="C799">
        <v>5962000</v>
      </c>
      <c r="D799">
        <v>4046000</v>
      </c>
      <c r="E799">
        <v>3922400</v>
      </c>
      <c r="F799">
        <v>618000</v>
      </c>
      <c r="G799">
        <v>3428000</v>
      </c>
      <c r="H799">
        <v>0</v>
      </c>
      <c r="I799">
        <v>0</v>
      </c>
      <c r="J799">
        <v>494400</v>
      </c>
      <c r="K799">
        <v>3428000</v>
      </c>
      <c r="L799">
        <v>0</v>
      </c>
      <c r="M799">
        <v>0</v>
      </c>
      <c r="N799">
        <v>15.27</v>
      </c>
      <c r="O799">
        <v>84.73</v>
      </c>
      <c r="P799">
        <v>0</v>
      </c>
      <c r="Q799">
        <v>0</v>
      </c>
      <c r="R799">
        <v>12.6</v>
      </c>
      <c r="S799">
        <v>87.4</v>
      </c>
      <c r="T799">
        <v>0</v>
      </c>
      <c r="U799">
        <v>0</v>
      </c>
    </row>
    <row r="800" spans="1:21" x14ac:dyDescent="0.25">
      <c r="A800" t="s">
        <v>197</v>
      </c>
      <c r="B800">
        <v>2017</v>
      </c>
      <c r="C800">
        <v>6318000</v>
      </c>
      <c r="D800">
        <v>4152000</v>
      </c>
      <c r="E800">
        <v>4003600</v>
      </c>
      <c r="F800">
        <v>742000</v>
      </c>
      <c r="G800">
        <v>3410000</v>
      </c>
      <c r="H800">
        <v>0</v>
      </c>
      <c r="I800">
        <v>0</v>
      </c>
      <c r="J800">
        <v>593600</v>
      </c>
      <c r="K800">
        <v>3410000</v>
      </c>
      <c r="L800">
        <v>0</v>
      </c>
      <c r="M800">
        <v>0</v>
      </c>
      <c r="N800">
        <v>17.87</v>
      </c>
      <c r="O800">
        <v>82.13</v>
      </c>
      <c r="P800">
        <v>0</v>
      </c>
      <c r="Q800">
        <v>0</v>
      </c>
      <c r="R800">
        <v>14.83</v>
      </c>
      <c r="S800">
        <v>85.17</v>
      </c>
      <c r="T800">
        <v>0</v>
      </c>
      <c r="U800">
        <v>0</v>
      </c>
    </row>
    <row r="801" spans="1:21" x14ac:dyDescent="0.25">
      <c r="A801" t="s">
        <v>197</v>
      </c>
      <c r="B801">
        <v>2018</v>
      </c>
      <c r="C801">
        <v>8632000</v>
      </c>
      <c r="D801">
        <v>6495000</v>
      </c>
      <c r="E801">
        <v>5926400</v>
      </c>
      <c r="F801">
        <v>2843000</v>
      </c>
      <c r="G801">
        <v>3652000</v>
      </c>
      <c r="H801">
        <v>0</v>
      </c>
      <c r="I801">
        <v>0</v>
      </c>
      <c r="J801">
        <v>2274400</v>
      </c>
      <c r="K801">
        <v>3652000</v>
      </c>
      <c r="L801">
        <v>0</v>
      </c>
      <c r="M801">
        <v>0</v>
      </c>
      <c r="N801">
        <v>43.77</v>
      </c>
      <c r="O801">
        <v>56.23</v>
      </c>
      <c r="P801">
        <v>0</v>
      </c>
      <c r="Q801">
        <v>0</v>
      </c>
      <c r="R801">
        <v>38.380000000000003</v>
      </c>
      <c r="S801">
        <v>61.62</v>
      </c>
      <c r="T801">
        <v>0</v>
      </c>
      <c r="U801">
        <v>0</v>
      </c>
    </row>
    <row r="802" spans="1:21" x14ac:dyDescent="0.25">
      <c r="A802" t="s">
        <v>197</v>
      </c>
      <c r="B802">
        <v>2019</v>
      </c>
      <c r="C802">
        <v>8639000</v>
      </c>
      <c r="D802">
        <v>6329000</v>
      </c>
      <c r="E802">
        <v>5123900</v>
      </c>
      <c r="F802">
        <v>2781000</v>
      </c>
      <c r="G802">
        <v>2827000</v>
      </c>
      <c r="H802">
        <v>0</v>
      </c>
      <c r="I802">
        <v>721000</v>
      </c>
      <c r="J802">
        <v>2224800</v>
      </c>
      <c r="K802">
        <v>2827000</v>
      </c>
      <c r="L802">
        <v>0</v>
      </c>
      <c r="M802">
        <v>72100</v>
      </c>
      <c r="N802">
        <v>43.94</v>
      </c>
      <c r="O802">
        <v>44.67</v>
      </c>
      <c r="P802">
        <v>0</v>
      </c>
      <c r="Q802">
        <v>11.39</v>
      </c>
      <c r="R802">
        <v>43.42</v>
      </c>
      <c r="S802">
        <v>55.17</v>
      </c>
      <c r="T802">
        <v>0</v>
      </c>
      <c r="U802">
        <v>1.41</v>
      </c>
    </row>
    <row r="803" spans="1:21" x14ac:dyDescent="0.25">
      <c r="A803" t="s">
        <v>197</v>
      </c>
      <c r="B803">
        <v>2020</v>
      </c>
      <c r="C803">
        <v>8721000</v>
      </c>
      <c r="D803">
        <v>6302000</v>
      </c>
      <c r="E803">
        <v>5094200</v>
      </c>
      <c r="F803">
        <v>2763000</v>
      </c>
      <c r="G803">
        <v>2811000</v>
      </c>
      <c r="H803">
        <v>0</v>
      </c>
      <c r="I803">
        <v>728000</v>
      </c>
      <c r="J803">
        <v>2210400</v>
      </c>
      <c r="K803">
        <v>2811000</v>
      </c>
      <c r="L803">
        <v>0</v>
      </c>
      <c r="M803">
        <v>72800</v>
      </c>
      <c r="N803">
        <v>43.84</v>
      </c>
      <c r="O803">
        <v>44.6</v>
      </c>
      <c r="P803">
        <v>0</v>
      </c>
      <c r="Q803">
        <v>11.55</v>
      </c>
      <c r="R803">
        <v>43.39</v>
      </c>
      <c r="S803">
        <v>55.18</v>
      </c>
      <c r="T803">
        <v>0</v>
      </c>
      <c r="U803">
        <v>1.43</v>
      </c>
    </row>
    <row r="804" spans="1:21" x14ac:dyDescent="0.25">
      <c r="A804" t="s">
        <v>197</v>
      </c>
      <c r="B804">
        <v>2021</v>
      </c>
      <c r="C804">
        <v>8645000</v>
      </c>
      <c r="D804">
        <v>6117000</v>
      </c>
      <c r="E804">
        <v>4952500</v>
      </c>
      <c r="F804">
        <v>2596000</v>
      </c>
      <c r="G804">
        <v>2804000</v>
      </c>
      <c r="H804">
        <v>0</v>
      </c>
      <c r="I804">
        <v>717000</v>
      </c>
      <c r="J804">
        <v>2076800</v>
      </c>
      <c r="K804">
        <v>2804000</v>
      </c>
      <c r="L804">
        <v>0</v>
      </c>
      <c r="M804">
        <v>71700</v>
      </c>
      <c r="N804">
        <v>42.44</v>
      </c>
      <c r="O804">
        <v>45.84</v>
      </c>
      <c r="P804">
        <v>0</v>
      </c>
      <c r="Q804">
        <v>11.72</v>
      </c>
      <c r="R804">
        <v>41.93</v>
      </c>
      <c r="S804">
        <v>56.62</v>
      </c>
      <c r="T804">
        <v>0</v>
      </c>
      <c r="U804">
        <v>1.45</v>
      </c>
    </row>
    <row r="805" spans="1:21" x14ac:dyDescent="0.25">
      <c r="A805" t="s">
        <v>199</v>
      </c>
      <c r="B805">
        <v>2013</v>
      </c>
      <c r="C805">
        <v>29272000</v>
      </c>
      <c r="D805">
        <v>29272000</v>
      </c>
      <c r="E805">
        <v>29170320</v>
      </c>
      <c r="F805">
        <v>27714000</v>
      </c>
      <c r="G805">
        <v>373000</v>
      </c>
      <c r="H805">
        <v>1185000</v>
      </c>
      <c r="I805">
        <v>0</v>
      </c>
      <c r="J805">
        <v>27714000</v>
      </c>
      <c r="K805">
        <v>373000</v>
      </c>
      <c r="L805">
        <v>1083320</v>
      </c>
      <c r="M805">
        <v>0</v>
      </c>
      <c r="N805">
        <v>94.68</v>
      </c>
      <c r="O805">
        <v>1.27</v>
      </c>
      <c r="P805">
        <v>4.05</v>
      </c>
      <c r="Q805">
        <v>0</v>
      </c>
      <c r="R805">
        <v>95.01</v>
      </c>
      <c r="S805">
        <v>1.28</v>
      </c>
      <c r="T805">
        <v>3.71</v>
      </c>
      <c r="U805">
        <v>0</v>
      </c>
    </row>
    <row r="806" spans="1:21" x14ac:dyDescent="0.25">
      <c r="A806" t="s">
        <v>199</v>
      </c>
      <c r="B806">
        <v>2014</v>
      </c>
      <c r="C806">
        <v>29497000</v>
      </c>
      <c r="D806">
        <v>29497000</v>
      </c>
      <c r="E806">
        <v>29404340</v>
      </c>
      <c r="F806">
        <v>27956000</v>
      </c>
      <c r="G806">
        <v>402000</v>
      </c>
      <c r="H806">
        <v>1139000</v>
      </c>
      <c r="I806">
        <v>0</v>
      </c>
      <c r="J806">
        <v>27956000</v>
      </c>
      <c r="K806">
        <v>402000</v>
      </c>
      <c r="L806">
        <v>1046340</v>
      </c>
      <c r="M806">
        <v>0</v>
      </c>
      <c r="N806">
        <v>94.78</v>
      </c>
      <c r="O806">
        <v>1.36</v>
      </c>
      <c r="P806">
        <v>3.86</v>
      </c>
      <c r="Q806">
        <v>0</v>
      </c>
      <c r="R806">
        <v>95.07</v>
      </c>
      <c r="S806">
        <v>1.37</v>
      </c>
      <c r="T806">
        <v>3.56</v>
      </c>
      <c r="U806">
        <v>0</v>
      </c>
    </row>
    <row r="807" spans="1:21" x14ac:dyDescent="0.25">
      <c r="A807" t="s">
        <v>199</v>
      </c>
      <c r="B807">
        <v>2015</v>
      </c>
      <c r="C807">
        <v>29449000</v>
      </c>
      <c r="D807">
        <v>29449000</v>
      </c>
      <c r="E807">
        <v>29285820</v>
      </c>
      <c r="F807">
        <v>27901000</v>
      </c>
      <c r="G807">
        <v>374000</v>
      </c>
      <c r="H807">
        <v>1174000</v>
      </c>
      <c r="I807">
        <v>0</v>
      </c>
      <c r="J807">
        <v>27901000</v>
      </c>
      <c r="K807">
        <v>374000</v>
      </c>
      <c r="L807">
        <v>1010820</v>
      </c>
      <c r="M807">
        <v>0</v>
      </c>
      <c r="N807">
        <v>94.74</v>
      </c>
      <c r="O807">
        <v>1.27</v>
      </c>
      <c r="P807">
        <v>3.99</v>
      </c>
      <c r="Q807">
        <v>0</v>
      </c>
      <c r="R807">
        <v>95.27</v>
      </c>
      <c r="S807">
        <v>1.28</v>
      </c>
      <c r="T807">
        <v>3.45</v>
      </c>
      <c r="U807">
        <v>0</v>
      </c>
    </row>
    <row r="808" spans="1:21" x14ac:dyDescent="0.25">
      <c r="A808" t="s">
        <v>199</v>
      </c>
      <c r="B808">
        <v>2016</v>
      </c>
      <c r="C808">
        <v>27838000</v>
      </c>
      <c r="D808">
        <v>27838000</v>
      </c>
      <c r="E808">
        <v>27764200</v>
      </c>
      <c r="F808">
        <v>26335000</v>
      </c>
      <c r="G808">
        <v>370000</v>
      </c>
      <c r="H808">
        <v>1133000</v>
      </c>
      <c r="I808">
        <v>0</v>
      </c>
      <c r="J808">
        <v>26335000</v>
      </c>
      <c r="K808">
        <v>370000</v>
      </c>
      <c r="L808">
        <v>1059200</v>
      </c>
      <c r="M808">
        <v>0</v>
      </c>
      <c r="N808">
        <v>94.6</v>
      </c>
      <c r="O808">
        <v>1.33</v>
      </c>
      <c r="P808">
        <v>4.07</v>
      </c>
      <c r="Q808">
        <v>0</v>
      </c>
      <c r="R808">
        <v>94.85</v>
      </c>
      <c r="S808">
        <v>1.33</v>
      </c>
      <c r="T808">
        <v>3.81</v>
      </c>
      <c r="U808">
        <v>0</v>
      </c>
    </row>
    <row r="809" spans="1:21" x14ac:dyDescent="0.25">
      <c r="A809" t="s">
        <v>199</v>
      </c>
      <c r="B809">
        <v>2017</v>
      </c>
      <c r="C809">
        <v>27369000</v>
      </c>
      <c r="D809">
        <v>27369000</v>
      </c>
      <c r="E809">
        <v>27268140</v>
      </c>
      <c r="F809">
        <v>25450000</v>
      </c>
      <c r="G809">
        <v>478000</v>
      </c>
      <c r="H809">
        <v>1441000</v>
      </c>
      <c r="I809">
        <v>0</v>
      </c>
      <c r="J809">
        <v>25450000</v>
      </c>
      <c r="K809">
        <v>478000</v>
      </c>
      <c r="L809">
        <v>1340140</v>
      </c>
      <c r="M809">
        <v>0</v>
      </c>
      <c r="N809">
        <v>92.99</v>
      </c>
      <c r="O809">
        <v>1.75</v>
      </c>
      <c r="P809">
        <v>5.27</v>
      </c>
      <c r="Q809">
        <v>0</v>
      </c>
      <c r="R809">
        <v>93.33</v>
      </c>
      <c r="S809">
        <v>1.75</v>
      </c>
      <c r="T809">
        <v>4.91</v>
      </c>
      <c r="U809">
        <v>0</v>
      </c>
    </row>
    <row r="810" spans="1:21" x14ac:dyDescent="0.25">
      <c r="A810" t="s">
        <v>199</v>
      </c>
      <c r="B810">
        <v>2018</v>
      </c>
      <c r="C810">
        <v>27302000</v>
      </c>
      <c r="D810">
        <v>27302000</v>
      </c>
      <c r="E810">
        <v>27217540</v>
      </c>
      <c r="F810">
        <v>25403000</v>
      </c>
      <c r="G810">
        <v>521000</v>
      </c>
      <c r="H810">
        <v>1378000</v>
      </c>
      <c r="I810">
        <v>0</v>
      </c>
      <c r="J810">
        <v>25403000</v>
      </c>
      <c r="K810">
        <v>521000</v>
      </c>
      <c r="L810">
        <v>1293540</v>
      </c>
      <c r="M810">
        <v>0</v>
      </c>
      <c r="N810">
        <v>93.04</v>
      </c>
      <c r="O810">
        <v>1.91</v>
      </c>
      <c r="P810">
        <v>5.05</v>
      </c>
      <c r="Q810">
        <v>0</v>
      </c>
      <c r="R810">
        <v>93.33</v>
      </c>
      <c r="S810">
        <v>1.91</v>
      </c>
      <c r="T810">
        <v>4.75</v>
      </c>
      <c r="U810">
        <v>0</v>
      </c>
    </row>
    <row r="811" spans="1:21" x14ac:dyDescent="0.25">
      <c r="A811" t="s">
        <v>199</v>
      </c>
      <c r="B811">
        <v>2019</v>
      </c>
      <c r="C811">
        <v>26817000</v>
      </c>
      <c r="D811">
        <v>26817000</v>
      </c>
      <c r="E811">
        <v>26803060</v>
      </c>
      <c r="F811">
        <v>24803000</v>
      </c>
      <c r="G811">
        <v>515000</v>
      </c>
      <c r="H811">
        <v>1499000</v>
      </c>
      <c r="I811">
        <v>0</v>
      </c>
      <c r="J811">
        <v>24803000</v>
      </c>
      <c r="K811">
        <v>515000</v>
      </c>
      <c r="L811">
        <v>1485060</v>
      </c>
      <c r="M811">
        <v>0</v>
      </c>
      <c r="N811">
        <v>92.49</v>
      </c>
      <c r="O811">
        <v>1.92</v>
      </c>
      <c r="P811">
        <v>5.59</v>
      </c>
      <c r="Q811">
        <v>0</v>
      </c>
      <c r="R811">
        <v>92.54</v>
      </c>
      <c r="S811">
        <v>1.92</v>
      </c>
      <c r="T811">
        <v>5.54</v>
      </c>
      <c r="U811">
        <v>0</v>
      </c>
    </row>
    <row r="812" spans="1:21" x14ac:dyDescent="0.25">
      <c r="A812" t="s">
        <v>199</v>
      </c>
      <c r="B812">
        <v>2020</v>
      </c>
      <c r="C812">
        <v>24924000</v>
      </c>
      <c r="D812">
        <v>24924000</v>
      </c>
      <c r="E812">
        <v>24911700</v>
      </c>
      <c r="F812">
        <v>23097000</v>
      </c>
      <c r="G812">
        <v>457000</v>
      </c>
      <c r="H812">
        <v>1370000</v>
      </c>
      <c r="I812">
        <v>0</v>
      </c>
      <c r="J812">
        <v>23097000</v>
      </c>
      <c r="K812">
        <v>457000</v>
      </c>
      <c r="L812">
        <v>1357700</v>
      </c>
      <c r="M812">
        <v>0</v>
      </c>
      <c r="N812">
        <v>92.67</v>
      </c>
      <c r="O812">
        <v>1.83</v>
      </c>
      <c r="P812">
        <v>5.5</v>
      </c>
      <c r="Q812">
        <v>0</v>
      </c>
      <c r="R812">
        <v>92.72</v>
      </c>
      <c r="S812">
        <v>1.83</v>
      </c>
      <c r="T812">
        <v>5.45</v>
      </c>
      <c r="U812">
        <v>0</v>
      </c>
    </row>
    <row r="813" spans="1:21" x14ac:dyDescent="0.25">
      <c r="A813" t="s">
        <v>199</v>
      </c>
      <c r="B813">
        <v>2021</v>
      </c>
      <c r="C813">
        <v>26794000</v>
      </c>
      <c r="D813">
        <v>26794000</v>
      </c>
      <c r="E813">
        <v>26502900</v>
      </c>
      <c r="F813">
        <v>24309000</v>
      </c>
      <c r="G813">
        <v>477000</v>
      </c>
      <c r="H813">
        <v>2008000</v>
      </c>
      <c r="I813">
        <v>0</v>
      </c>
      <c r="J813">
        <v>24309000</v>
      </c>
      <c r="K813">
        <v>477000</v>
      </c>
      <c r="L813">
        <v>1716900</v>
      </c>
      <c r="M813">
        <v>0</v>
      </c>
      <c r="N813">
        <v>90.73</v>
      </c>
      <c r="O813">
        <v>1.78</v>
      </c>
      <c r="P813">
        <v>7.49</v>
      </c>
      <c r="Q813">
        <v>0</v>
      </c>
      <c r="R813">
        <v>91.72</v>
      </c>
      <c r="S813">
        <v>1.8</v>
      </c>
      <c r="T813">
        <v>6.48</v>
      </c>
      <c r="U813">
        <v>0</v>
      </c>
    </row>
    <row r="814" spans="1:21" x14ac:dyDescent="0.25">
      <c r="A814" t="s">
        <v>201</v>
      </c>
      <c r="B814">
        <v>2013</v>
      </c>
      <c r="C814">
        <v>1575000</v>
      </c>
      <c r="D814">
        <v>56000</v>
      </c>
      <c r="E814">
        <v>56000</v>
      </c>
      <c r="F814">
        <v>0</v>
      </c>
      <c r="G814">
        <v>56000</v>
      </c>
      <c r="H814">
        <v>0</v>
      </c>
      <c r="I814">
        <v>0</v>
      </c>
      <c r="J814">
        <v>0</v>
      </c>
      <c r="K814">
        <v>56000</v>
      </c>
      <c r="L814">
        <v>0</v>
      </c>
      <c r="M814">
        <v>0</v>
      </c>
      <c r="N814">
        <v>0</v>
      </c>
      <c r="O814">
        <v>100</v>
      </c>
      <c r="P814">
        <v>0</v>
      </c>
      <c r="Q814">
        <v>0</v>
      </c>
      <c r="R814">
        <v>0</v>
      </c>
      <c r="S814">
        <v>100</v>
      </c>
      <c r="T814">
        <v>0</v>
      </c>
      <c r="U814">
        <v>0</v>
      </c>
    </row>
    <row r="815" spans="1:21" x14ac:dyDescent="0.25">
      <c r="A815" t="s">
        <v>201</v>
      </c>
      <c r="B815">
        <v>2014</v>
      </c>
      <c r="C815">
        <v>1281000</v>
      </c>
      <c r="D815">
        <v>104000</v>
      </c>
      <c r="E815">
        <v>104000</v>
      </c>
      <c r="F815">
        <v>0</v>
      </c>
      <c r="G815">
        <v>104000</v>
      </c>
      <c r="H815">
        <v>0</v>
      </c>
      <c r="I815">
        <v>0</v>
      </c>
      <c r="J815">
        <v>0</v>
      </c>
      <c r="K815">
        <v>104000</v>
      </c>
      <c r="L815">
        <v>0</v>
      </c>
      <c r="M815">
        <v>0</v>
      </c>
      <c r="N815">
        <v>0</v>
      </c>
      <c r="O815">
        <v>100</v>
      </c>
      <c r="P815">
        <v>0</v>
      </c>
      <c r="Q815">
        <v>0</v>
      </c>
      <c r="R815">
        <v>0</v>
      </c>
      <c r="S815">
        <v>100</v>
      </c>
      <c r="T815">
        <v>0</v>
      </c>
      <c r="U815">
        <v>0</v>
      </c>
    </row>
    <row r="816" spans="1:21" x14ac:dyDescent="0.25">
      <c r="A816" t="s">
        <v>201</v>
      </c>
      <c r="B816">
        <v>2015</v>
      </c>
      <c r="C816">
        <v>1406000</v>
      </c>
      <c r="D816">
        <v>74000</v>
      </c>
      <c r="E816">
        <v>74000</v>
      </c>
      <c r="F816">
        <v>0</v>
      </c>
      <c r="G816">
        <v>74000</v>
      </c>
      <c r="H816">
        <v>0</v>
      </c>
      <c r="I816">
        <v>0</v>
      </c>
      <c r="J816">
        <v>0</v>
      </c>
      <c r="K816">
        <v>74000</v>
      </c>
      <c r="L816">
        <v>0</v>
      </c>
      <c r="M816">
        <v>0</v>
      </c>
      <c r="N816">
        <v>0</v>
      </c>
      <c r="O816">
        <v>100</v>
      </c>
      <c r="P816">
        <v>0</v>
      </c>
      <c r="Q816">
        <v>0</v>
      </c>
      <c r="R816">
        <v>0</v>
      </c>
      <c r="S816">
        <v>100</v>
      </c>
      <c r="T816">
        <v>0</v>
      </c>
      <c r="U816">
        <v>0</v>
      </c>
    </row>
    <row r="817" spans="1:21" x14ac:dyDescent="0.25">
      <c r="A817" t="s">
        <v>201</v>
      </c>
      <c r="B817">
        <v>2016</v>
      </c>
      <c r="C817">
        <v>1341000</v>
      </c>
      <c r="D817">
        <v>38000</v>
      </c>
      <c r="E817">
        <v>38000</v>
      </c>
      <c r="F817">
        <v>0</v>
      </c>
      <c r="G817">
        <v>38000</v>
      </c>
      <c r="H817">
        <v>0</v>
      </c>
      <c r="I817">
        <v>0</v>
      </c>
      <c r="J817">
        <v>0</v>
      </c>
      <c r="K817">
        <v>38000</v>
      </c>
      <c r="L817">
        <v>0</v>
      </c>
      <c r="M817">
        <v>0</v>
      </c>
      <c r="N817">
        <v>0</v>
      </c>
      <c r="O817">
        <v>100</v>
      </c>
      <c r="P817">
        <v>0</v>
      </c>
      <c r="Q817">
        <v>0</v>
      </c>
      <c r="R817">
        <v>0</v>
      </c>
      <c r="S817">
        <v>100</v>
      </c>
      <c r="T817">
        <v>0</v>
      </c>
      <c r="U817">
        <v>0</v>
      </c>
    </row>
    <row r="818" spans="1:21" x14ac:dyDescent="0.25">
      <c r="A818" t="s">
        <v>201</v>
      </c>
      <c r="B818">
        <v>2017</v>
      </c>
      <c r="C818">
        <v>981000</v>
      </c>
      <c r="D818">
        <v>40000</v>
      </c>
      <c r="E818">
        <v>40000</v>
      </c>
      <c r="F818">
        <v>0</v>
      </c>
      <c r="G818">
        <v>40000</v>
      </c>
      <c r="H818">
        <v>0</v>
      </c>
      <c r="I818">
        <v>0</v>
      </c>
      <c r="J818">
        <v>0</v>
      </c>
      <c r="K818">
        <v>40000</v>
      </c>
      <c r="L818">
        <v>0</v>
      </c>
      <c r="M818">
        <v>0</v>
      </c>
      <c r="N818">
        <v>0</v>
      </c>
      <c r="O818">
        <v>100</v>
      </c>
      <c r="P818">
        <v>0</v>
      </c>
      <c r="Q818">
        <v>0</v>
      </c>
      <c r="R818">
        <v>0</v>
      </c>
      <c r="S818">
        <v>100</v>
      </c>
      <c r="T818">
        <v>0</v>
      </c>
      <c r="U818">
        <v>0</v>
      </c>
    </row>
    <row r="819" spans="1:21" x14ac:dyDescent="0.25">
      <c r="A819" t="s">
        <v>201</v>
      </c>
      <c r="B819">
        <v>2018</v>
      </c>
      <c r="C819">
        <v>1280000</v>
      </c>
      <c r="D819">
        <v>29000</v>
      </c>
      <c r="E819">
        <v>29000</v>
      </c>
      <c r="F819">
        <v>0</v>
      </c>
      <c r="G819">
        <v>29000</v>
      </c>
      <c r="H819">
        <v>0</v>
      </c>
      <c r="I819">
        <v>0</v>
      </c>
      <c r="J819">
        <v>0</v>
      </c>
      <c r="K819">
        <v>29000</v>
      </c>
      <c r="L819">
        <v>0</v>
      </c>
      <c r="M819">
        <v>0</v>
      </c>
      <c r="N819">
        <v>0</v>
      </c>
      <c r="O819">
        <v>100</v>
      </c>
      <c r="P819">
        <v>0</v>
      </c>
      <c r="Q819">
        <v>0</v>
      </c>
      <c r="R819">
        <v>0</v>
      </c>
      <c r="S819">
        <v>100</v>
      </c>
      <c r="T819">
        <v>0</v>
      </c>
      <c r="U819">
        <v>0</v>
      </c>
    </row>
    <row r="820" spans="1:21" x14ac:dyDescent="0.25">
      <c r="A820" t="s">
        <v>201</v>
      </c>
      <c r="B820">
        <v>2019</v>
      </c>
      <c r="C820">
        <v>1057000</v>
      </c>
      <c r="D820">
        <v>18000</v>
      </c>
      <c r="E820">
        <v>18000</v>
      </c>
      <c r="F820">
        <v>0</v>
      </c>
      <c r="G820">
        <v>18000</v>
      </c>
      <c r="H820">
        <v>0</v>
      </c>
      <c r="I820">
        <v>0</v>
      </c>
      <c r="J820">
        <v>0</v>
      </c>
      <c r="K820">
        <v>18000</v>
      </c>
      <c r="L820">
        <v>0</v>
      </c>
      <c r="M820">
        <v>0</v>
      </c>
      <c r="N820">
        <v>0</v>
      </c>
      <c r="O820">
        <v>100</v>
      </c>
      <c r="P820">
        <v>0</v>
      </c>
      <c r="Q820">
        <v>0</v>
      </c>
      <c r="R820">
        <v>0</v>
      </c>
      <c r="S820">
        <v>100</v>
      </c>
      <c r="T820">
        <v>0</v>
      </c>
      <c r="U820">
        <v>0</v>
      </c>
    </row>
    <row r="821" spans="1:21" x14ac:dyDescent="0.25">
      <c r="A821" t="s">
        <v>201</v>
      </c>
      <c r="B821">
        <v>2020</v>
      </c>
      <c r="C821">
        <v>1281000</v>
      </c>
      <c r="D821">
        <v>11000</v>
      </c>
      <c r="E821">
        <v>11000</v>
      </c>
      <c r="F821">
        <v>0</v>
      </c>
      <c r="G821">
        <v>11000</v>
      </c>
      <c r="H821">
        <v>0</v>
      </c>
      <c r="I821">
        <v>0</v>
      </c>
      <c r="J821">
        <v>0</v>
      </c>
      <c r="K821">
        <v>11000</v>
      </c>
      <c r="L821">
        <v>0</v>
      </c>
      <c r="M821">
        <v>0</v>
      </c>
      <c r="N821">
        <v>0</v>
      </c>
      <c r="O821">
        <v>100</v>
      </c>
      <c r="P821">
        <v>0</v>
      </c>
      <c r="Q821">
        <v>0</v>
      </c>
      <c r="R821">
        <v>0</v>
      </c>
      <c r="S821">
        <v>100</v>
      </c>
      <c r="T821">
        <v>0</v>
      </c>
      <c r="U821">
        <v>0</v>
      </c>
    </row>
    <row r="822" spans="1:21" x14ac:dyDescent="0.25">
      <c r="A822" t="s">
        <v>201</v>
      </c>
      <c r="B822">
        <v>2021</v>
      </c>
      <c r="C822">
        <v>1203000</v>
      </c>
      <c r="D822">
        <v>13000</v>
      </c>
      <c r="E822">
        <v>13000</v>
      </c>
      <c r="F822">
        <v>0</v>
      </c>
      <c r="G822">
        <v>13000</v>
      </c>
      <c r="H822">
        <v>0</v>
      </c>
      <c r="I822">
        <v>0</v>
      </c>
      <c r="J822">
        <v>0</v>
      </c>
      <c r="K822">
        <v>13000</v>
      </c>
      <c r="L822">
        <v>0</v>
      </c>
      <c r="M822">
        <v>0</v>
      </c>
      <c r="N822">
        <v>0</v>
      </c>
      <c r="O822">
        <v>100</v>
      </c>
      <c r="P822">
        <v>0</v>
      </c>
      <c r="Q822">
        <v>0</v>
      </c>
      <c r="R822">
        <v>0</v>
      </c>
      <c r="S822">
        <v>100</v>
      </c>
      <c r="T822">
        <v>0</v>
      </c>
      <c r="U822">
        <v>0</v>
      </c>
    </row>
    <row r="823" spans="1:21" x14ac:dyDescent="0.25">
      <c r="A823" t="s">
        <v>203</v>
      </c>
      <c r="B823">
        <v>2013</v>
      </c>
      <c r="C823">
        <v>660000</v>
      </c>
      <c r="D823">
        <v>371000</v>
      </c>
      <c r="E823">
        <v>301000</v>
      </c>
      <c r="F823">
        <v>350000</v>
      </c>
      <c r="G823">
        <v>0</v>
      </c>
      <c r="H823">
        <v>21000</v>
      </c>
      <c r="I823">
        <v>0</v>
      </c>
      <c r="J823">
        <v>280000</v>
      </c>
      <c r="K823">
        <v>0</v>
      </c>
      <c r="L823">
        <v>21000</v>
      </c>
      <c r="M823">
        <v>0</v>
      </c>
      <c r="N823">
        <v>94.34</v>
      </c>
      <c r="O823">
        <v>0</v>
      </c>
      <c r="P823">
        <v>5.66</v>
      </c>
      <c r="Q823">
        <v>0</v>
      </c>
      <c r="R823">
        <v>93.02</v>
      </c>
      <c r="S823">
        <v>0</v>
      </c>
      <c r="T823">
        <v>6.98</v>
      </c>
      <c r="U823">
        <v>0</v>
      </c>
    </row>
    <row r="824" spans="1:21" x14ac:dyDescent="0.25">
      <c r="A824" t="s">
        <v>203</v>
      </c>
      <c r="B824">
        <v>2014</v>
      </c>
      <c r="C824">
        <v>594000</v>
      </c>
      <c r="D824">
        <v>297000</v>
      </c>
      <c r="E824">
        <v>242400</v>
      </c>
      <c r="F824">
        <v>273000</v>
      </c>
      <c r="G824">
        <v>0</v>
      </c>
      <c r="H824">
        <v>24000</v>
      </c>
      <c r="I824">
        <v>0</v>
      </c>
      <c r="J824">
        <v>218400</v>
      </c>
      <c r="K824">
        <v>0</v>
      </c>
      <c r="L824">
        <v>24000</v>
      </c>
      <c r="M824">
        <v>0</v>
      </c>
      <c r="N824">
        <v>91.92</v>
      </c>
      <c r="O824">
        <v>0</v>
      </c>
      <c r="P824">
        <v>8.08</v>
      </c>
      <c r="Q824">
        <v>0</v>
      </c>
      <c r="R824">
        <v>90.1</v>
      </c>
      <c r="S824">
        <v>0</v>
      </c>
      <c r="T824">
        <v>9.9</v>
      </c>
      <c r="U824">
        <v>0</v>
      </c>
    </row>
    <row r="825" spans="1:21" x14ac:dyDescent="0.25">
      <c r="A825" t="s">
        <v>203</v>
      </c>
      <c r="B825">
        <v>2015</v>
      </c>
      <c r="C825">
        <v>641000</v>
      </c>
      <c r="D825">
        <v>259000</v>
      </c>
      <c r="E825">
        <v>216800</v>
      </c>
      <c r="F825">
        <v>211000</v>
      </c>
      <c r="G825">
        <v>0</v>
      </c>
      <c r="H825">
        <v>48000</v>
      </c>
      <c r="I825">
        <v>0</v>
      </c>
      <c r="J825">
        <v>168800</v>
      </c>
      <c r="K825">
        <v>0</v>
      </c>
      <c r="L825">
        <v>48000</v>
      </c>
      <c r="M825">
        <v>0</v>
      </c>
      <c r="N825">
        <v>81.47</v>
      </c>
      <c r="O825">
        <v>0</v>
      </c>
      <c r="P825">
        <v>18.53</v>
      </c>
      <c r="Q825">
        <v>0</v>
      </c>
      <c r="R825">
        <v>77.86</v>
      </c>
      <c r="S825">
        <v>0</v>
      </c>
      <c r="T825">
        <v>22.14</v>
      </c>
      <c r="U825">
        <v>0</v>
      </c>
    </row>
    <row r="826" spans="1:21" x14ac:dyDescent="0.25">
      <c r="A826" t="s">
        <v>203</v>
      </c>
      <c r="B826">
        <v>2016</v>
      </c>
      <c r="C826">
        <v>588000</v>
      </c>
      <c r="D826">
        <v>263000</v>
      </c>
      <c r="E826">
        <v>215200</v>
      </c>
      <c r="F826">
        <v>239000</v>
      </c>
      <c r="G826">
        <v>0</v>
      </c>
      <c r="H826">
        <v>24000</v>
      </c>
      <c r="I826">
        <v>0</v>
      </c>
      <c r="J826">
        <v>191200</v>
      </c>
      <c r="K826">
        <v>0</v>
      </c>
      <c r="L826">
        <v>24000</v>
      </c>
      <c r="M826">
        <v>0</v>
      </c>
      <c r="N826">
        <v>90.87</v>
      </c>
      <c r="O826">
        <v>0</v>
      </c>
      <c r="P826">
        <v>9.1300000000000008</v>
      </c>
      <c r="Q826">
        <v>0</v>
      </c>
      <c r="R826">
        <v>88.85</v>
      </c>
      <c r="S826">
        <v>0</v>
      </c>
      <c r="T826">
        <v>11.15</v>
      </c>
      <c r="U826">
        <v>0</v>
      </c>
    </row>
    <row r="827" spans="1:21" x14ac:dyDescent="0.25">
      <c r="A827" t="s">
        <v>203</v>
      </c>
      <c r="B827">
        <v>2017</v>
      </c>
      <c r="C827">
        <v>617000</v>
      </c>
      <c r="D827">
        <v>290000</v>
      </c>
      <c r="E827">
        <v>237600</v>
      </c>
      <c r="F827">
        <v>262000</v>
      </c>
      <c r="G827">
        <v>0</v>
      </c>
      <c r="H827">
        <v>28000</v>
      </c>
      <c r="I827">
        <v>0</v>
      </c>
      <c r="J827">
        <v>209600</v>
      </c>
      <c r="K827">
        <v>0</v>
      </c>
      <c r="L827">
        <v>28000</v>
      </c>
      <c r="M827">
        <v>0</v>
      </c>
      <c r="N827">
        <v>90.34</v>
      </c>
      <c r="O827">
        <v>0</v>
      </c>
      <c r="P827">
        <v>9.66</v>
      </c>
      <c r="Q827">
        <v>0</v>
      </c>
      <c r="R827">
        <v>88.22</v>
      </c>
      <c r="S827">
        <v>0</v>
      </c>
      <c r="T827">
        <v>11.78</v>
      </c>
      <c r="U827">
        <v>0</v>
      </c>
    </row>
    <row r="828" spans="1:21" x14ac:dyDescent="0.25">
      <c r="A828" t="s">
        <v>203</v>
      </c>
      <c r="B828">
        <v>2018</v>
      </c>
      <c r="C828">
        <v>621000</v>
      </c>
      <c r="D828">
        <v>266000</v>
      </c>
      <c r="E828">
        <v>219000</v>
      </c>
      <c r="F828">
        <v>235000</v>
      </c>
      <c r="G828">
        <v>0</v>
      </c>
      <c r="H828">
        <v>31000</v>
      </c>
      <c r="I828">
        <v>0</v>
      </c>
      <c r="J828">
        <v>188000</v>
      </c>
      <c r="K828">
        <v>0</v>
      </c>
      <c r="L828">
        <v>31000</v>
      </c>
      <c r="M828">
        <v>0</v>
      </c>
      <c r="N828">
        <v>88.35</v>
      </c>
      <c r="O828">
        <v>0</v>
      </c>
      <c r="P828">
        <v>11.65</v>
      </c>
      <c r="Q828">
        <v>0</v>
      </c>
      <c r="R828">
        <v>85.84</v>
      </c>
      <c r="S828">
        <v>0</v>
      </c>
      <c r="T828">
        <v>14.16</v>
      </c>
      <c r="U828">
        <v>0</v>
      </c>
    </row>
    <row r="829" spans="1:21" x14ac:dyDescent="0.25">
      <c r="A829" t="s">
        <v>203</v>
      </c>
      <c r="B829">
        <v>2019</v>
      </c>
      <c r="C829">
        <v>710000</v>
      </c>
      <c r="D829">
        <v>363000</v>
      </c>
      <c r="E829">
        <v>297800</v>
      </c>
      <c r="F829">
        <v>326000</v>
      </c>
      <c r="G829">
        <v>0</v>
      </c>
      <c r="H829">
        <v>37000</v>
      </c>
      <c r="I829">
        <v>0</v>
      </c>
      <c r="J829">
        <v>260800</v>
      </c>
      <c r="K829">
        <v>0</v>
      </c>
      <c r="L829">
        <v>37000</v>
      </c>
      <c r="M829">
        <v>0</v>
      </c>
      <c r="N829">
        <v>89.81</v>
      </c>
      <c r="O829">
        <v>0</v>
      </c>
      <c r="P829">
        <v>10.19</v>
      </c>
      <c r="Q829">
        <v>0</v>
      </c>
      <c r="R829">
        <v>87.58</v>
      </c>
      <c r="S829">
        <v>0</v>
      </c>
      <c r="T829">
        <v>12.42</v>
      </c>
      <c r="U829">
        <v>0</v>
      </c>
    </row>
    <row r="830" spans="1:21" x14ac:dyDescent="0.25">
      <c r="A830" t="s">
        <v>203</v>
      </c>
      <c r="B830">
        <v>2020</v>
      </c>
      <c r="C830">
        <v>626000</v>
      </c>
      <c r="D830">
        <v>285000</v>
      </c>
      <c r="E830">
        <v>232600</v>
      </c>
      <c r="F830">
        <v>262000</v>
      </c>
      <c r="G830">
        <v>0</v>
      </c>
      <c r="H830">
        <v>23000</v>
      </c>
      <c r="I830">
        <v>0</v>
      </c>
      <c r="J830">
        <v>209600</v>
      </c>
      <c r="K830">
        <v>0</v>
      </c>
      <c r="L830">
        <v>23000</v>
      </c>
      <c r="M830">
        <v>0</v>
      </c>
      <c r="N830">
        <v>91.93</v>
      </c>
      <c r="O830">
        <v>0</v>
      </c>
      <c r="P830">
        <v>8.07</v>
      </c>
      <c r="Q830">
        <v>0</v>
      </c>
      <c r="R830">
        <v>90.11</v>
      </c>
      <c r="S830">
        <v>0</v>
      </c>
      <c r="T830">
        <v>9.89</v>
      </c>
      <c r="U830">
        <v>0</v>
      </c>
    </row>
    <row r="831" spans="1:21" x14ac:dyDescent="0.25">
      <c r="A831" t="s">
        <v>203</v>
      </c>
      <c r="B831">
        <v>2021</v>
      </c>
      <c r="C831">
        <v>631000</v>
      </c>
      <c r="D831">
        <v>340000</v>
      </c>
      <c r="E831">
        <v>275800</v>
      </c>
      <c r="F831">
        <v>321000</v>
      </c>
      <c r="G831">
        <v>0</v>
      </c>
      <c r="H831">
        <v>19000</v>
      </c>
      <c r="I831">
        <v>0</v>
      </c>
      <c r="J831">
        <v>256800</v>
      </c>
      <c r="K831">
        <v>0</v>
      </c>
      <c r="L831">
        <v>19000</v>
      </c>
      <c r="M831">
        <v>0</v>
      </c>
      <c r="N831">
        <v>94.41</v>
      </c>
      <c r="O831">
        <v>0</v>
      </c>
      <c r="P831">
        <v>5.59</v>
      </c>
      <c r="Q831">
        <v>0</v>
      </c>
      <c r="R831">
        <v>93.11</v>
      </c>
      <c r="S831">
        <v>0</v>
      </c>
      <c r="T831">
        <v>6.89</v>
      </c>
      <c r="U831">
        <v>0</v>
      </c>
    </row>
    <row r="832" spans="1:21" x14ac:dyDescent="0.25">
      <c r="A832" t="s">
        <v>205</v>
      </c>
      <c r="B832">
        <v>2013</v>
      </c>
      <c r="C832">
        <v>2752000</v>
      </c>
      <c r="D832">
        <v>1972000</v>
      </c>
      <c r="E832">
        <v>1487920</v>
      </c>
      <c r="F832">
        <v>1174000</v>
      </c>
      <c r="G832">
        <v>387000</v>
      </c>
      <c r="H832">
        <v>411000</v>
      </c>
      <c r="I832">
        <v>0</v>
      </c>
      <c r="J832">
        <v>939200</v>
      </c>
      <c r="K832">
        <v>387000</v>
      </c>
      <c r="L832">
        <v>161720</v>
      </c>
      <c r="M832">
        <v>0</v>
      </c>
      <c r="N832">
        <v>59.53</v>
      </c>
      <c r="O832">
        <v>19.62</v>
      </c>
      <c r="P832">
        <v>20.84</v>
      </c>
      <c r="Q832">
        <v>0</v>
      </c>
      <c r="R832">
        <v>63.12</v>
      </c>
      <c r="S832">
        <v>26.01</v>
      </c>
      <c r="T832">
        <v>10.87</v>
      </c>
      <c r="U832">
        <v>0</v>
      </c>
    </row>
    <row r="833" spans="1:21" x14ac:dyDescent="0.25">
      <c r="A833" t="s">
        <v>205</v>
      </c>
      <c r="B833">
        <v>2014</v>
      </c>
      <c r="C833">
        <v>2902000</v>
      </c>
      <c r="D833">
        <v>2238000</v>
      </c>
      <c r="E833">
        <v>1584720</v>
      </c>
      <c r="F833">
        <v>1354000</v>
      </c>
      <c r="G833">
        <v>299000</v>
      </c>
      <c r="H833">
        <v>437000</v>
      </c>
      <c r="I833">
        <v>148000</v>
      </c>
      <c r="J833">
        <v>1083200</v>
      </c>
      <c r="K833">
        <v>299000</v>
      </c>
      <c r="L833">
        <v>187720</v>
      </c>
      <c r="M833">
        <v>14800</v>
      </c>
      <c r="N833">
        <v>60.5</v>
      </c>
      <c r="O833">
        <v>13.36</v>
      </c>
      <c r="P833">
        <v>19.53</v>
      </c>
      <c r="Q833">
        <v>6.61</v>
      </c>
      <c r="R833">
        <v>68.349999999999994</v>
      </c>
      <c r="S833">
        <v>18.87</v>
      </c>
      <c r="T833">
        <v>11.85</v>
      </c>
      <c r="U833">
        <v>0.93</v>
      </c>
    </row>
    <row r="834" spans="1:21" x14ac:dyDescent="0.25">
      <c r="A834" t="s">
        <v>205</v>
      </c>
      <c r="B834">
        <v>2015</v>
      </c>
      <c r="C834">
        <v>2906000</v>
      </c>
      <c r="D834">
        <v>2226000</v>
      </c>
      <c r="E834">
        <v>1576520</v>
      </c>
      <c r="F834">
        <v>1376000</v>
      </c>
      <c r="G834">
        <v>277000</v>
      </c>
      <c r="H834">
        <v>425000</v>
      </c>
      <c r="I834">
        <v>148000</v>
      </c>
      <c r="J834">
        <v>1100800</v>
      </c>
      <c r="K834">
        <v>277000</v>
      </c>
      <c r="L834">
        <v>183920</v>
      </c>
      <c r="M834">
        <v>14800</v>
      </c>
      <c r="N834">
        <v>61.81</v>
      </c>
      <c r="O834">
        <v>12.44</v>
      </c>
      <c r="P834">
        <v>19.09</v>
      </c>
      <c r="Q834">
        <v>6.65</v>
      </c>
      <c r="R834">
        <v>69.819999999999993</v>
      </c>
      <c r="S834">
        <v>17.57</v>
      </c>
      <c r="T834">
        <v>11.67</v>
      </c>
      <c r="U834">
        <v>0.94</v>
      </c>
    </row>
    <row r="835" spans="1:21" x14ac:dyDescent="0.25">
      <c r="A835" t="s">
        <v>205</v>
      </c>
      <c r="B835">
        <v>2016</v>
      </c>
      <c r="C835">
        <v>2924000</v>
      </c>
      <c r="D835">
        <v>2328000</v>
      </c>
      <c r="E835">
        <v>1668520</v>
      </c>
      <c r="F835">
        <v>1395000</v>
      </c>
      <c r="G835">
        <v>335000</v>
      </c>
      <c r="H835">
        <v>598000</v>
      </c>
      <c r="I835">
        <v>0</v>
      </c>
      <c r="J835">
        <v>1116000</v>
      </c>
      <c r="K835">
        <v>335000</v>
      </c>
      <c r="L835">
        <v>217520</v>
      </c>
      <c r="M835">
        <v>0</v>
      </c>
      <c r="N835">
        <v>59.92</v>
      </c>
      <c r="O835">
        <v>14.39</v>
      </c>
      <c r="P835">
        <v>25.69</v>
      </c>
      <c r="Q835">
        <v>0</v>
      </c>
      <c r="R835">
        <v>66.89</v>
      </c>
      <c r="S835">
        <v>20.079999999999998</v>
      </c>
      <c r="T835">
        <v>13.04</v>
      </c>
      <c r="U835">
        <v>0</v>
      </c>
    </row>
    <row r="836" spans="1:21" x14ac:dyDescent="0.25">
      <c r="A836" t="s">
        <v>205</v>
      </c>
      <c r="B836">
        <v>2017</v>
      </c>
      <c r="C836">
        <v>2595000</v>
      </c>
      <c r="D836">
        <v>2062000</v>
      </c>
      <c r="E836">
        <v>1472840</v>
      </c>
      <c r="F836">
        <v>1314000</v>
      </c>
      <c r="G836">
        <v>296000</v>
      </c>
      <c r="H836">
        <v>452000</v>
      </c>
      <c r="I836">
        <v>0</v>
      </c>
      <c r="J836">
        <v>1051200</v>
      </c>
      <c r="K836">
        <v>296000</v>
      </c>
      <c r="L836">
        <v>125640</v>
      </c>
      <c r="M836">
        <v>0</v>
      </c>
      <c r="N836">
        <v>63.72</v>
      </c>
      <c r="O836">
        <v>14.35</v>
      </c>
      <c r="P836">
        <v>21.92</v>
      </c>
      <c r="Q836">
        <v>0</v>
      </c>
      <c r="R836">
        <v>71.37</v>
      </c>
      <c r="S836">
        <v>20.100000000000001</v>
      </c>
      <c r="T836">
        <v>8.5299999999999994</v>
      </c>
      <c r="U836">
        <v>0</v>
      </c>
    </row>
    <row r="837" spans="1:21" x14ac:dyDescent="0.25">
      <c r="A837" t="s">
        <v>205</v>
      </c>
      <c r="B837">
        <v>2018</v>
      </c>
      <c r="C837">
        <v>2613000</v>
      </c>
      <c r="D837">
        <v>1931000</v>
      </c>
      <c r="E837">
        <v>1418800</v>
      </c>
      <c r="F837">
        <v>1372000</v>
      </c>
      <c r="G837">
        <v>214000</v>
      </c>
      <c r="H837">
        <v>345000</v>
      </c>
      <c r="I837">
        <v>0</v>
      </c>
      <c r="J837">
        <v>1097600</v>
      </c>
      <c r="K837">
        <v>214000</v>
      </c>
      <c r="L837">
        <v>107200</v>
      </c>
      <c r="M837">
        <v>0</v>
      </c>
      <c r="N837">
        <v>71.05</v>
      </c>
      <c r="O837">
        <v>11.08</v>
      </c>
      <c r="P837">
        <v>17.87</v>
      </c>
      <c r="Q837">
        <v>0</v>
      </c>
      <c r="R837">
        <v>77.36</v>
      </c>
      <c r="S837">
        <v>15.08</v>
      </c>
      <c r="T837">
        <v>7.56</v>
      </c>
      <c r="U837">
        <v>0</v>
      </c>
    </row>
    <row r="838" spans="1:21" x14ac:dyDescent="0.25">
      <c r="A838" t="s">
        <v>205</v>
      </c>
      <c r="B838">
        <v>2019</v>
      </c>
      <c r="C838">
        <v>3019000</v>
      </c>
      <c r="D838">
        <v>2441000</v>
      </c>
      <c r="E838">
        <v>1842800</v>
      </c>
      <c r="F838">
        <v>1802000</v>
      </c>
      <c r="G838">
        <v>239000</v>
      </c>
      <c r="H838">
        <v>400000</v>
      </c>
      <c r="I838">
        <v>0</v>
      </c>
      <c r="J838">
        <v>1441600</v>
      </c>
      <c r="K838">
        <v>239000</v>
      </c>
      <c r="L838">
        <v>162200</v>
      </c>
      <c r="M838">
        <v>0</v>
      </c>
      <c r="N838">
        <v>73.819999999999993</v>
      </c>
      <c r="O838">
        <v>9.7899999999999991</v>
      </c>
      <c r="P838">
        <v>16.39</v>
      </c>
      <c r="Q838">
        <v>0</v>
      </c>
      <c r="R838">
        <v>78.23</v>
      </c>
      <c r="S838">
        <v>12.97</v>
      </c>
      <c r="T838">
        <v>8.8000000000000007</v>
      </c>
      <c r="U838">
        <v>0</v>
      </c>
    </row>
    <row r="839" spans="1:21" x14ac:dyDescent="0.25">
      <c r="A839" t="s">
        <v>205</v>
      </c>
      <c r="B839">
        <v>2020</v>
      </c>
      <c r="C839">
        <v>2938000</v>
      </c>
      <c r="D839">
        <v>2335000</v>
      </c>
      <c r="E839">
        <v>1762000</v>
      </c>
      <c r="F839">
        <v>1676000</v>
      </c>
      <c r="G839">
        <v>251000</v>
      </c>
      <c r="H839">
        <v>408000</v>
      </c>
      <c r="I839">
        <v>0</v>
      </c>
      <c r="J839">
        <v>1340800</v>
      </c>
      <c r="K839">
        <v>251000</v>
      </c>
      <c r="L839">
        <v>170200</v>
      </c>
      <c r="M839">
        <v>0</v>
      </c>
      <c r="N839">
        <v>71.78</v>
      </c>
      <c r="O839">
        <v>10.75</v>
      </c>
      <c r="P839">
        <v>17.47</v>
      </c>
      <c r="Q839">
        <v>0</v>
      </c>
      <c r="R839">
        <v>76.099999999999994</v>
      </c>
      <c r="S839">
        <v>14.25</v>
      </c>
      <c r="T839">
        <v>9.66</v>
      </c>
      <c r="U839">
        <v>0</v>
      </c>
    </row>
    <row r="840" spans="1:21" x14ac:dyDescent="0.25">
      <c r="A840" t="s">
        <v>205</v>
      </c>
      <c r="B840">
        <v>2021</v>
      </c>
      <c r="C840">
        <v>3999000</v>
      </c>
      <c r="D840">
        <v>3388000</v>
      </c>
      <c r="E840">
        <v>2839240</v>
      </c>
      <c r="F840">
        <v>1522000</v>
      </c>
      <c r="G840">
        <v>276000</v>
      </c>
      <c r="H840">
        <v>1590000</v>
      </c>
      <c r="I840">
        <v>0</v>
      </c>
      <c r="J840">
        <v>1217600</v>
      </c>
      <c r="K840">
        <v>276000</v>
      </c>
      <c r="L840">
        <v>1345640</v>
      </c>
      <c r="M840">
        <v>0</v>
      </c>
      <c r="N840">
        <v>44.92</v>
      </c>
      <c r="O840">
        <v>8.15</v>
      </c>
      <c r="P840">
        <v>46.93</v>
      </c>
      <c r="Q840">
        <v>0</v>
      </c>
      <c r="R840">
        <v>42.88</v>
      </c>
      <c r="S840">
        <v>9.7200000000000006</v>
      </c>
      <c r="T840">
        <v>47.39</v>
      </c>
      <c r="U840">
        <v>0</v>
      </c>
    </row>
    <row r="841" spans="1:21" x14ac:dyDescent="0.25">
      <c r="A841" t="s">
        <v>462</v>
      </c>
      <c r="B841">
        <v>2013</v>
      </c>
      <c r="C841">
        <v>2322000</v>
      </c>
      <c r="D841">
        <v>1991000</v>
      </c>
      <c r="E841">
        <v>1643000</v>
      </c>
      <c r="F841">
        <v>1740000</v>
      </c>
      <c r="G841">
        <v>245000</v>
      </c>
      <c r="H841">
        <v>6000</v>
      </c>
      <c r="I841">
        <v>0</v>
      </c>
      <c r="J841">
        <v>1392000</v>
      </c>
      <c r="K841">
        <v>245000</v>
      </c>
      <c r="L841">
        <v>6000</v>
      </c>
      <c r="M841">
        <v>0</v>
      </c>
      <c r="N841">
        <v>87.39</v>
      </c>
      <c r="O841">
        <v>12.31</v>
      </c>
      <c r="P841">
        <v>0.3</v>
      </c>
      <c r="Q841">
        <v>0</v>
      </c>
      <c r="R841">
        <v>84.72</v>
      </c>
      <c r="S841">
        <v>14.91</v>
      </c>
      <c r="T841">
        <v>0.37</v>
      </c>
      <c r="U841">
        <v>0</v>
      </c>
    </row>
    <row r="842" spans="1:21" x14ac:dyDescent="0.25">
      <c r="A842" t="s">
        <v>462</v>
      </c>
      <c r="B842">
        <v>2014</v>
      </c>
      <c r="C842">
        <v>2096000</v>
      </c>
      <c r="D842">
        <v>1761000</v>
      </c>
      <c r="E842">
        <v>1444600</v>
      </c>
      <c r="F842">
        <v>1582000</v>
      </c>
      <c r="G842">
        <v>173000</v>
      </c>
      <c r="H842">
        <v>6000</v>
      </c>
      <c r="I842">
        <v>0</v>
      </c>
      <c r="J842">
        <v>1265600</v>
      </c>
      <c r="K842">
        <v>173000</v>
      </c>
      <c r="L842">
        <v>6000</v>
      </c>
      <c r="M842">
        <v>0</v>
      </c>
      <c r="N842">
        <v>89.84</v>
      </c>
      <c r="O842">
        <v>9.82</v>
      </c>
      <c r="P842">
        <v>0.34</v>
      </c>
      <c r="Q842">
        <v>0</v>
      </c>
      <c r="R842">
        <v>87.61</v>
      </c>
      <c r="S842">
        <v>11.98</v>
      </c>
      <c r="T842">
        <v>0.42</v>
      </c>
      <c r="U842">
        <v>0</v>
      </c>
    </row>
    <row r="843" spans="1:21" x14ac:dyDescent="0.25">
      <c r="A843" t="s">
        <v>462</v>
      </c>
      <c r="B843">
        <v>2015</v>
      </c>
      <c r="C843">
        <v>2554000</v>
      </c>
      <c r="D843">
        <v>2210000</v>
      </c>
      <c r="E843">
        <v>1834800</v>
      </c>
      <c r="F843">
        <v>1876000</v>
      </c>
      <c r="G843">
        <v>324000</v>
      </c>
      <c r="H843">
        <v>10000</v>
      </c>
      <c r="I843">
        <v>0</v>
      </c>
      <c r="J843">
        <v>1500800</v>
      </c>
      <c r="K843">
        <v>324000</v>
      </c>
      <c r="L843">
        <v>10000</v>
      </c>
      <c r="M843">
        <v>0</v>
      </c>
      <c r="N843">
        <v>84.89</v>
      </c>
      <c r="O843">
        <v>14.66</v>
      </c>
      <c r="P843">
        <v>0.45</v>
      </c>
      <c r="Q843">
        <v>0</v>
      </c>
      <c r="R843">
        <v>81.8</v>
      </c>
      <c r="S843">
        <v>17.66</v>
      </c>
      <c r="T843">
        <v>0.55000000000000004</v>
      </c>
      <c r="U843">
        <v>0</v>
      </c>
    </row>
    <row r="844" spans="1:21" x14ac:dyDescent="0.25">
      <c r="A844" t="s">
        <v>462</v>
      </c>
      <c r="B844">
        <v>2016</v>
      </c>
      <c r="C844">
        <v>2626000</v>
      </c>
      <c r="D844">
        <v>2280000</v>
      </c>
      <c r="E844">
        <v>1890600</v>
      </c>
      <c r="F844">
        <v>1947000</v>
      </c>
      <c r="G844">
        <v>328000</v>
      </c>
      <c r="H844">
        <v>5000</v>
      </c>
      <c r="I844">
        <v>0</v>
      </c>
      <c r="J844">
        <v>1557600</v>
      </c>
      <c r="K844">
        <v>328000</v>
      </c>
      <c r="L844">
        <v>5000</v>
      </c>
      <c r="M844">
        <v>0</v>
      </c>
      <c r="N844">
        <v>85.39</v>
      </c>
      <c r="O844">
        <v>14.39</v>
      </c>
      <c r="P844">
        <v>0.22</v>
      </c>
      <c r="Q844">
        <v>0</v>
      </c>
      <c r="R844">
        <v>82.39</v>
      </c>
      <c r="S844">
        <v>17.350000000000001</v>
      </c>
      <c r="T844">
        <v>0.26</v>
      </c>
      <c r="U844">
        <v>0</v>
      </c>
    </row>
    <row r="845" spans="1:21" x14ac:dyDescent="0.25">
      <c r="A845" t="s">
        <v>462</v>
      </c>
      <c r="B845">
        <v>2017</v>
      </c>
      <c r="C845">
        <v>2310000</v>
      </c>
      <c r="D845">
        <v>1982000</v>
      </c>
      <c r="E845">
        <v>1624000</v>
      </c>
      <c r="F845">
        <v>1790000</v>
      </c>
      <c r="G845">
        <v>187000</v>
      </c>
      <c r="H845">
        <v>5000</v>
      </c>
      <c r="I845">
        <v>0</v>
      </c>
      <c r="J845">
        <v>1432000</v>
      </c>
      <c r="K845">
        <v>187000</v>
      </c>
      <c r="L845">
        <v>5000</v>
      </c>
      <c r="M845">
        <v>0</v>
      </c>
      <c r="N845">
        <v>90.31</v>
      </c>
      <c r="O845">
        <v>9.43</v>
      </c>
      <c r="P845">
        <v>0.25</v>
      </c>
      <c r="Q845">
        <v>0</v>
      </c>
      <c r="R845">
        <v>88.18</v>
      </c>
      <c r="S845">
        <v>11.51</v>
      </c>
      <c r="T845">
        <v>0.31</v>
      </c>
      <c r="U845">
        <v>0</v>
      </c>
    </row>
    <row r="846" spans="1:21" x14ac:dyDescent="0.25">
      <c r="A846" t="s">
        <v>462</v>
      </c>
      <c r="B846">
        <v>2018</v>
      </c>
      <c r="C846">
        <v>2118000</v>
      </c>
      <c r="D846">
        <v>1796000</v>
      </c>
      <c r="E846">
        <v>1482000</v>
      </c>
      <c r="F846">
        <v>1570000</v>
      </c>
      <c r="G846">
        <v>226000</v>
      </c>
      <c r="H846">
        <v>0</v>
      </c>
      <c r="I846">
        <v>0</v>
      </c>
      <c r="J846">
        <v>1256000</v>
      </c>
      <c r="K846">
        <v>226000</v>
      </c>
      <c r="L846">
        <v>0</v>
      </c>
      <c r="M846">
        <v>0</v>
      </c>
      <c r="N846">
        <v>87.42</v>
      </c>
      <c r="O846">
        <v>12.58</v>
      </c>
      <c r="P846">
        <v>0</v>
      </c>
      <c r="Q846">
        <v>0</v>
      </c>
      <c r="R846">
        <v>84.75</v>
      </c>
      <c r="S846">
        <v>15.25</v>
      </c>
      <c r="T846">
        <v>0</v>
      </c>
      <c r="U846">
        <v>0</v>
      </c>
    </row>
    <row r="847" spans="1:21" x14ac:dyDescent="0.25">
      <c r="A847" t="s">
        <v>462</v>
      </c>
      <c r="B847">
        <v>2019</v>
      </c>
      <c r="C847">
        <v>2374000</v>
      </c>
      <c r="D847">
        <v>2040000</v>
      </c>
      <c r="E847">
        <v>1687200</v>
      </c>
      <c r="F847">
        <v>1764000</v>
      </c>
      <c r="G847">
        <v>266000</v>
      </c>
      <c r="H847">
        <v>10000</v>
      </c>
      <c r="I847">
        <v>0</v>
      </c>
      <c r="J847">
        <v>1411200</v>
      </c>
      <c r="K847">
        <v>266000</v>
      </c>
      <c r="L847">
        <v>10000</v>
      </c>
      <c r="M847">
        <v>0</v>
      </c>
      <c r="N847">
        <v>86.47</v>
      </c>
      <c r="O847">
        <v>13.04</v>
      </c>
      <c r="P847">
        <v>0.49</v>
      </c>
      <c r="Q847">
        <v>0</v>
      </c>
      <c r="R847">
        <v>83.64</v>
      </c>
      <c r="S847">
        <v>15.77</v>
      </c>
      <c r="T847">
        <v>0.59</v>
      </c>
      <c r="U847">
        <v>0</v>
      </c>
    </row>
    <row r="848" spans="1:21" x14ac:dyDescent="0.25">
      <c r="A848" t="s">
        <v>462</v>
      </c>
      <c r="B848">
        <v>2020</v>
      </c>
      <c r="C848">
        <v>2202000</v>
      </c>
      <c r="D848">
        <v>1858000</v>
      </c>
      <c r="E848">
        <v>1503800</v>
      </c>
      <c r="F848">
        <v>1771000</v>
      </c>
      <c r="G848">
        <v>78000</v>
      </c>
      <c r="H848">
        <v>9000</v>
      </c>
      <c r="I848">
        <v>0</v>
      </c>
      <c r="J848">
        <v>1416800</v>
      </c>
      <c r="K848">
        <v>78000</v>
      </c>
      <c r="L848">
        <v>9000</v>
      </c>
      <c r="M848">
        <v>0</v>
      </c>
      <c r="N848">
        <v>95.32</v>
      </c>
      <c r="O848">
        <v>4.2</v>
      </c>
      <c r="P848">
        <v>0.48</v>
      </c>
      <c r="Q848">
        <v>0</v>
      </c>
      <c r="R848">
        <v>94.21</v>
      </c>
      <c r="S848">
        <v>5.19</v>
      </c>
      <c r="T848">
        <v>0.6</v>
      </c>
      <c r="U848">
        <v>0</v>
      </c>
    </row>
    <row r="849" spans="1:21" x14ac:dyDescent="0.25">
      <c r="A849" t="s">
        <v>462</v>
      </c>
      <c r="B849">
        <v>2021</v>
      </c>
      <c r="C849">
        <v>2193000</v>
      </c>
      <c r="D849">
        <v>1869000</v>
      </c>
      <c r="E849">
        <v>1501200</v>
      </c>
      <c r="F849">
        <v>1839000</v>
      </c>
      <c r="G849">
        <v>30000</v>
      </c>
      <c r="H849">
        <v>0</v>
      </c>
      <c r="I849">
        <v>0</v>
      </c>
      <c r="J849">
        <v>1471200</v>
      </c>
      <c r="K849">
        <v>30000</v>
      </c>
      <c r="L849">
        <v>0</v>
      </c>
      <c r="M849">
        <v>0</v>
      </c>
      <c r="N849">
        <v>98.39</v>
      </c>
      <c r="O849">
        <v>1.61</v>
      </c>
      <c r="P849">
        <v>0</v>
      </c>
      <c r="Q849">
        <v>0</v>
      </c>
      <c r="R849">
        <v>98</v>
      </c>
      <c r="S849">
        <v>2</v>
      </c>
      <c r="T849">
        <v>0</v>
      </c>
      <c r="U849">
        <v>0</v>
      </c>
    </row>
    <row r="850" spans="1:21" x14ac:dyDescent="0.25">
      <c r="A850" t="s">
        <v>207</v>
      </c>
      <c r="B850">
        <v>2013</v>
      </c>
      <c r="C850">
        <v>3003000</v>
      </c>
      <c r="D850">
        <v>1382000</v>
      </c>
      <c r="E850">
        <v>1157200</v>
      </c>
      <c r="F850">
        <v>1124000</v>
      </c>
      <c r="G850">
        <v>40000</v>
      </c>
      <c r="H850">
        <v>218000</v>
      </c>
      <c r="I850">
        <v>0</v>
      </c>
      <c r="J850">
        <v>899200</v>
      </c>
      <c r="K850">
        <v>40000</v>
      </c>
      <c r="L850">
        <v>218000</v>
      </c>
      <c r="M850">
        <v>0</v>
      </c>
      <c r="N850">
        <v>81.33</v>
      </c>
      <c r="O850">
        <v>2.89</v>
      </c>
      <c r="P850">
        <v>15.77</v>
      </c>
      <c r="Q850">
        <v>0</v>
      </c>
      <c r="R850">
        <v>77.7</v>
      </c>
      <c r="S850">
        <v>3.46</v>
      </c>
      <c r="T850">
        <v>18.84</v>
      </c>
      <c r="U850">
        <v>0</v>
      </c>
    </row>
    <row r="851" spans="1:21" x14ac:dyDescent="0.25">
      <c r="A851" t="s">
        <v>207</v>
      </c>
      <c r="B851">
        <v>2014</v>
      </c>
      <c r="C851">
        <v>2718000</v>
      </c>
      <c r="D851">
        <v>1245000</v>
      </c>
      <c r="E851">
        <v>1026400</v>
      </c>
      <c r="F851">
        <v>1093000</v>
      </c>
      <c r="G851">
        <v>35000</v>
      </c>
      <c r="H851">
        <v>117000</v>
      </c>
      <c r="I851">
        <v>0</v>
      </c>
      <c r="J851">
        <v>874400</v>
      </c>
      <c r="K851">
        <v>35000</v>
      </c>
      <c r="L851">
        <v>117000</v>
      </c>
      <c r="M851">
        <v>0</v>
      </c>
      <c r="N851">
        <v>87.79</v>
      </c>
      <c r="O851">
        <v>2.81</v>
      </c>
      <c r="P851">
        <v>9.4</v>
      </c>
      <c r="Q851">
        <v>0</v>
      </c>
      <c r="R851">
        <v>85.19</v>
      </c>
      <c r="S851">
        <v>3.41</v>
      </c>
      <c r="T851">
        <v>11.4</v>
      </c>
      <c r="U851">
        <v>0</v>
      </c>
    </row>
    <row r="852" spans="1:21" x14ac:dyDescent="0.25">
      <c r="A852" t="s">
        <v>207</v>
      </c>
      <c r="B852">
        <v>2015</v>
      </c>
      <c r="C852">
        <v>2898000</v>
      </c>
      <c r="D852">
        <v>1418000</v>
      </c>
      <c r="E852">
        <v>1182800</v>
      </c>
      <c r="F852">
        <v>1176000</v>
      </c>
      <c r="G852">
        <v>31000</v>
      </c>
      <c r="H852">
        <v>211000</v>
      </c>
      <c r="I852">
        <v>0</v>
      </c>
      <c r="J852">
        <v>940800</v>
      </c>
      <c r="K852">
        <v>31000</v>
      </c>
      <c r="L852">
        <v>211000</v>
      </c>
      <c r="M852">
        <v>0</v>
      </c>
      <c r="N852">
        <v>82.93</v>
      </c>
      <c r="O852">
        <v>2.19</v>
      </c>
      <c r="P852">
        <v>14.88</v>
      </c>
      <c r="Q852">
        <v>0</v>
      </c>
      <c r="R852">
        <v>79.540000000000006</v>
      </c>
      <c r="S852">
        <v>2.62</v>
      </c>
      <c r="T852">
        <v>17.84</v>
      </c>
      <c r="U852">
        <v>0</v>
      </c>
    </row>
    <row r="853" spans="1:21" x14ac:dyDescent="0.25">
      <c r="A853" t="s">
        <v>207</v>
      </c>
      <c r="B853">
        <v>2016</v>
      </c>
      <c r="C853">
        <v>2887000</v>
      </c>
      <c r="D853">
        <v>1454000</v>
      </c>
      <c r="E853">
        <v>1231200</v>
      </c>
      <c r="F853">
        <v>1114000</v>
      </c>
      <c r="G853">
        <v>26000</v>
      </c>
      <c r="H853">
        <v>314000</v>
      </c>
      <c r="I853">
        <v>0</v>
      </c>
      <c r="J853">
        <v>891200</v>
      </c>
      <c r="K853">
        <v>26000</v>
      </c>
      <c r="L853">
        <v>314000</v>
      </c>
      <c r="M853">
        <v>0</v>
      </c>
      <c r="N853">
        <v>76.62</v>
      </c>
      <c r="O853">
        <v>1.79</v>
      </c>
      <c r="P853">
        <v>21.6</v>
      </c>
      <c r="Q853">
        <v>0</v>
      </c>
      <c r="R853">
        <v>72.38</v>
      </c>
      <c r="S853">
        <v>2.11</v>
      </c>
      <c r="T853">
        <v>25.5</v>
      </c>
      <c r="U853">
        <v>0</v>
      </c>
    </row>
    <row r="854" spans="1:21" x14ac:dyDescent="0.25">
      <c r="A854" t="s">
        <v>207</v>
      </c>
      <c r="B854">
        <v>2017</v>
      </c>
      <c r="C854">
        <v>2634000</v>
      </c>
      <c r="D854">
        <v>1542000</v>
      </c>
      <c r="E854">
        <v>1292200</v>
      </c>
      <c r="F854">
        <v>1249000</v>
      </c>
      <c r="G854">
        <v>24000</v>
      </c>
      <c r="H854">
        <v>269000</v>
      </c>
      <c r="I854">
        <v>0</v>
      </c>
      <c r="J854">
        <v>999200</v>
      </c>
      <c r="K854">
        <v>24000</v>
      </c>
      <c r="L854">
        <v>269000</v>
      </c>
      <c r="M854">
        <v>0</v>
      </c>
      <c r="N854">
        <v>81</v>
      </c>
      <c r="O854">
        <v>1.56</v>
      </c>
      <c r="P854">
        <v>17.440000000000001</v>
      </c>
      <c r="Q854">
        <v>0</v>
      </c>
      <c r="R854">
        <v>77.33</v>
      </c>
      <c r="S854">
        <v>1.86</v>
      </c>
      <c r="T854">
        <v>20.82</v>
      </c>
      <c r="U854">
        <v>0</v>
      </c>
    </row>
    <row r="855" spans="1:21" x14ac:dyDescent="0.25">
      <c r="A855" t="s">
        <v>207</v>
      </c>
      <c r="B855">
        <v>2018</v>
      </c>
      <c r="C855">
        <v>2582000</v>
      </c>
      <c r="D855">
        <v>1393000</v>
      </c>
      <c r="E855">
        <v>1172200</v>
      </c>
      <c r="F855">
        <v>1104000</v>
      </c>
      <c r="G855">
        <v>25000</v>
      </c>
      <c r="H855">
        <v>264000</v>
      </c>
      <c r="I855">
        <v>0</v>
      </c>
      <c r="J855">
        <v>883200</v>
      </c>
      <c r="K855">
        <v>25000</v>
      </c>
      <c r="L855">
        <v>264000</v>
      </c>
      <c r="M855">
        <v>0</v>
      </c>
      <c r="N855">
        <v>79.25</v>
      </c>
      <c r="O855">
        <v>1.79</v>
      </c>
      <c r="P855">
        <v>18.95</v>
      </c>
      <c r="Q855">
        <v>0</v>
      </c>
      <c r="R855">
        <v>75.349999999999994</v>
      </c>
      <c r="S855">
        <v>2.13</v>
      </c>
      <c r="T855">
        <v>22.52</v>
      </c>
      <c r="U855">
        <v>0</v>
      </c>
    </row>
    <row r="856" spans="1:21" x14ac:dyDescent="0.25">
      <c r="A856" t="s">
        <v>207</v>
      </c>
      <c r="B856">
        <v>2019</v>
      </c>
      <c r="C856">
        <v>2364000</v>
      </c>
      <c r="D856">
        <v>1289000</v>
      </c>
      <c r="E856">
        <v>1080800</v>
      </c>
      <c r="F856">
        <v>1041000</v>
      </c>
      <c r="G856">
        <v>26000</v>
      </c>
      <c r="H856">
        <v>222000</v>
      </c>
      <c r="I856">
        <v>0</v>
      </c>
      <c r="J856">
        <v>832800</v>
      </c>
      <c r="K856">
        <v>26000</v>
      </c>
      <c r="L856">
        <v>222000</v>
      </c>
      <c r="M856">
        <v>0</v>
      </c>
      <c r="N856">
        <v>80.760000000000005</v>
      </c>
      <c r="O856">
        <v>2.02</v>
      </c>
      <c r="P856">
        <v>17.22</v>
      </c>
      <c r="Q856">
        <v>0</v>
      </c>
      <c r="R856">
        <v>77.05</v>
      </c>
      <c r="S856">
        <v>2.41</v>
      </c>
      <c r="T856">
        <v>20.54</v>
      </c>
      <c r="U856">
        <v>0</v>
      </c>
    </row>
    <row r="857" spans="1:21" x14ac:dyDescent="0.25">
      <c r="A857" t="s">
        <v>207</v>
      </c>
      <c r="B857">
        <v>2020</v>
      </c>
      <c r="C857">
        <v>2712000</v>
      </c>
      <c r="D857">
        <v>1569000</v>
      </c>
      <c r="E857">
        <v>1312400</v>
      </c>
      <c r="F857">
        <v>1283000</v>
      </c>
      <c r="G857">
        <v>24000</v>
      </c>
      <c r="H857">
        <v>262000</v>
      </c>
      <c r="I857">
        <v>0</v>
      </c>
      <c r="J857">
        <v>1026400</v>
      </c>
      <c r="K857">
        <v>24000</v>
      </c>
      <c r="L857">
        <v>262000</v>
      </c>
      <c r="M857">
        <v>0</v>
      </c>
      <c r="N857">
        <v>81.77</v>
      </c>
      <c r="O857">
        <v>1.53</v>
      </c>
      <c r="P857">
        <v>16.7</v>
      </c>
      <c r="Q857">
        <v>0</v>
      </c>
      <c r="R857">
        <v>78.209999999999994</v>
      </c>
      <c r="S857">
        <v>1.83</v>
      </c>
      <c r="T857">
        <v>19.96</v>
      </c>
      <c r="U857">
        <v>0</v>
      </c>
    </row>
    <row r="858" spans="1:21" x14ac:dyDescent="0.25">
      <c r="A858" t="s">
        <v>207</v>
      </c>
      <c r="B858">
        <v>2021</v>
      </c>
      <c r="C858">
        <v>2450000</v>
      </c>
      <c r="D858">
        <v>1392000</v>
      </c>
      <c r="E858">
        <v>1130200</v>
      </c>
      <c r="F858">
        <v>1309000</v>
      </c>
      <c r="G858">
        <v>25000</v>
      </c>
      <c r="H858">
        <v>58000</v>
      </c>
      <c r="I858">
        <v>0</v>
      </c>
      <c r="J858">
        <v>1047200</v>
      </c>
      <c r="K858">
        <v>25000</v>
      </c>
      <c r="L858">
        <v>58000</v>
      </c>
      <c r="M858">
        <v>0</v>
      </c>
      <c r="N858">
        <v>94.04</v>
      </c>
      <c r="O858">
        <v>1.8</v>
      </c>
      <c r="P858">
        <v>4.17</v>
      </c>
      <c r="Q858">
        <v>0</v>
      </c>
      <c r="R858">
        <v>92.66</v>
      </c>
      <c r="S858">
        <v>2.21</v>
      </c>
      <c r="T858">
        <v>5.13</v>
      </c>
      <c r="U858">
        <v>0</v>
      </c>
    </row>
    <row r="859" spans="1:21" x14ac:dyDescent="0.25">
      <c r="A859" t="s">
        <v>209</v>
      </c>
      <c r="B859">
        <v>2013</v>
      </c>
      <c r="C859">
        <v>14476000</v>
      </c>
      <c r="D859">
        <v>14099000</v>
      </c>
      <c r="E859">
        <v>12698600</v>
      </c>
      <c r="F859">
        <v>7002000</v>
      </c>
      <c r="G859">
        <v>645000</v>
      </c>
      <c r="H859">
        <v>6452000</v>
      </c>
      <c r="I859">
        <v>0</v>
      </c>
      <c r="J859">
        <v>5601600</v>
      </c>
      <c r="K859">
        <v>645000</v>
      </c>
      <c r="L859">
        <v>6452000</v>
      </c>
      <c r="M859">
        <v>0</v>
      </c>
      <c r="N859">
        <v>49.66</v>
      </c>
      <c r="O859">
        <v>4.57</v>
      </c>
      <c r="P859">
        <v>45.76</v>
      </c>
      <c r="Q859">
        <v>0</v>
      </c>
      <c r="R859">
        <v>44.11</v>
      </c>
      <c r="S859">
        <v>5.08</v>
      </c>
      <c r="T859">
        <v>50.81</v>
      </c>
      <c r="U859">
        <v>0</v>
      </c>
    </row>
    <row r="860" spans="1:21" x14ac:dyDescent="0.25">
      <c r="A860" t="s">
        <v>209</v>
      </c>
      <c r="B860">
        <v>2014</v>
      </c>
      <c r="C860">
        <v>12671000</v>
      </c>
      <c r="D860">
        <v>12317000</v>
      </c>
      <c r="E860">
        <v>10950600</v>
      </c>
      <c r="F860">
        <v>6832000</v>
      </c>
      <c r="G860">
        <v>664000</v>
      </c>
      <c r="H860">
        <v>4821000</v>
      </c>
      <c r="I860">
        <v>0</v>
      </c>
      <c r="J860">
        <v>5465600</v>
      </c>
      <c r="K860">
        <v>664000</v>
      </c>
      <c r="L860">
        <v>4821000</v>
      </c>
      <c r="M860">
        <v>0</v>
      </c>
      <c r="N860">
        <v>55.47</v>
      </c>
      <c r="O860">
        <v>5.39</v>
      </c>
      <c r="P860">
        <v>39.14</v>
      </c>
      <c r="Q860">
        <v>0</v>
      </c>
      <c r="R860">
        <v>49.91</v>
      </c>
      <c r="S860">
        <v>6.06</v>
      </c>
      <c r="T860">
        <v>44.02</v>
      </c>
      <c r="U860">
        <v>0</v>
      </c>
    </row>
    <row r="861" spans="1:21" x14ac:dyDescent="0.25">
      <c r="A861" t="s">
        <v>209</v>
      </c>
      <c r="B861">
        <v>2015</v>
      </c>
      <c r="C861">
        <v>17203000</v>
      </c>
      <c r="D861">
        <v>16761000</v>
      </c>
      <c r="E861">
        <v>15364200</v>
      </c>
      <c r="F861">
        <v>6984000</v>
      </c>
      <c r="G861">
        <v>788000</v>
      </c>
      <c r="H861">
        <v>8989000</v>
      </c>
      <c r="I861">
        <v>0</v>
      </c>
      <c r="J861">
        <v>5587200</v>
      </c>
      <c r="K861">
        <v>788000</v>
      </c>
      <c r="L861">
        <v>8989000</v>
      </c>
      <c r="M861">
        <v>0</v>
      </c>
      <c r="N861">
        <v>41.67</v>
      </c>
      <c r="O861">
        <v>4.7</v>
      </c>
      <c r="P861">
        <v>53.63</v>
      </c>
      <c r="Q861">
        <v>0</v>
      </c>
      <c r="R861">
        <v>36.369999999999997</v>
      </c>
      <c r="S861">
        <v>5.13</v>
      </c>
      <c r="T861">
        <v>58.51</v>
      </c>
      <c r="U861">
        <v>0</v>
      </c>
    </row>
    <row r="862" spans="1:21" x14ac:dyDescent="0.25">
      <c r="A862" t="s">
        <v>209</v>
      </c>
      <c r="B862">
        <v>2016</v>
      </c>
      <c r="C862">
        <v>14713000</v>
      </c>
      <c r="D862">
        <v>14306000</v>
      </c>
      <c r="E862">
        <v>12946200</v>
      </c>
      <c r="F862">
        <v>6799000</v>
      </c>
      <c r="G862">
        <v>730000</v>
      </c>
      <c r="H862">
        <v>6777000</v>
      </c>
      <c r="I862">
        <v>0</v>
      </c>
      <c r="J862">
        <v>5439200</v>
      </c>
      <c r="K862">
        <v>730000</v>
      </c>
      <c r="L862">
        <v>6777000</v>
      </c>
      <c r="M862">
        <v>0</v>
      </c>
      <c r="N862">
        <v>47.53</v>
      </c>
      <c r="O862">
        <v>5.0999999999999996</v>
      </c>
      <c r="P862">
        <v>47.37</v>
      </c>
      <c r="Q862">
        <v>0</v>
      </c>
      <c r="R862">
        <v>42.01</v>
      </c>
      <c r="S862">
        <v>5.64</v>
      </c>
      <c r="T862">
        <v>52.35</v>
      </c>
      <c r="U862">
        <v>0</v>
      </c>
    </row>
    <row r="863" spans="1:21" x14ac:dyDescent="0.25">
      <c r="A863" t="s">
        <v>209</v>
      </c>
      <c r="B863">
        <v>2017</v>
      </c>
      <c r="C863">
        <v>17705000</v>
      </c>
      <c r="D863">
        <v>17284000</v>
      </c>
      <c r="E863">
        <v>15840800</v>
      </c>
      <c r="F863">
        <v>7216000</v>
      </c>
      <c r="G863">
        <v>812000</v>
      </c>
      <c r="H863">
        <v>9256000</v>
      </c>
      <c r="I863">
        <v>0</v>
      </c>
      <c r="J863">
        <v>5772800</v>
      </c>
      <c r="K863">
        <v>812000</v>
      </c>
      <c r="L863">
        <v>9256000</v>
      </c>
      <c r="M863">
        <v>0</v>
      </c>
      <c r="N863">
        <v>41.75</v>
      </c>
      <c r="O863">
        <v>4.7</v>
      </c>
      <c r="P863">
        <v>53.55</v>
      </c>
      <c r="Q863">
        <v>0</v>
      </c>
      <c r="R863">
        <v>36.44</v>
      </c>
      <c r="S863">
        <v>5.13</v>
      </c>
      <c r="T863">
        <v>58.43</v>
      </c>
      <c r="U863">
        <v>0</v>
      </c>
    </row>
    <row r="864" spans="1:21" x14ac:dyDescent="0.25">
      <c r="A864" t="s">
        <v>209</v>
      </c>
      <c r="B864">
        <v>2018</v>
      </c>
      <c r="C864">
        <v>16933000</v>
      </c>
      <c r="D864">
        <v>16431000</v>
      </c>
      <c r="E864">
        <v>14873600</v>
      </c>
      <c r="F864">
        <v>7787000</v>
      </c>
      <c r="G864">
        <v>771000</v>
      </c>
      <c r="H864">
        <v>7873000</v>
      </c>
      <c r="I864">
        <v>0</v>
      </c>
      <c r="J864">
        <v>6229600</v>
      </c>
      <c r="K864">
        <v>771000</v>
      </c>
      <c r="L864">
        <v>7873000</v>
      </c>
      <c r="M864">
        <v>0</v>
      </c>
      <c r="N864">
        <v>47.39</v>
      </c>
      <c r="O864">
        <v>4.6900000000000004</v>
      </c>
      <c r="P864">
        <v>47.92</v>
      </c>
      <c r="Q864">
        <v>0</v>
      </c>
      <c r="R864">
        <v>41.88</v>
      </c>
      <c r="S864">
        <v>5.18</v>
      </c>
      <c r="T864">
        <v>52.93</v>
      </c>
      <c r="U864">
        <v>0</v>
      </c>
    </row>
    <row r="865" spans="1:21" x14ac:dyDescent="0.25">
      <c r="A865" t="s">
        <v>209</v>
      </c>
      <c r="B865">
        <v>2019</v>
      </c>
      <c r="C865">
        <v>17014000</v>
      </c>
      <c r="D865">
        <v>16576000</v>
      </c>
      <c r="E865">
        <v>15019600</v>
      </c>
      <c r="F865">
        <v>7782000</v>
      </c>
      <c r="G865">
        <v>807000</v>
      </c>
      <c r="H865">
        <v>7987000</v>
      </c>
      <c r="I865">
        <v>0</v>
      </c>
      <c r="J865">
        <v>6225600</v>
      </c>
      <c r="K865">
        <v>807000</v>
      </c>
      <c r="L865">
        <v>7987000</v>
      </c>
      <c r="M865">
        <v>0</v>
      </c>
      <c r="N865">
        <v>46.95</v>
      </c>
      <c r="O865">
        <v>4.87</v>
      </c>
      <c r="P865">
        <v>48.18</v>
      </c>
      <c r="Q865">
        <v>0</v>
      </c>
      <c r="R865">
        <v>41.45</v>
      </c>
      <c r="S865">
        <v>5.37</v>
      </c>
      <c r="T865">
        <v>53.18</v>
      </c>
      <c r="U865">
        <v>0</v>
      </c>
    </row>
    <row r="866" spans="1:21" x14ac:dyDescent="0.25">
      <c r="A866" t="s">
        <v>209</v>
      </c>
      <c r="B866">
        <v>2020</v>
      </c>
      <c r="C866">
        <v>19517000</v>
      </c>
      <c r="D866">
        <v>19070000</v>
      </c>
      <c r="E866">
        <v>17399200</v>
      </c>
      <c r="F866">
        <v>8354000</v>
      </c>
      <c r="G866">
        <v>752000</v>
      </c>
      <c r="H866">
        <v>9964000</v>
      </c>
      <c r="I866">
        <v>0</v>
      </c>
      <c r="J866">
        <v>6683200</v>
      </c>
      <c r="K866">
        <v>752000</v>
      </c>
      <c r="L866">
        <v>9964000</v>
      </c>
      <c r="M866">
        <v>0</v>
      </c>
      <c r="N866">
        <v>43.81</v>
      </c>
      <c r="O866">
        <v>3.94</v>
      </c>
      <c r="P866">
        <v>52.25</v>
      </c>
      <c r="Q866">
        <v>0</v>
      </c>
      <c r="R866">
        <v>38.409999999999997</v>
      </c>
      <c r="S866">
        <v>4.32</v>
      </c>
      <c r="T866">
        <v>57.27</v>
      </c>
      <c r="U866">
        <v>0</v>
      </c>
    </row>
    <row r="867" spans="1:21" x14ac:dyDescent="0.25">
      <c r="A867" t="s">
        <v>209</v>
      </c>
      <c r="B867">
        <v>2021</v>
      </c>
      <c r="C867">
        <v>13091000</v>
      </c>
      <c r="D867">
        <v>12719000</v>
      </c>
      <c r="E867">
        <v>11108800</v>
      </c>
      <c r="F867">
        <v>8051000</v>
      </c>
      <c r="G867">
        <v>638000</v>
      </c>
      <c r="H867">
        <v>4030000</v>
      </c>
      <c r="I867">
        <v>0</v>
      </c>
      <c r="J867">
        <v>6440800</v>
      </c>
      <c r="K867">
        <v>638000</v>
      </c>
      <c r="L867">
        <v>4030000</v>
      </c>
      <c r="M867">
        <v>0</v>
      </c>
      <c r="N867">
        <v>63.3</v>
      </c>
      <c r="O867">
        <v>5.0199999999999996</v>
      </c>
      <c r="P867">
        <v>31.68</v>
      </c>
      <c r="Q867">
        <v>0</v>
      </c>
      <c r="R867">
        <v>57.98</v>
      </c>
      <c r="S867">
        <v>5.74</v>
      </c>
      <c r="T867">
        <v>36.28</v>
      </c>
      <c r="U867">
        <v>0</v>
      </c>
    </row>
    <row r="868" spans="1:21" x14ac:dyDescent="0.25">
      <c r="A868" t="s">
        <v>412</v>
      </c>
      <c r="B868">
        <v>2013</v>
      </c>
      <c r="C868">
        <v>5067000</v>
      </c>
      <c r="D868">
        <v>5067000</v>
      </c>
      <c r="E868">
        <v>4179400</v>
      </c>
      <c r="F868">
        <v>4438000</v>
      </c>
      <c r="G868">
        <v>628000</v>
      </c>
      <c r="H868">
        <v>1000</v>
      </c>
      <c r="I868">
        <v>0</v>
      </c>
      <c r="J868">
        <v>3550400</v>
      </c>
      <c r="K868">
        <v>628000</v>
      </c>
      <c r="L868">
        <v>1000</v>
      </c>
      <c r="M868">
        <v>0</v>
      </c>
      <c r="N868">
        <v>87.59</v>
      </c>
      <c r="O868">
        <v>12.39</v>
      </c>
      <c r="P868">
        <v>0.02</v>
      </c>
      <c r="Q868">
        <v>0</v>
      </c>
      <c r="R868">
        <v>84.95</v>
      </c>
      <c r="S868">
        <v>15.03</v>
      </c>
      <c r="T868">
        <v>0.02</v>
      </c>
      <c r="U868">
        <v>0</v>
      </c>
    </row>
    <row r="869" spans="1:21" x14ac:dyDescent="0.25">
      <c r="A869" t="s">
        <v>412</v>
      </c>
      <c r="B869">
        <v>2014</v>
      </c>
      <c r="C869">
        <v>5149000</v>
      </c>
      <c r="D869">
        <v>5149000</v>
      </c>
      <c r="E869">
        <v>4258400</v>
      </c>
      <c r="F869">
        <v>4453000</v>
      </c>
      <c r="G869">
        <v>634000</v>
      </c>
      <c r="H869">
        <v>62000</v>
      </c>
      <c r="I869">
        <v>0</v>
      </c>
      <c r="J869">
        <v>3562400</v>
      </c>
      <c r="K869">
        <v>634000</v>
      </c>
      <c r="L869">
        <v>62000</v>
      </c>
      <c r="M869">
        <v>0</v>
      </c>
      <c r="N869">
        <v>86.48</v>
      </c>
      <c r="O869">
        <v>12.31</v>
      </c>
      <c r="P869">
        <v>1.2</v>
      </c>
      <c r="Q869">
        <v>0</v>
      </c>
      <c r="R869">
        <v>83.66</v>
      </c>
      <c r="S869">
        <v>14.89</v>
      </c>
      <c r="T869">
        <v>1.46</v>
      </c>
      <c r="U869">
        <v>0</v>
      </c>
    </row>
    <row r="870" spans="1:21" x14ac:dyDescent="0.25">
      <c r="A870" t="s">
        <v>412</v>
      </c>
      <c r="B870">
        <v>2015</v>
      </c>
      <c r="C870">
        <v>5334000</v>
      </c>
      <c r="D870">
        <v>5334000</v>
      </c>
      <c r="E870">
        <v>4421800</v>
      </c>
      <c r="F870">
        <v>4561000</v>
      </c>
      <c r="G870">
        <v>636000</v>
      </c>
      <c r="H870">
        <v>137000</v>
      </c>
      <c r="I870">
        <v>0</v>
      </c>
      <c r="J870">
        <v>3648800</v>
      </c>
      <c r="K870">
        <v>636000</v>
      </c>
      <c r="L870">
        <v>137000</v>
      </c>
      <c r="M870">
        <v>0</v>
      </c>
      <c r="N870">
        <v>85.51</v>
      </c>
      <c r="O870">
        <v>11.92</v>
      </c>
      <c r="P870">
        <v>2.57</v>
      </c>
      <c r="Q870">
        <v>0</v>
      </c>
      <c r="R870">
        <v>82.52</v>
      </c>
      <c r="S870">
        <v>14.38</v>
      </c>
      <c r="T870">
        <v>3.1</v>
      </c>
      <c r="U870">
        <v>0</v>
      </c>
    </row>
    <row r="871" spans="1:21" x14ac:dyDescent="0.25">
      <c r="A871" t="s">
        <v>412</v>
      </c>
      <c r="B871">
        <v>2016</v>
      </c>
      <c r="C871">
        <v>5069000</v>
      </c>
      <c r="D871">
        <v>5069000</v>
      </c>
      <c r="E871">
        <v>4194000</v>
      </c>
      <c r="F871">
        <v>4375000</v>
      </c>
      <c r="G871">
        <v>607000</v>
      </c>
      <c r="H871">
        <v>87000</v>
      </c>
      <c r="I871">
        <v>0</v>
      </c>
      <c r="J871">
        <v>3500000</v>
      </c>
      <c r="K871">
        <v>607000</v>
      </c>
      <c r="L871">
        <v>87000</v>
      </c>
      <c r="M871">
        <v>0</v>
      </c>
      <c r="N871">
        <v>86.31</v>
      </c>
      <c r="O871">
        <v>11.97</v>
      </c>
      <c r="P871">
        <v>1.72</v>
      </c>
      <c r="Q871">
        <v>0</v>
      </c>
      <c r="R871">
        <v>83.45</v>
      </c>
      <c r="S871">
        <v>14.47</v>
      </c>
      <c r="T871">
        <v>2.0699999999999998</v>
      </c>
      <c r="U871">
        <v>0</v>
      </c>
    </row>
    <row r="872" spans="1:21" x14ac:dyDescent="0.25">
      <c r="A872" t="s">
        <v>412</v>
      </c>
      <c r="B872">
        <v>2017</v>
      </c>
      <c r="C872">
        <v>5168000</v>
      </c>
      <c r="D872">
        <v>5168000</v>
      </c>
      <c r="E872">
        <v>4263800</v>
      </c>
      <c r="F872">
        <v>4521000</v>
      </c>
      <c r="G872">
        <v>597000</v>
      </c>
      <c r="H872">
        <v>50000</v>
      </c>
      <c r="I872">
        <v>0</v>
      </c>
      <c r="J872">
        <v>3616800</v>
      </c>
      <c r="K872">
        <v>597000</v>
      </c>
      <c r="L872">
        <v>50000</v>
      </c>
      <c r="M872">
        <v>0</v>
      </c>
      <c r="N872">
        <v>87.48</v>
      </c>
      <c r="O872">
        <v>11.55</v>
      </c>
      <c r="P872">
        <v>0.97</v>
      </c>
      <c r="Q872">
        <v>0</v>
      </c>
      <c r="R872">
        <v>84.83</v>
      </c>
      <c r="S872">
        <v>14</v>
      </c>
      <c r="T872">
        <v>1.17</v>
      </c>
      <c r="U872">
        <v>0</v>
      </c>
    </row>
    <row r="873" spans="1:21" x14ac:dyDescent="0.25">
      <c r="A873" t="s">
        <v>412</v>
      </c>
      <c r="B873">
        <v>2018</v>
      </c>
      <c r="C873">
        <v>5421000</v>
      </c>
      <c r="D873">
        <v>5421000</v>
      </c>
      <c r="E873">
        <v>4480400</v>
      </c>
      <c r="F873">
        <v>4703000</v>
      </c>
      <c r="G873">
        <v>673000</v>
      </c>
      <c r="H873">
        <v>45000</v>
      </c>
      <c r="I873">
        <v>0</v>
      </c>
      <c r="J873">
        <v>3762400</v>
      </c>
      <c r="K873">
        <v>673000</v>
      </c>
      <c r="L873">
        <v>45000</v>
      </c>
      <c r="M873">
        <v>0</v>
      </c>
      <c r="N873">
        <v>86.76</v>
      </c>
      <c r="O873">
        <v>12.41</v>
      </c>
      <c r="P873">
        <v>0.83</v>
      </c>
      <c r="Q873">
        <v>0</v>
      </c>
      <c r="R873">
        <v>83.97</v>
      </c>
      <c r="S873">
        <v>15.02</v>
      </c>
      <c r="T873">
        <v>1</v>
      </c>
      <c r="U873">
        <v>0</v>
      </c>
    </row>
    <row r="874" spans="1:21" x14ac:dyDescent="0.25">
      <c r="A874" t="s">
        <v>412</v>
      </c>
      <c r="B874">
        <v>2019</v>
      </c>
      <c r="C874">
        <v>5297000</v>
      </c>
      <c r="D874">
        <v>5297000</v>
      </c>
      <c r="E874">
        <v>4383600</v>
      </c>
      <c r="F874">
        <v>4567000</v>
      </c>
      <c r="G874">
        <v>652000</v>
      </c>
      <c r="H874">
        <v>78000</v>
      </c>
      <c r="I874">
        <v>0</v>
      </c>
      <c r="J874">
        <v>3653600</v>
      </c>
      <c r="K874">
        <v>652000</v>
      </c>
      <c r="L874">
        <v>78000</v>
      </c>
      <c r="M874">
        <v>0</v>
      </c>
      <c r="N874">
        <v>86.22</v>
      </c>
      <c r="O874">
        <v>12.31</v>
      </c>
      <c r="P874">
        <v>1.47</v>
      </c>
      <c r="Q874">
        <v>0</v>
      </c>
      <c r="R874">
        <v>83.35</v>
      </c>
      <c r="S874">
        <v>14.87</v>
      </c>
      <c r="T874">
        <v>1.78</v>
      </c>
      <c r="U874">
        <v>0</v>
      </c>
    </row>
    <row r="875" spans="1:21" x14ac:dyDescent="0.25">
      <c r="A875" t="s">
        <v>412</v>
      </c>
      <c r="B875">
        <v>2020</v>
      </c>
      <c r="C875">
        <v>5822000</v>
      </c>
      <c r="D875">
        <v>5822000</v>
      </c>
      <c r="E875">
        <v>4803600</v>
      </c>
      <c r="F875">
        <v>5092000</v>
      </c>
      <c r="G875">
        <v>600000</v>
      </c>
      <c r="H875">
        <v>130000</v>
      </c>
      <c r="I875">
        <v>0</v>
      </c>
      <c r="J875">
        <v>4073600</v>
      </c>
      <c r="K875">
        <v>600000</v>
      </c>
      <c r="L875">
        <v>130000</v>
      </c>
      <c r="M875">
        <v>0</v>
      </c>
      <c r="N875">
        <v>87.46</v>
      </c>
      <c r="O875">
        <v>10.31</v>
      </c>
      <c r="P875">
        <v>2.23</v>
      </c>
      <c r="Q875">
        <v>0</v>
      </c>
      <c r="R875">
        <v>84.8</v>
      </c>
      <c r="S875">
        <v>12.49</v>
      </c>
      <c r="T875">
        <v>2.71</v>
      </c>
      <c r="U875">
        <v>0</v>
      </c>
    </row>
    <row r="876" spans="1:21" x14ac:dyDescent="0.25">
      <c r="A876" t="s">
        <v>412</v>
      </c>
      <c r="B876">
        <v>2021</v>
      </c>
      <c r="C876">
        <v>5719000</v>
      </c>
      <c r="D876">
        <v>5719000</v>
      </c>
      <c r="E876">
        <v>4700600</v>
      </c>
      <c r="F876">
        <v>5092000</v>
      </c>
      <c r="G876">
        <v>583000</v>
      </c>
      <c r="H876">
        <v>44000</v>
      </c>
      <c r="I876">
        <v>0</v>
      </c>
      <c r="J876">
        <v>4073600</v>
      </c>
      <c r="K876">
        <v>583000</v>
      </c>
      <c r="L876">
        <v>44000</v>
      </c>
      <c r="M876">
        <v>0</v>
      </c>
      <c r="N876">
        <v>89.04</v>
      </c>
      <c r="O876">
        <v>10.19</v>
      </c>
      <c r="P876">
        <v>0.77</v>
      </c>
      <c r="Q876">
        <v>0</v>
      </c>
      <c r="R876">
        <v>86.66</v>
      </c>
      <c r="S876">
        <v>12.4</v>
      </c>
      <c r="T876">
        <v>0.94</v>
      </c>
      <c r="U876">
        <v>0</v>
      </c>
    </row>
    <row r="877" spans="1:21" x14ac:dyDescent="0.25">
      <c r="A877" t="s">
        <v>211</v>
      </c>
      <c r="B877">
        <v>2013</v>
      </c>
      <c r="C877">
        <v>19348000</v>
      </c>
      <c r="D877">
        <v>19304000</v>
      </c>
      <c r="E877">
        <v>18179000</v>
      </c>
      <c r="F877">
        <v>5625000</v>
      </c>
      <c r="G877">
        <v>2071000</v>
      </c>
      <c r="H877">
        <v>11608000</v>
      </c>
      <c r="I877">
        <v>0</v>
      </c>
      <c r="J877">
        <v>4500000</v>
      </c>
      <c r="K877">
        <v>2071000</v>
      </c>
      <c r="L877">
        <v>11608000</v>
      </c>
      <c r="M877">
        <v>0</v>
      </c>
      <c r="N877">
        <v>29.14</v>
      </c>
      <c r="O877">
        <v>10.73</v>
      </c>
      <c r="P877">
        <v>60.13</v>
      </c>
      <c r="Q877">
        <v>0</v>
      </c>
      <c r="R877">
        <v>24.75</v>
      </c>
      <c r="S877">
        <v>11.39</v>
      </c>
      <c r="T877">
        <v>63.85</v>
      </c>
      <c r="U877">
        <v>0</v>
      </c>
    </row>
    <row r="878" spans="1:21" x14ac:dyDescent="0.25">
      <c r="A878" t="s">
        <v>211</v>
      </c>
      <c r="B878">
        <v>2014</v>
      </c>
      <c r="C878">
        <v>13233000</v>
      </c>
      <c r="D878">
        <v>13208000</v>
      </c>
      <c r="E878">
        <v>12201600</v>
      </c>
      <c r="F878">
        <v>5032000</v>
      </c>
      <c r="G878">
        <v>2178000</v>
      </c>
      <c r="H878">
        <v>5998000</v>
      </c>
      <c r="I878">
        <v>0</v>
      </c>
      <c r="J878">
        <v>4025600</v>
      </c>
      <c r="K878">
        <v>2178000</v>
      </c>
      <c r="L878">
        <v>5998000</v>
      </c>
      <c r="M878">
        <v>0</v>
      </c>
      <c r="N878">
        <v>38.1</v>
      </c>
      <c r="O878">
        <v>16.489999999999998</v>
      </c>
      <c r="P878">
        <v>45.41</v>
      </c>
      <c r="Q878">
        <v>0</v>
      </c>
      <c r="R878">
        <v>32.99</v>
      </c>
      <c r="S878">
        <v>17.850000000000001</v>
      </c>
      <c r="T878">
        <v>49.16</v>
      </c>
      <c r="U878">
        <v>0</v>
      </c>
    </row>
    <row r="879" spans="1:21" x14ac:dyDescent="0.25">
      <c r="A879" t="s">
        <v>211</v>
      </c>
      <c r="B879">
        <v>2015</v>
      </c>
      <c r="C879">
        <v>17239000</v>
      </c>
      <c r="D879">
        <v>17213000</v>
      </c>
      <c r="E879">
        <v>16256000</v>
      </c>
      <c r="F879">
        <v>4785000</v>
      </c>
      <c r="G879">
        <v>1728000</v>
      </c>
      <c r="H879">
        <v>10700000</v>
      </c>
      <c r="I879">
        <v>0</v>
      </c>
      <c r="J879">
        <v>3828000</v>
      </c>
      <c r="K879">
        <v>1728000</v>
      </c>
      <c r="L879">
        <v>10700000</v>
      </c>
      <c r="M879">
        <v>0</v>
      </c>
      <c r="N879">
        <v>27.8</v>
      </c>
      <c r="O879">
        <v>10.039999999999999</v>
      </c>
      <c r="P879">
        <v>62.16</v>
      </c>
      <c r="Q879">
        <v>0</v>
      </c>
      <c r="R879">
        <v>23.55</v>
      </c>
      <c r="S879">
        <v>10.63</v>
      </c>
      <c r="T879">
        <v>65.819999999999993</v>
      </c>
      <c r="U879">
        <v>0</v>
      </c>
    </row>
    <row r="880" spans="1:21" x14ac:dyDescent="0.25">
      <c r="A880" t="s">
        <v>211</v>
      </c>
      <c r="B880">
        <v>2016</v>
      </c>
      <c r="C880">
        <v>19455000</v>
      </c>
      <c r="D880">
        <v>19426000</v>
      </c>
      <c r="E880">
        <v>18383400</v>
      </c>
      <c r="F880">
        <v>5213000</v>
      </c>
      <c r="G880">
        <v>1406000</v>
      </c>
      <c r="H880">
        <v>12807000</v>
      </c>
      <c r="I880">
        <v>0</v>
      </c>
      <c r="J880">
        <v>4170400</v>
      </c>
      <c r="K880">
        <v>1406000</v>
      </c>
      <c r="L880">
        <v>12807000</v>
      </c>
      <c r="M880">
        <v>0</v>
      </c>
      <c r="N880">
        <v>26.84</v>
      </c>
      <c r="O880">
        <v>7.24</v>
      </c>
      <c r="P880">
        <v>65.930000000000007</v>
      </c>
      <c r="Q880">
        <v>0</v>
      </c>
      <c r="R880">
        <v>22.69</v>
      </c>
      <c r="S880">
        <v>7.65</v>
      </c>
      <c r="T880">
        <v>69.67</v>
      </c>
      <c r="U880">
        <v>0</v>
      </c>
    </row>
    <row r="881" spans="1:21" x14ac:dyDescent="0.25">
      <c r="A881" t="s">
        <v>211</v>
      </c>
      <c r="B881">
        <v>2017</v>
      </c>
      <c r="C881">
        <v>21187000</v>
      </c>
      <c r="D881">
        <v>21155000</v>
      </c>
      <c r="E881">
        <v>20104600</v>
      </c>
      <c r="F881">
        <v>5252000</v>
      </c>
      <c r="G881">
        <v>1710000</v>
      </c>
      <c r="H881">
        <v>14193000</v>
      </c>
      <c r="I881">
        <v>0</v>
      </c>
      <c r="J881">
        <v>4201600</v>
      </c>
      <c r="K881">
        <v>1710000</v>
      </c>
      <c r="L881">
        <v>14193000</v>
      </c>
      <c r="M881">
        <v>0</v>
      </c>
      <c r="N881">
        <v>24.83</v>
      </c>
      <c r="O881">
        <v>8.08</v>
      </c>
      <c r="P881">
        <v>67.09</v>
      </c>
      <c r="Q881">
        <v>0</v>
      </c>
      <c r="R881">
        <v>20.9</v>
      </c>
      <c r="S881">
        <v>8.51</v>
      </c>
      <c r="T881">
        <v>70.599999999999994</v>
      </c>
      <c r="U881">
        <v>0</v>
      </c>
    </row>
    <row r="882" spans="1:21" x14ac:dyDescent="0.25">
      <c r="A882" t="s">
        <v>211</v>
      </c>
      <c r="B882">
        <v>2018</v>
      </c>
      <c r="C882">
        <v>31123000</v>
      </c>
      <c r="D882">
        <v>31108000</v>
      </c>
      <c r="E882">
        <v>21671000</v>
      </c>
      <c r="F882">
        <v>4543000</v>
      </c>
      <c r="G882">
        <v>1611000</v>
      </c>
      <c r="H882">
        <v>15478000</v>
      </c>
      <c r="I882">
        <v>9476000</v>
      </c>
      <c r="J882">
        <v>3634400</v>
      </c>
      <c r="K882">
        <v>1611000</v>
      </c>
      <c r="L882">
        <v>15478000</v>
      </c>
      <c r="M882">
        <v>947600</v>
      </c>
      <c r="N882">
        <v>14.6</v>
      </c>
      <c r="O882">
        <v>5.18</v>
      </c>
      <c r="P882">
        <v>49.76</v>
      </c>
      <c r="Q882">
        <v>30.46</v>
      </c>
      <c r="R882">
        <v>16.77</v>
      </c>
      <c r="S882">
        <v>7.43</v>
      </c>
      <c r="T882">
        <v>71.42</v>
      </c>
      <c r="U882">
        <v>4.37</v>
      </c>
    </row>
    <row r="883" spans="1:21" x14ac:dyDescent="0.25">
      <c r="A883" t="s">
        <v>211</v>
      </c>
      <c r="B883">
        <v>2019</v>
      </c>
      <c r="C883">
        <v>26297000</v>
      </c>
      <c r="D883">
        <v>26294000</v>
      </c>
      <c r="E883">
        <v>21444600</v>
      </c>
      <c r="F883">
        <v>5167000</v>
      </c>
      <c r="G883">
        <v>1670000</v>
      </c>
      <c r="H883">
        <v>15217000</v>
      </c>
      <c r="I883">
        <v>4240000</v>
      </c>
      <c r="J883">
        <v>4133600</v>
      </c>
      <c r="K883">
        <v>1670000</v>
      </c>
      <c r="L883">
        <v>15217000</v>
      </c>
      <c r="M883">
        <v>424000</v>
      </c>
      <c r="N883">
        <v>19.649999999999999</v>
      </c>
      <c r="O883">
        <v>6.35</v>
      </c>
      <c r="P883">
        <v>57.87</v>
      </c>
      <c r="Q883">
        <v>16.13</v>
      </c>
      <c r="R883">
        <v>19.28</v>
      </c>
      <c r="S883">
        <v>7.79</v>
      </c>
      <c r="T883">
        <v>70.959999999999994</v>
      </c>
      <c r="U883">
        <v>1.98</v>
      </c>
    </row>
    <row r="884" spans="1:21" x14ac:dyDescent="0.25">
      <c r="A884" t="s">
        <v>211</v>
      </c>
      <c r="B884">
        <v>2020</v>
      </c>
      <c r="C884">
        <v>33742000</v>
      </c>
      <c r="D884">
        <v>33740000</v>
      </c>
      <c r="E884">
        <v>26516200</v>
      </c>
      <c r="F884">
        <v>5537000</v>
      </c>
      <c r="G884">
        <v>2343000</v>
      </c>
      <c r="H884">
        <v>19064000</v>
      </c>
      <c r="I884">
        <v>6796000</v>
      </c>
      <c r="J884">
        <v>4429600</v>
      </c>
      <c r="K884">
        <v>2343000</v>
      </c>
      <c r="L884">
        <v>19064000</v>
      </c>
      <c r="M884">
        <v>679600</v>
      </c>
      <c r="N884">
        <v>16.41</v>
      </c>
      <c r="O884">
        <v>6.94</v>
      </c>
      <c r="P884">
        <v>56.5</v>
      </c>
      <c r="Q884">
        <v>20.14</v>
      </c>
      <c r="R884">
        <v>16.71</v>
      </c>
      <c r="S884">
        <v>8.84</v>
      </c>
      <c r="T884">
        <v>71.900000000000006</v>
      </c>
      <c r="U884">
        <v>2.56</v>
      </c>
    </row>
    <row r="885" spans="1:21" x14ac:dyDescent="0.25">
      <c r="A885" t="s">
        <v>211</v>
      </c>
      <c r="B885">
        <v>2021</v>
      </c>
      <c r="C885">
        <v>13777000</v>
      </c>
      <c r="D885">
        <v>13771000</v>
      </c>
      <c r="E885">
        <v>10992400</v>
      </c>
      <c r="F885">
        <v>5127000</v>
      </c>
      <c r="G885">
        <v>1832000</v>
      </c>
      <c r="H885">
        <v>4864000</v>
      </c>
      <c r="I885">
        <v>1948000</v>
      </c>
      <c r="J885">
        <v>4101600</v>
      </c>
      <c r="K885">
        <v>1832000</v>
      </c>
      <c r="L885">
        <v>4864000</v>
      </c>
      <c r="M885">
        <v>194800</v>
      </c>
      <c r="N885">
        <v>37.229999999999997</v>
      </c>
      <c r="O885">
        <v>13.3</v>
      </c>
      <c r="P885">
        <v>35.32</v>
      </c>
      <c r="Q885">
        <v>14.15</v>
      </c>
      <c r="R885">
        <v>37.31</v>
      </c>
      <c r="S885">
        <v>16.670000000000002</v>
      </c>
      <c r="T885">
        <v>44.25</v>
      </c>
      <c r="U885">
        <v>1.77</v>
      </c>
    </row>
    <row r="886" spans="1:21" x14ac:dyDescent="0.25">
      <c r="A886" t="s">
        <v>213</v>
      </c>
      <c r="B886">
        <v>2013</v>
      </c>
      <c r="C886">
        <v>8207000</v>
      </c>
      <c r="D886">
        <v>3929400</v>
      </c>
      <c r="E886">
        <v>3270340</v>
      </c>
      <c r="F886">
        <v>3128800</v>
      </c>
      <c r="G886">
        <v>763600</v>
      </c>
      <c r="H886">
        <v>0</v>
      </c>
      <c r="I886">
        <v>37000</v>
      </c>
      <c r="J886">
        <v>2503040</v>
      </c>
      <c r="K886">
        <v>763600</v>
      </c>
      <c r="L886">
        <v>0</v>
      </c>
      <c r="M886">
        <v>3700</v>
      </c>
      <c r="N886">
        <v>79.63</v>
      </c>
      <c r="O886">
        <v>19.43</v>
      </c>
      <c r="P886">
        <v>0</v>
      </c>
      <c r="Q886">
        <v>0.94</v>
      </c>
      <c r="R886">
        <v>76.540000000000006</v>
      </c>
      <c r="S886">
        <v>23.35</v>
      </c>
      <c r="T886">
        <v>0</v>
      </c>
      <c r="U886">
        <v>0.11</v>
      </c>
    </row>
    <row r="887" spans="1:21" x14ac:dyDescent="0.25">
      <c r="A887" t="s">
        <v>213</v>
      </c>
      <c r="B887">
        <v>2014</v>
      </c>
      <c r="C887">
        <v>7751000</v>
      </c>
      <c r="D887">
        <v>3990200</v>
      </c>
      <c r="E887">
        <v>3318140</v>
      </c>
      <c r="F887">
        <v>3163200</v>
      </c>
      <c r="G887">
        <v>783200</v>
      </c>
      <c r="H887">
        <v>0</v>
      </c>
      <c r="I887">
        <v>43800</v>
      </c>
      <c r="J887">
        <v>2530560</v>
      </c>
      <c r="K887">
        <v>783200</v>
      </c>
      <c r="L887">
        <v>0</v>
      </c>
      <c r="M887">
        <v>4380</v>
      </c>
      <c r="N887">
        <v>79.27</v>
      </c>
      <c r="O887">
        <v>19.63</v>
      </c>
      <c r="P887">
        <v>0</v>
      </c>
      <c r="Q887">
        <v>1.1000000000000001</v>
      </c>
      <c r="R887">
        <v>76.260000000000005</v>
      </c>
      <c r="S887">
        <v>23.6</v>
      </c>
      <c r="T887">
        <v>0</v>
      </c>
      <c r="U887">
        <v>0.13</v>
      </c>
    </row>
    <row r="888" spans="1:21" x14ac:dyDescent="0.25">
      <c r="A888" t="s">
        <v>213</v>
      </c>
      <c r="B888">
        <v>2015</v>
      </c>
      <c r="C888">
        <v>7825000</v>
      </c>
      <c r="D888">
        <v>3731400</v>
      </c>
      <c r="E888">
        <v>3118920</v>
      </c>
      <c r="F888">
        <v>2968800</v>
      </c>
      <c r="G888">
        <v>741800</v>
      </c>
      <c r="H888">
        <v>0</v>
      </c>
      <c r="I888">
        <v>20800</v>
      </c>
      <c r="J888">
        <v>2375040</v>
      </c>
      <c r="K888">
        <v>741800</v>
      </c>
      <c r="L888">
        <v>0</v>
      </c>
      <c r="M888">
        <v>2080</v>
      </c>
      <c r="N888">
        <v>79.56</v>
      </c>
      <c r="O888">
        <v>19.88</v>
      </c>
      <c r="P888">
        <v>0</v>
      </c>
      <c r="Q888">
        <v>0.56000000000000005</v>
      </c>
      <c r="R888">
        <v>76.150000000000006</v>
      </c>
      <c r="S888">
        <v>23.78</v>
      </c>
      <c r="T888">
        <v>0</v>
      </c>
      <c r="U888">
        <v>7.0000000000000007E-2</v>
      </c>
    </row>
    <row r="889" spans="1:21" x14ac:dyDescent="0.25">
      <c r="A889" t="s">
        <v>213</v>
      </c>
      <c r="B889">
        <v>2016</v>
      </c>
      <c r="C889">
        <v>7926000</v>
      </c>
      <c r="D889">
        <v>3525200</v>
      </c>
      <c r="E889">
        <v>2930500</v>
      </c>
      <c r="F889">
        <v>2821400</v>
      </c>
      <c r="G889">
        <v>670000</v>
      </c>
      <c r="H889">
        <v>0</v>
      </c>
      <c r="I889">
        <v>33800</v>
      </c>
      <c r="J889">
        <v>2257120</v>
      </c>
      <c r="K889">
        <v>670000</v>
      </c>
      <c r="L889">
        <v>0</v>
      </c>
      <c r="M889">
        <v>3380</v>
      </c>
      <c r="N889">
        <v>80.040000000000006</v>
      </c>
      <c r="O889">
        <v>19.010000000000002</v>
      </c>
      <c r="P889">
        <v>0</v>
      </c>
      <c r="Q889">
        <v>0.96</v>
      </c>
      <c r="R889">
        <v>77.02</v>
      </c>
      <c r="S889">
        <v>22.86</v>
      </c>
      <c r="T889">
        <v>0</v>
      </c>
      <c r="U889">
        <v>0.12</v>
      </c>
    </row>
    <row r="890" spans="1:21" x14ac:dyDescent="0.25">
      <c r="A890" t="s">
        <v>213</v>
      </c>
      <c r="B890">
        <v>2017</v>
      </c>
      <c r="C890">
        <v>8205000</v>
      </c>
      <c r="D890">
        <v>3742600</v>
      </c>
      <c r="E890">
        <v>3117260</v>
      </c>
      <c r="F890">
        <v>2971000</v>
      </c>
      <c r="G890">
        <v>737000</v>
      </c>
      <c r="H890">
        <v>0</v>
      </c>
      <c r="I890">
        <v>34600</v>
      </c>
      <c r="J890">
        <v>2376800</v>
      </c>
      <c r="K890">
        <v>737000</v>
      </c>
      <c r="L890">
        <v>0</v>
      </c>
      <c r="M890">
        <v>3460</v>
      </c>
      <c r="N890">
        <v>79.38</v>
      </c>
      <c r="O890">
        <v>19.690000000000001</v>
      </c>
      <c r="P890">
        <v>0</v>
      </c>
      <c r="Q890">
        <v>0.92</v>
      </c>
      <c r="R890">
        <v>76.25</v>
      </c>
      <c r="S890">
        <v>23.64</v>
      </c>
      <c r="T890">
        <v>0</v>
      </c>
      <c r="U890">
        <v>0.11</v>
      </c>
    </row>
    <row r="891" spans="1:21" x14ac:dyDescent="0.25">
      <c r="A891" t="s">
        <v>213</v>
      </c>
      <c r="B891">
        <v>2018</v>
      </c>
      <c r="C891">
        <v>1379000</v>
      </c>
      <c r="D891">
        <v>746200</v>
      </c>
      <c r="E891">
        <v>716760</v>
      </c>
      <c r="F891">
        <v>5000</v>
      </c>
      <c r="G891">
        <v>709600</v>
      </c>
      <c r="H891">
        <v>0</v>
      </c>
      <c r="I891">
        <v>31600</v>
      </c>
      <c r="J891">
        <v>4000</v>
      </c>
      <c r="K891">
        <v>709600</v>
      </c>
      <c r="L891">
        <v>0</v>
      </c>
      <c r="M891">
        <v>3160</v>
      </c>
      <c r="N891">
        <v>0.67</v>
      </c>
      <c r="O891">
        <v>95.1</v>
      </c>
      <c r="P891">
        <v>0</v>
      </c>
      <c r="Q891">
        <v>4.2300000000000004</v>
      </c>
      <c r="R891">
        <v>0.56000000000000005</v>
      </c>
      <c r="S891">
        <v>99</v>
      </c>
      <c r="T891">
        <v>0</v>
      </c>
      <c r="U891">
        <v>0.44</v>
      </c>
    </row>
    <row r="892" spans="1:21" x14ac:dyDescent="0.25">
      <c r="A892" t="s">
        <v>213</v>
      </c>
      <c r="B892">
        <v>2019</v>
      </c>
      <c r="C892">
        <v>7879000</v>
      </c>
      <c r="D892">
        <v>3342200</v>
      </c>
      <c r="E892">
        <v>2800140</v>
      </c>
      <c r="F892">
        <v>2552800</v>
      </c>
      <c r="G892">
        <v>754400</v>
      </c>
      <c r="H892">
        <v>0</v>
      </c>
      <c r="I892">
        <v>35000</v>
      </c>
      <c r="J892">
        <v>2042240</v>
      </c>
      <c r="K892">
        <v>754400</v>
      </c>
      <c r="L892">
        <v>0</v>
      </c>
      <c r="M892">
        <v>3500</v>
      </c>
      <c r="N892">
        <v>76.38</v>
      </c>
      <c r="O892">
        <v>22.57</v>
      </c>
      <c r="P892">
        <v>0</v>
      </c>
      <c r="Q892">
        <v>1.05</v>
      </c>
      <c r="R892">
        <v>72.930000000000007</v>
      </c>
      <c r="S892">
        <v>26.94</v>
      </c>
      <c r="T892">
        <v>0</v>
      </c>
      <c r="U892">
        <v>0.12</v>
      </c>
    </row>
    <row r="893" spans="1:21" x14ac:dyDescent="0.25">
      <c r="A893" t="s">
        <v>213</v>
      </c>
      <c r="B893">
        <v>2020</v>
      </c>
      <c r="C893">
        <v>7666000</v>
      </c>
      <c r="D893">
        <v>3405200</v>
      </c>
      <c r="E893">
        <v>2837300</v>
      </c>
      <c r="F893">
        <v>2682000</v>
      </c>
      <c r="G893">
        <v>688200</v>
      </c>
      <c r="H893">
        <v>0</v>
      </c>
      <c r="I893">
        <v>35000</v>
      </c>
      <c r="J893">
        <v>2145600</v>
      </c>
      <c r="K893">
        <v>688200</v>
      </c>
      <c r="L893">
        <v>0</v>
      </c>
      <c r="M893">
        <v>3500</v>
      </c>
      <c r="N893">
        <v>78.760000000000005</v>
      </c>
      <c r="O893">
        <v>20.21</v>
      </c>
      <c r="P893">
        <v>0</v>
      </c>
      <c r="Q893">
        <v>1.03</v>
      </c>
      <c r="R893">
        <v>75.62</v>
      </c>
      <c r="S893">
        <v>24.26</v>
      </c>
      <c r="T893">
        <v>0</v>
      </c>
      <c r="U893">
        <v>0.12</v>
      </c>
    </row>
    <row r="894" spans="1:21" x14ac:dyDescent="0.25">
      <c r="A894" t="s">
        <v>213</v>
      </c>
      <c r="B894">
        <v>2021</v>
      </c>
      <c r="C894">
        <v>7525000</v>
      </c>
      <c r="D894">
        <v>3333000</v>
      </c>
      <c r="E894">
        <v>2771640</v>
      </c>
      <c r="F894">
        <v>2650200</v>
      </c>
      <c r="G894">
        <v>648000</v>
      </c>
      <c r="H894">
        <v>0</v>
      </c>
      <c r="I894">
        <v>34800</v>
      </c>
      <c r="J894">
        <v>2120160</v>
      </c>
      <c r="K894">
        <v>648000</v>
      </c>
      <c r="L894">
        <v>0</v>
      </c>
      <c r="M894">
        <v>3480</v>
      </c>
      <c r="N894">
        <v>79.510000000000005</v>
      </c>
      <c r="O894">
        <v>19.440000000000001</v>
      </c>
      <c r="P894">
        <v>0</v>
      </c>
      <c r="Q894">
        <v>1.04</v>
      </c>
      <c r="R894">
        <v>76.489999999999995</v>
      </c>
      <c r="S894">
        <v>23.38</v>
      </c>
      <c r="T894">
        <v>0</v>
      </c>
      <c r="U894">
        <v>0.13</v>
      </c>
    </row>
    <row r="895" spans="1:21" x14ac:dyDescent="0.25">
      <c r="A895" t="s">
        <v>216</v>
      </c>
      <c r="B895">
        <v>2013</v>
      </c>
      <c r="C895">
        <v>8752000</v>
      </c>
      <c r="D895">
        <v>2296800</v>
      </c>
      <c r="E895">
        <v>1937240</v>
      </c>
      <c r="F895">
        <v>1797800</v>
      </c>
      <c r="G895">
        <v>489400</v>
      </c>
      <c r="H895">
        <v>9600</v>
      </c>
      <c r="I895">
        <v>0</v>
      </c>
      <c r="J895">
        <v>1438240</v>
      </c>
      <c r="K895">
        <v>489400</v>
      </c>
      <c r="L895">
        <v>9600</v>
      </c>
      <c r="M895">
        <v>0</v>
      </c>
      <c r="N895">
        <v>78.27</v>
      </c>
      <c r="O895">
        <v>21.31</v>
      </c>
      <c r="P895">
        <v>0.42</v>
      </c>
      <c r="Q895">
        <v>0</v>
      </c>
      <c r="R895">
        <v>74.239999999999995</v>
      </c>
      <c r="S895">
        <v>25.26</v>
      </c>
      <c r="T895">
        <v>0.5</v>
      </c>
      <c r="U895">
        <v>0</v>
      </c>
    </row>
    <row r="896" spans="1:21" x14ac:dyDescent="0.25">
      <c r="A896" t="s">
        <v>216</v>
      </c>
      <c r="B896">
        <v>2014</v>
      </c>
      <c r="C896">
        <v>8693000</v>
      </c>
      <c r="D896">
        <v>2290600</v>
      </c>
      <c r="E896">
        <v>1938640</v>
      </c>
      <c r="F896">
        <v>1759800</v>
      </c>
      <c r="G896">
        <v>518400</v>
      </c>
      <c r="H896">
        <v>12400</v>
      </c>
      <c r="I896">
        <v>0</v>
      </c>
      <c r="J896">
        <v>1407840</v>
      </c>
      <c r="K896">
        <v>518400</v>
      </c>
      <c r="L896">
        <v>12400</v>
      </c>
      <c r="M896">
        <v>0</v>
      </c>
      <c r="N896">
        <v>76.83</v>
      </c>
      <c r="O896">
        <v>22.63</v>
      </c>
      <c r="P896">
        <v>0.54</v>
      </c>
      <c r="Q896">
        <v>0</v>
      </c>
      <c r="R896">
        <v>72.62</v>
      </c>
      <c r="S896">
        <v>26.74</v>
      </c>
      <c r="T896">
        <v>0.64</v>
      </c>
      <c r="U896">
        <v>0</v>
      </c>
    </row>
    <row r="897" spans="1:21" x14ac:dyDescent="0.25">
      <c r="A897" t="s">
        <v>216</v>
      </c>
      <c r="B897">
        <v>2015</v>
      </c>
      <c r="C897">
        <v>9394000</v>
      </c>
      <c r="D897">
        <v>2490800</v>
      </c>
      <c r="E897">
        <v>2101920</v>
      </c>
      <c r="F897">
        <v>1944400</v>
      </c>
      <c r="G897">
        <v>530200</v>
      </c>
      <c r="H897">
        <v>16200</v>
      </c>
      <c r="I897">
        <v>0</v>
      </c>
      <c r="J897">
        <v>1555520</v>
      </c>
      <c r="K897">
        <v>530200</v>
      </c>
      <c r="L897">
        <v>16200</v>
      </c>
      <c r="M897">
        <v>0</v>
      </c>
      <c r="N897">
        <v>78.06</v>
      </c>
      <c r="O897">
        <v>21.29</v>
      </c>
      <c r="P897">
        <v>0.65</v>
      </c>
      <c r="Q897">
        <v>0</v>
      </c>
      <c r="R897">
        <v>74</v>
      </c>
      <c r="S897">
        <v>25.22</v>
      </c>
      <c r="T897">
        <v>0.77</v>
      </c>
      <c r="U897">
        <v>0</v>
      </c>
    </row>
    <row r="898" spans="1:21" x14ac:dyDescent="0.25">
      <c r="A898" t="s">
        <v>216</v>
      </c>
      <c r="B898">
        <v>2016</v>
      </c>
      <c r="C898">
        <v>9128000</v>
      </c>
      <c r="D898">
        <v>2569600</v>
      </c>
      <c r="E898">
        <v>2168800</v>
      </c>
      <c r="F898">
        <v>2004000</v>
      </c>
      <c r="G898">
        <v>554600</v>
      </c>
      <c r="H898">
        <v>11000</v>
      </c>
      <c r="I898">
        <v>0</v>
      </c>
      <c r="J898">
        <v>1603200</v>
      </c>
      <c r="K898">
        <v>554600</v>
      </c>
      <c r="L898">
        <v>11000</v>
      </c>
      <c r="M898">
        <v>0</v>
      </c>
      <c r="N898">
        <v>77.989999999999995</v>
      </c>
      <c r="O898">
        <v>21.58</v>
      </c>
      <c r="P898">
        <v>0.43</v>
      </c>
      <c r="Q898">
        <v>0</v>
      </c>
      <c r="R898">
        <v>73.92</v>
      </c>
      <c r="S898">
        <v>25.57</v>
      </c>
      <c r="T898">
        <v>0.51</v>
      </c>
      <c r="U898">
        <v>0</v>
      </c>
    </row>
    <row r="899" spans="1:21" x14ac:dyDescent="0.25">
      <c r="A899" t="s">
        <v>216</v>
      </c>
      <c r="B899">
        <v>2017</v>
      </c>
      <c r="C899">
        <v>7804000</v>
      </c>
      <c r="D899">
        <v>2335200</v>
      </c>
      <c r="E899">
        <v>1981240</v>
      </c>
      <c r="F899">
        <v>1769800</v>
      </c>
      <c r="G899">
        <v>554000</v>
      </c>
      <c r="H899">
        <v>11400</v>
      </c>
      <c r="I899">
        <v>0</v>
      </c>
      <c r="J899">
        <v>1415840</v>
      </c>
      <c r="K899">
        <v>554000</v>
      </c>
      <c r="L899">
        <v>11400</v>
      </c>
      <c r="M899">
        <v>0</v>
      </c>
      <c r="N899">
        <v>75.790000000000006</v>
      </c>
      <c r="O899">
        <v>23.72</v>
      </c>
      <c r="P899">
        <v>0.49</v>
      </c>
      <c r="Q899">
        <v>0</v>
      </c>
      <c r="R899">
        <v>71.459999999999994</v>
      </c>
      <c r="S899">
        <v>27.96</v>
      </c>
      <c r="T899">
        <v>0.57999999999999996</v>
      </c>
      <c r="U899">
        <v>0</v>
      </c>
    </row>
    <row r="900" spans="1:21" x14ac:dyDescent="0.25">
      <c r="A900" t="s">
        <v>216</v>
      </c>
      <c r="B900">
        <v>2018</v>
      </c>
      <c r="C900">
        <v>9542000</v>
      </c>
      <c r="D900">
        <v>2737200</v>
      </c>
      <c r="E900">
        <v>2304840</v>
      </c>
      <c r="F900">
        <v>2161800</v>
      </c>
      <c r="G900">
        <v>560000</v>
      </c>
      <c r="H900">
        <v>15400</v>
      </c>
      <c r="I900">
        <v>0</v>
      </c>
      <c r="J900">
        <v>1729440</v>
      </c>
      <c r="K900">
        <v>560000</v>
      </c>
      <c r="L900">
        <v>15400</v>
      </c>
      <c r="M900">
        <v>0</v>
      </c>
      <c r="N900">
        <v>78.98</v>
      </c>
      <c r="O900">
        <v>20.46</v>
      </c>
      <c r="P900">
        <v>0.56000000000000005</v>
      </c>
      <c r="Q900">
        <v>0</v>
      </c>
      <c r="R900">
        <v>75.040000000000006</v>
      </c>
      <c r="S900">
        <v>24.3</v>
      </c>
      <c r="T900">
        <v>0.67</v>
      </c>
      <c r="U900">
        <v>0</v>
      </c>
    </row>
    <row r="901" spans="1:21" x14ac:dyDescent="0.25">
      <c r="A901" t="s">
        <v>216</v>
      </c>
      <c r="B901">
        <v>2019</v>
      </c>
      <c r="C901">
        <v>9027000</v>
      </c>
      <c r="D901">
        <v>2554200</v>
      </c>
      <c r="E901">
        <v>2147520</v>
      </c>
      <c r="F901">
        <v>2033400</v>
      </c>
      <c r="G901">
        <v>503600</v>
      </c>
      <c r="H901">
        <v>17200</v>
      </c>
      <c r="I901">
        <v>0</v>
      </c>
      <c r="J901">
        <v>1626720</v>
      </c>
      <c r="K901">
        <v>503600</v>
      </c>
      <c r="L901">
        <v>17200</v>
      </c>
      <c r="M901">
        <v>0</v>
      </c>
      <c r="N901">
        <v>79.61</v>
      </c>
      <c r="O901">
        <v>19.72</v>
      </c>
      <c r="P901">
        <v>0.67</v>
      </c>
      <c r="Q901">
        <v>0</v>
      </c>
      <c r="R901">
        <v>75.75</v>
      </c>
      <c r="S901">
        <v>23.45</v>
      </c>
      <c r="T901">
        <v>0.8</v>
      </c>
      <c r="U901">
        <v>0</v>
      </c>
    </row>
    <row r="902" spans="1:21" x14ac:dyDescent="0.25">
      <c r="A902" t="s">
        <v>216</v>
      </c>
      <c r="B902">
        <v>2020</v>
      </c>
      <c r="C902">
        <v>9663000</v>
      </c>
      <c r="D902">
        <v>2729400</v>
      </c>
      <c r="E902">
        <v>2296400</v>
      </c>
      <c r="F902">
        <v>2165000</v>
      </c>
      <c r="G902">
        <v>539200</v>
      </c>
      <c r="H902">
        <v>25200</v>
      </c>
      <c r="I902">
        <v>0</v>
      </c>
      <c r="J902">
        <v>1732000</v>
      </c>
      <c r="K902">
        <v>539200</v>
      </c>
      <c r="L902">
        <v>25200</v>
      </c>
      <c r="M902">
        <v>0</v>
      </c>
      <c r="N902">
        <v>79.319999999999993</v>
      </c>
      <c r="O902">
        <v>19.760000000000002</v>
      </c>
      <c r="P902">
        <v>0.92</v>
      </c>
      <c r="Q902">
        <v>0</v>
      </c>
      <c r="R902">
        <v>75.42</v>
      </c>
      <c r="S902">
        <v>23.48</v>
      </c>
      <c r="T902">
        <v>1.1000000000000001</v>
      </c>
      <c r="U902">
        <v>0</v>
      </c>
    </row>
    <row r="903" spans="1:21" x14ac:dyDescent="0.25">
      <c r="A903" t="s">
        <v>216</v>
      </c>
      <c r="B903">
        <v>2021</v>
      </c>
      <c r="C903">
        <v>9351000</v>
      </c>
      <c r="D903">
        <v>2682200</v>
      </c>
      <c r="E903">
        <v>2255080</v>
      </c>
      <c r="F903">
        <v>2135600</v>
      </c>
      <c r="G903">
        <v>546600</v>
      </c>
      <c r="H903">
        <v>0</v>
      </c>
      <c r="I903">
        <v>0</v>
      </c>
      <c r="J903">
        <v>1708480</v>
      </c>
      <c r="K903">
        <v>546600</v>
      </c>
      <c r="L903">
        <v>0</v>
      </c>
      <c r="M903">
        <v>0</v>
      </c>
      <c r="N903">
        <v>79.62</v>
      </c>
      <c r="O903">
        <v>20.38</v>
      </c>
      <c r="P903">
        <v>0</v>
      </c>
      <c r="Q903">
        <v>0</v>
      </c>
      <c r="R903">
        <v>75.760000000000005</v>
      </c>
      <c r="S903">
        <v>24.24</v>
      </c>
      <c r="T903">
        <v>0</v>
      </c>
      <c r="U903">
        <v>0</v>
      </c>
    </row>
    <row r="904" spans="1:21" x14ac:dyDescent="0.25">
      <c r="A904" t="s">
        <v>218</v>
      </c>
      <c r="B904">
        <v>2013</v>
      </c>
      <c r="C904">
        <v>6551000</v>
      </c>
      <c r="D904">
        <v>1488600</v>
      </c>
      <c r="E904">
        <v>1438220</v>
      </c>
      <c r="F904">
        <v>155600</v>
      </c>
      <c r="G904">
        <v>1311600</v>
      </c>
      <c r="H904">
        <v>0</v>
      </c>
      <c r="I904">
        <v>21400</v>
      </c>
      <c r="J904">
        <v>124480</v>
      </c>
      <c r="K904">
        <v>1311600</v>
      </c>
      <c r="L904">
        <v>0</v>
      </c>
      <c r="M904">
        <v>2140</v>
      </c>
      <c r="N904">
        <v>10.45</v>
      </c>
      <c r="O904">
        <v>88.11</v>
      </c>
      <c r="P904">
        <v>0</v>
      </c>
      <c r="Q904">
        <v>1.44</v>
      </c>
      <c r="R904">
        <v>8.66</v>
      </c>
      <c r="S904">
        <v>91.2</v>
      </c>
      <c r="T904">
        <v>0</v>
      </c>
      <c r="U904">
        <v>0.15</v>
      </c>
    </row>
    <row r="905" spans="1:21" x14ac:dyDescent="0.25">
      <c r="A905" t="s">
        <v>218</v>
      </c>
      <c r="B905">
        <v>2014</v>
      </c>
      <c r="C905">
        <v>8952000</v>
      </c>
      <c r="D905">
        <v>2013600</v>
      </c>
      <c r="E905">
        <v>1602280</v>
      </c>
      <c r="F905">
        <v>127000</v>
      </c>
      <c r="G905">
        <v>1457800</v>
      </c>
      <c r="H905">
        <v>0</v>
      </c>
      <c r="I905">
        <v>428800</v>
      </c>
      <c r="J905">
        <v>101600</v>
      </c>
      <c r="K905">
        <v>1457800</v>
      </c>
      <c r="L905">
        <v>0</v>
      </c>
      <c r="M905">
        <v>42880</v>
      </c>
      <c r="N905">
        <v>6.31</v>
      </c>
      <c r="O905">
        <v>72.400000000000006</v>
      </c>
      <c r="P905">
        <v>0</v>
      </c>
      <c r="Q905">
        <v>21.3</v>
      </c>
      <c r="R905">
        <v>6.34</v>
      </c>
      <c r="S905">
        <v>90.98</v>
      </c>
      <c r="T905">
        <v>0</v>
      </c>
      <c r="U905">
        <v>2.68</v>
      </c>
    </row>
    <row r="906" spans="1:21" x14ac:dyDescent="0.25">
      <c r="A906" t="s">
        <v>218</v>
      </c>
      <c r="B906">
        <v>2015</v>
      </c>
      <c r="C906">
        <v>7557000</v>
      </c>
      <c r="D906">
        <v>1677000</v>
      </c>
      <c r="E906">
        <v>1471460</v>
      </c>
      <c r="F906">
        <v>143000</v>
      </c>
      <c r="G906">
        <v>1337400</v>
      </c>
      <c r="H906">
        <v>0</v>
      </c>
      <c r="I906">
        <v>196600</v>
      </c>
      <c r="J906">
        <v>114400</v>
      </c>
      <c r="K906">
        <v>1337400</v>
      </c>
      <c r="L906">
        <v>0</v>
      </c>
      <c r="M906">
        <v>19660</v>
      </c>
      <c r="N906">
        <v>8.5299999999999994</v>
      </c>
      <c r="O906">
        <v>79.75</v>
      </c>
      <c r="P906">
        <v>0</v>
      </c>
      <c r="Q906">
        <v>11.72</v>
      </c>
      <c r="R906">
        <v>7.77</v>
      </c>
      <c r="S906">
        <v>90.89</v>
      </c>
      <c r="T906">
        <v>0</v>
      </c>
      <c r="U906">
        <v>1.34</v>
      </c>
    </row>
    <row r="907" spans="1:21" x14ac:dyDescent="0.25">
      <c r="A907" t="s">
        <v>218</v>
      </c>
      <c r="B907">
        <v>2016</v>
      </c>
      <c r="C907">
        <v>7482000</v>
      </c>
      <c r="D907">
        <v>1550000</v>
      </c>
      <c r="E907">
        <v>1350560</v>
      </c>
      <c r="F907">
        <v>102600</v>
      </c>
      <c r="G907">
        <v>1248600</v>
      </c>
      <c r="H907">
        <v>0</v>
      </c>
      <c r="I907">
        <v>198800</v>
      </c>
      <c r="J907">
        <v>82080</v>
      </c>
      <c r="K907">
        <v>1248600</v>
      </c>
      <c r="L907">
        <v>0</v>
      </c>
      <c r="M907">
        <v>19880</v>
      </c>
      <c r="N907">
        <v>6.62</v>
      </c>
      <c r="O907">
        <v>80.55</v>
      </c>
      <c r="P907">
        <v>0</v>
      </c>
      <c r="Q907">
        <v>12.83</v>
      </c>
      <c r="R907">
        <v>6.08</v>
      </c>
      <c r="S907">
        <v>92.45</v>
      </c>
      <c r="T907">
        <v>0</v>
      </c>
      <c r="U907">
        <v>1.47</v>
      </c>
    </row>
    <row r="908" spans="1:21" x14ac:dyDescent="0.25">
      <c r="A908" t="s">
        <v>218</v>
      </c>
      <c r="B908">
        <v>2017</v>
      </c>
      <c r="C908">
        <v>8238000</v>
      </c>
      <c r="D908">
        <v>1734000</v>
      </c>
      <c r="E908">
        <v>1489840</v>
      </c>
      <c r="F908">
        <v>135400</v>
      </c>
      <c r="G908">
        <v>1357400</v>
      </c>
      <c r="H908">
        <v>0</v>
      </c>
      <c r="I908">
        <v>241200</v>
      </c>
      <c r="J908">
        <v>108320</v>
      </c>
      <c r="K908">
        <v>1357400</v>
      </c>
      <c r="L908">
        <v>0</v>
      </c>
      <c r="M908">
        <v>24120</v>
      </c>
      <c r="N908">
        <v>7.81</v>
      </c>
      <c r="O908">
        <v>78.28</v>
      </c>
      <c r="P908">
        <v>0</v>
      </c>
      <c r="Q908">
        <v>13.91</v>
      </c>
      <c r="R908">
        <v>7.27</v>
      </c>
      <c r="S908">
        <v>91.11</v>
      </c>
      <c r="T908">
        <v>0</v>
      </c>
      <c r="U908">
        <v>1.62</v>
      </c>
    </row>
    <row r="909" spans="1:21" x14ac:dyDescent="0.25">
      <c r="A909" t="s">
        <v>218</v>
      </c>
      <c r="B909">
        <v>2018</v>
      </c>
      <c r="C909">
        <v>9080000</v>
      </c>
      <c r="D909">
        <v>1888000</v>
      </c>
      <c r="E909">
        <v>1551740</v>
      </c>
      <c r="F909">
        <v>137800</v>
      </c>
      <c r="G909">
        <v>1407200</v>
      </c>
      <c r="H909">
        <v>0</v>
      </c>
      <c r="I909">
        <v>343000</v>
      </c>
      <c r="J909">
        <v>110240</v>
      </c>
      <c r="K909">
        <v>1407200</v>
      </c>
      <c r="L909">
        <v>0</v>
      </c>
      <c r="M909">
        <v>34300</v>
      </c>
      <c r="N909">
        <v>7.3</v>
      </c>
      <c r="O909">
        <v>74.53</v>
      </c>
      <c r="P909">
        <v>0</v>
      </c>
      <c r="Q909">
        <v>18.170000000000002</v>
      </c>
      <c r="R909">
        <v>7.1</v>
      </c>
      <c r="S909">
        <v>90.69</v>
      </c>
      <c r="T909">
        <v>0</v>
      </c>
      <c r="U909">
        <v>2.21</v>
      </c>
    </row>
    <row r="910" spans="1:21" x14ac:dyDescent="0.25">
      <c r="A910" t="s">
        <v>218</v>
      </c>
      <c r="B910">
        <v>2019</v>
      </c>
      <c r="C910">
        <v>8766000</v>
      </c>
      <c r="D910">
        <v>1859600</v>
      </c>
      <c r="E910">
        <v>1573120</v>
      </c>
      <c r="F910">
        <v>170600</v>
      </c>
      <c r="G910">
        <v>1408600</v>
      </c>
      <c r="H910">
        <v>0</v>
      </c>
      <c r="I910">
        <v>280400</v>
      </c>
      <c r="J910">
        <v>136480</v>
      </c>
      <c r="K910">
        <v>1408600</v>
      </c>
      <c r="L910">
        <v>0</v>
      </c>
      <c r="M910">
        <v>28040</v>
      </c>
      <c r="N910">
        <v>9.17</v>
      </c>
      <c r="O910">
        <v>75.75</v>
      </c>
      <c r="P910">
        <v>0</v>
      </c>
      <c r="Q910">
        <v>15.08</v>
      </c>
      <c r="R910">
        <v>8.68</v>
      </c>
      <c r="S910">
        <v>89.54</v>
      </c>
      <c r="T910">
        <v>0</v>
      </c>
      <c r="U910">
        <v>1.78</v>
      </c>
    </row>
    <row r="911" spans="1:21" x14ac:dyDescent="0.25">
      <c r="A911" t="s">
        <v>218</v>
      </c>
      <c r="B911">
        <v>2020</v>
      </c>
      <c r="C911">
        <v>8343000</v>
      </c>
      <c r="D911">
        <v>1715800</v>
      </c>
      <c r="E911">
        <v>1301560</v>
      </c>
      <c r="F911">
        <v>123600</v>
      </c>
      <c r="G911">
        <v>1159400</v>
      </c>
      <c r="H911">
        <v>0</v>
      </c>
      <c r="I911">
        <v>432800</v>
      </c>
      <c r="J911">
        <v>98880</v>
      </c>
      <c r="K911">
        <v>1159400</v>
      </c>
      <c r="L911">
        <v>0</v>
      </c>
      <c r="M911">
        <v>43280</v>
      </c>
      <c r="N911">
        <v>7.2</v>
      </c>
      <c r="O911">
        <v>67.569999999999993</v>
      </c>
      <c r="P911">
        <v>0</v>
      </c>
      <c r="Q911">
        <v>25.22</v>
      </c>
      <c r="R911">
        <v>7.6</v>
      </c>
      <c r="S911">
        <v>89.08</v>
      </c>
      <c r="T911">
        <v>0</v>
      </c>
      <c r="U911">
        <v>3.33</v>
      </c>
    </row>
    <row r="912" spans="1:21" x14ac:dyDescent="0.25">
      <c r="A912" t="s">
        <v>218</v>
      </c>
      <c r="B912">
        <v>2021</v>
      </c>
      <c r="C912">
        <v>8884000</v>
      </c>
      <c r="D912">
        <v>1891200</v>
      </c>
      <c r="E912">
        <v>1409560</v>
      </c>
      <c r="F912">
        <v>152800</v>
      </c>
      <c r="G912">
        <v>1237200</v>
      </c>
      <c r="H912">
        <v>0</v>
      </c>
      <c r="I912">
        <v>501200</v>
      </c>
      <c r="J912">
        <v>122240</v>
      </c>
      <c r="K912">
        <v>1237200</v>
      </c>
      <c r="L912">
        <v>0</v>
      </c>
      <c r="M912">
        <v>50120</v>
      </c>
      <c r="N912">
        <v>8.08</v>
      </c>
      <c r="O912">
        <v>65.42</v>
      </c>
      <c r="P912">
        <v>0</v>
      </c>
      <c r="Q912">
        <v>26.5</v>
      </c>
      <c r="R912">
        <v>8.67</v>
      </c>
      <c r="S912">
        <v>87.77</v>
      </c>
      <c r="T912">
        <v>0</v>
      </c>
      <c r="U912">
        <v>3.56</v>
      </c>
    </row>
    <row r="913" spans="1:21" x14ac:dyDescent="0.25">
      <c r="A913" t="s">
        <v>220</v>
      </c>
      <c r="B913">
        <v>2013</v>
      </c>
      <c r="C913">
        <v>25658000</v>
      </c>
      <c r="D913">
        <v>19618800</v>
      </c>
      <c r="E913">
        <v>15726000</v>
      </c>
      <c r="F913">
        <v>19464000</v>
      </c>
      <c r="G913">
        <v>62600</v>
      </c>
      <c r="H913">
        <v>92200</v>
      </c>
      <c r="I913">
        <v>0</v>
      </c>
      <c r="J913">
        <v>15571200</v>
      </c>
      <c r="K913">
        <v>62600</v>
      </c>
      <c r="L913">
        <v>92200</v>
      </c>
      <c r="M913">
        <v>0</v>
      </c>
      <c r="N913">
        <v>99.21</v>
      </c>
      <c r="O913">
        <v>0.32</v>
      </c>
      <c r="P913">
        <v>0.47</v>
      </c>
      <c r="Q913">
        <v>0</v>
      </c>
      <c r="R913">
        <v>99.02</v>
      </c>
      <c r="S913">
        <v>0.4</v>
      </c>
      <c r="T913">
        <v>0.59</v>
      </c>
      <c r="U913">
        <v>0</v>
      </c>
    </row>
    <row r="914" spans="1:21" x14ac:dyDescent="0.25">
      <c r="A914" t="s">
        <v>220</v>
      </c>
      <c r="B914">
        <v>2014</v>
      </c>
      <c r="C914">
        <v>27554000</v>
      </c>
      <c r="D914">
        <v>22058800</v>
      </c>
      <c r="E914">
        <v>17670800</v>
      </c>
      <c r="F914">
        <v>21940000</v>
      </c>
      <c r="G914">
        <v>12200</v>
      </c>
      <c r="H914">
        <v>106600</v>
      </c>
      <c r="I914">
        <v>0</v>
      </c>
      <c r="J914">
        <v>17552000</v>
      </c>
      <c r="K914">
        <v>12200</v>
      </c>
      <c r="L914">
        <v>106600</v>
      </c>
      <c r="M914">
        <v>0</v>
      </c>
      <c r="N914">
        <v>99.46</v>
      </c>
      <c r="O914">
        <v>0.06</v>
      </c>
      <c r="P914">
        <v>0.48</v>
      </c>
      <c r="Q914">
        <v>0</v>
      </c>
      <c r="R914">
        <v>99.33</v>
      </c>
      <c r="S914">
        <v>7.0000000000000007E-2</v>
      </c>
      <c r="T914">
        <v>0.6</v>
      </c>
      <c r="U914">
        <v>0</v>
      </c>
    </row>
    <row r="915" spans="1:21" x14ac:dyDescent="0.25">
      <c r="A915" t="s">
        <v>220</v>
      </c>
      <c r="B915">
        <v>2015</v>
      </c>
      <c r="C915">
        <v>24644000</v>
      </c>
      <c r="D915">
        <v>19356000</v>
      </c>
      <c r="E915">
        <v>15506720</v>
      </c>
      <c r="F915">
        <v>19246400</v>
      </c>
      <c r="G915">
        <v>9400</v>
      </c>
      <c r="H915">
        <v>100200</v>
      </c>
      <c r="I915">
        <v>0</v>
      </c>
      <c r="J915">
        <v>15397120</v>
      </c>
      <c r="K915">
        <v>9400</v>
      </c>
      <c r="L915">
        <v>100200</v>
      </c>
      <c r="M915">
        <v>0</v>
      </c>
      <c r="N915">
        <v>99.43</v>
      </c>
      <c r="O915">
        <v>0.05</v>
      </c>
      <c r="P915">
        <v>0.52</v>
      </c>
      <c r="Q915">
        <v>0</v>
      </c>
      <c r="R915">
        <v>99.29</v>
      </c>
      <c r="S915">
        <v>0.06</v>
      </c>
      <c r="T915">
        <v>0.65</v>
      </c>
      <c r="U915">
        <v>0</v>
      </c>
    </row>
    <row r="916" spans="1:21" x14ac:dyDescent="0.25">
      <c r="A916" t="s">
        <v>220</v>
      </c>
      <c r="B916">
        <v>2016</v>
      </c>
      <c r="C916">
        <v>24983000</v>
      </c>
      <c r="D916">
        <v>19774200</v>
      </c>
      <c r="E916">
        <v>15843280</v>
      </c>
      <c r="F916">
        <v>19654600</v>
      </c>
      <c r="G916">
        <v>7800</v>
      </c>
      <c r="H916">
        <v>111800</v>
      </c>
      <c r="I916">
        <v>0</v>
      </c>
      <c r="J916">
        <v>15723680</v>
      </c>
      <c r="K916">
        <v>7800</v>
      </c>
      <c r="L916">
        <v>111800</v>
      </c>
      <c r="M916">
        <v>0</v>
      </c>
      <c r="N916">
        <v>99.4</v>
      </c>
      <c r="O916">
        <v>0.04</v>
      </c>
      <c r="P916">
        <v>0.56999999999999995</v>
      </c>
      <c r="Q916">
        <v>0</v>
      </c>
      <c r="R916">
        <v>99.25</v>
      </c>
      <c r="S916">
        <v>0.05</v>
      </c>
      <c r="T916">
        <v>0.71</v>
      </c>
      <c r="U916">
        <v>0</v>
      </c>
    </row>
    <row r="917" spans="1:21" x14ac:dyDescent="0.25">
      <c r="A917" t="s">
        <v>220</v>
      </c>
      <c r="B917">
        <v>2017</v>
      </c>
      <c r="C917">
        <v>25416000</v>
      </c>
      <c r="D917">
        <v>20447200</v>
      </c>
      <c r="E917">
        <v>16377680</v>
      </c>
      <c r="F917">
        <v>20347600</v>
      </c>
      <c r="G917">
        <v>8400</v>
      </c>
      <c r="H917">
        <v>91200</v>
      </c>
      <c r="I917">
        <v>0</v>
      </c>
      <c r="J917">
        <v>16278080</v>
      </c>
      <c r="K917">
        <v>8400</v>
      </c>
      <c r="L917">
        <v>91200</v>
      </c>
      <c r="M917">
        <v>0</v>
      </c>
      <c r="N917">
        <v>99.51</v>
      </c>
      <c r="O917">
        <v>0.04</v>
      </c>
      <c r="P917">
        <v>0.45</v>
      </c>
      <c r="Q917">
        <v>0</v>
      </c>
      <c r="R917">
        <v>99</v>
      </c>
      <c r="S917">
        <v>0</v>
      </c>
      <c r="T917">
        <v>0</v>
      </c>
      <c r="U917">
        <v>0</v>
      </c>
    </row>
    <row r="918" spans="1:21" x14ac:dyDescent="0.25">
      <c r="A918" t="s">
        <v>220</v>
      </c>
      <c r="B918">
        <v>2018</v>
      </c>
      <c r="C918">
        <v>24104000</v>
      </c>
      <c r="D918">
        <v>19307200</v>
      </c>
      <c r="E918">
        <v>15464040</v>
      </c>
      <c r="F918">
        <v>19215800</v>
      </c>
      <c r="G918">
        <v>18200</v>
      </c>
      <c r="H918">
        <v>73200</v>
      </c>
      <c r="I918">
        <v>0</v>
      </c>
      <c r="J918">
        <v>15372640</v>
      </c>
      <c r="K918">
        <v>18200</v>
      </c>
      <c r="L918">
        <v>73200</v>
      </c>
      <c r="M918">
        <v>0</v>
      </c>
      <c r="N918">
        <v>99.53</v>
      </c>
      <c r="O918">
        <v>0.09</v>
      </c>
      <c r="P918">
        <v>0.38</v>
      </c>
      <c r="Q918">
        <v>0</v>
      </c>
      <c r="R918">
        <v>99</v>
      </c>
      <c r="S918">
        <v>0</v>
      </c>
      <c r="T918">
        <v>0</v>
      </c>
      <c r="U918">
        <v>0</v>
      </c>
    </row>
    <row r="919" spans="1:21" x14ac:dyDescent="0.25">
      <c r="A919" t="s">
        <v>220</v>
      </c>
      <c r="B919">
        <v>2019</v>
      </c>
      <c r="C919">
        <v>25931000</v>
      </c>
      <c r="D919">
        <v>20617400</v>
      </c>
      <c r="E919">
        <v>16522720</v>
      </c>
      <c r="F919">
        <v>20473400</v>
      </c>
      <c r="G919">
        <v>23600</v>
      </c>
      <c r="H919">
        <v>120400</v>
      </c>
      <c r="I919">
        <v>0</v>
      </c>
      <c r="J919">
        <v>16378720</v>
      </c>
      <c r="K919">
        <v>23600</v>
      </c>
      <c r="L919">
        <v>120400</v>
      </c>
      <c r="M919">
        <v>0</v>
      </c>
      <c r="N919">
        <v>99.3</v>
      </c>
      <c r="O919">
        <v>0.11</v>
      </c>
      <c r="P919">
        <v>0.57999999999999996</v>
      </c>
      <c r="Q919">
        <v>0</v>
      </c>
      <c r="R919">
        <v>99</v>
      </c>
      <c r="S919">
        <v>0</v>
      </c>
      <c r="T919">
        <v>0</v>
      </c>
      <c r="U919">
        <v>0</v>
      </c>
    </row>
    <row r="920" spans="1:21" x14ac:dyDescent="0.25">
      <c r="A920" t="s">
        <v>220</v>
      </c>
      <c r="B920">
        <v>2020</v>
      </c>
      <c r="C920">
        <v>23279000</v>
      </c>
      <c r="D920">
        <v>18121400</v>
      </c>
      <c r="E920">
        <v>14517240</v>
      </c>
      <c r="F920">
        <v>18020800</v>
      </c>
      <c r="G920">
        <v>16400</v>
      </c>
      <c r="H920">
        <v>84200</v>
      </c>
      <c r="I920">
        <v>0</v>
      </c>
      <c r="J920">
        <v>14416640</v>
      </c>
      <c r="K920">
        <v>16400</v>
      </c>
      <c r="L920">
        <v>84200</v>
      </c>
      <c r="M920">
        <v>0</v>
      </c>
      <c r="N920">
        <v>99.44</v>
      </c>
      <c r="O920">
        <v>0.09</v>
      </c>
      <c r="P920">
        <v>0.46</v>
      </c>
      <c r="Q920">
        <v>0</v>
      </c>
      <c r="R920">
        <v>99</v>
      </c>
      <c r="S920">
        <v>0</v>
      </c>
      <c r="T920">
        <v>0</v>
      </c>
      <c r="U920">
        <v>0</v>
      </c>
    </row>
    <row r="921" spans="1:21" x14ac:dyDescent="0.25">
      <c r="A921" t="s">
        <v>220</v>
      </c>
      <c r="B921">
        <v>2021</v>
      </c>
      <c r="C921">
        <v>24738000</v>
      </c>
      <c r="D921">
        <v>19633200</v>
      </c>
      <c r="E921">
        <v>15731040</v>
      </c>
      <c r="F921">
        <v>19510800</v>
      </c>
      <c r="G921">
        <v>17600</v>
      </c>
      <c r="H921">
        <v>104800</v>
      </c>
      <c r="I921">
        <v>0</v>
      </c>
      <c r="J921">
        <v>15608640</v>
      </c>
      <c r="K921">
        <v>17600</v>
      </c>
      <c r="L921">
        <v>104800</v>
      </c>
      <c r="M921">
        <v>0</v>
      </c>
      <c r="N921">
        <v>99.38</v>
      </c>
      <c r="O921">
        <v>0.09</v>
      </c>
      <c r="P921">
        <v>0.53</v>
      </c>
      <c r="Q921">
        <v>0</v>
      </c>
      <c r="R921">
        <v>99</v>
      </c>
      <c r="S921">
        <v>0</v>
      </c>
      <c r="T921">
        <v>0</v>
      </c>
      <c r="U921">
        <v>0</v>
      </c>
    </row>
    <row r="922" spans="1:21" x14ac:dyDescent="0.25">
      <c r="A922" t="s">
        <v>222</v>
      </c>
      <c r="B922">
        <v>2013</v>
      </c>
      <c r="C922">
        <v>1791000</v>
      </c>
      <c r="D922">
        <v>548600</v>
      </c>
      <c r="E922">
        <v>437640</v>
      </c>
      <c r="F922">
        <v>14800</v>
      </c>
      <c r="G922">
        <v>295000</v>
      </c>
      <c r="H922">
        <v>118800</v>
      </c>
      <c r="I922">
        <v>120000</v>
      </c>
      <c r="J922">
        <v>11840</v>
      </c>
      <c r="K922">
        <v>295000</v>
      </c>
      <c r="L922">
        <v>118800</v>
      </c>
      <c r="M922">
        <v>12000</v>
      </c>
      <c r="N922">
        <v>2.7</v>
      </c>
      <c r="O922">
        <v>53.77</v>
      </c>
      <c r="P922">
        <v>21.66</v>
      </c>
      <c r="Q922">
        <v>21.87</v>
      </c>
      <c r="R922">
        <v>2.71</v>
      </c>
      <c r="S922">
        <v>67.41</v>
      </c>
      <c r="T922">
        <v>27.15</v>
      </c>
      <c r="U922">
        <v>2.74</v>
      </c>
    </row>
    <row r="923" spans="1:21" x14ac:dyDescent="0.25">
      <c r="A923" t="s">
        <v>222</v>
      </c>
      <c r="B923">
        <v>2014</v>
      </c>
      <c r="C923">
        <v>1898000</v>
      </c>
      <c r="D923">
        <v>605200</v>
      </c>
      <c r="E923">
        <v>485720</v>
      </c>
      <c r="F923">
        <v>21400</v>
      </c>
      <c r="G923">
        <v>302600</v>
      </c>
      <c r="H923">
        <v>153200</v>
      </c>
      <c r="I923">
        <v>128000</v>
      </c>
      <c r="J923">
        <v>17120</v>
      </c>
      <c r="K923">
        <v>302600</v>
      </c>
      <c r="L923">
        <v>153200</v>
      </c>
      <c r="M923">
        <v>12800</v>
      </c>
      <c r="N923">
        <v>3.54</v>
      </c>
      <c r="O923">
        <v>50</v>
      </c>
      <c r="P923">
        <v>25.31</v>
      </c>
      <c r="Q923">
        <v>21.15</v>
      </c>
      <c r="R923">
        <v>3.52</v>
      </c>
      <c r="S923">
        <v>62.3</v>
      </c>
      <c r="T923">
        <v>31.54</v>
      </c>
      <c r="U923">
        <v>2.64</v>
      </c>
    </row>
    <row r="924" spans="1:21" x14ac:dyDescent="0.25">
      <c r="A924" t="s">
        <v>222</v>
      </c>
      <c r="B924">
        <v>2015</v>
      </c>
      <c r="C924">
        <v>2504000</v>
      </c>
      <c r="D924">
        <v>703200</v>
      </c>
      <c r="E924">
        <v>489260</v>
      </c>
      <c r="F924">
        <v>14000</v>
      </c>
      <c r="G924">
        <v>277400</v>
      </c>
      <c r="H924">
        <v>177200</v>
      </c>
      <c r="I924">
        <v>234600</v>
      </c>
      <c r="J924">
        <v>11200</v>
      </c>
      <c r="K924">
        <v>277400</v>
      </c>
      <c r="L924">
        <v>177200</v>
      </c>
      <c r="M924">
        <v>23460</v>
      </c>
      <c r="N924">
        <v>1.99</v>
      </c>
      <c r="O924">
        <v>39.450000000000003</v>
      </c>
      <c r="P924">
        <v>25.2</v>
      </c>
      <c r="Q924">
        <v>33.36</v>
      </c>
      <c r="R924">
        <v>2.29</v>
      </c>
      <c r="S924">
        <v>56.7</v>
      </c>
      <c r="T924">
        <v>36.22</v>
      </c>
      <c r="U924">
        <v>4.79</v>
      </c>
    </row>
    <row r="925" spans="1:21" x14ac:dyDescent="0.25">
      <c r="A925" t="s">
        <v>222</v>
      </c>
      <c r="B925">
        <v>2016</v>
      </c>
      <c r="C925">
        <v>2239000</v>
      </c>
      <c r="D925">
        <v>591800</v>
      </c>
      <c r="E925">
        <v>404580</v>
      </c>
      <c r="F925">
        <v>31600</v>
      </c>
      <c r="G925">
        <v>247800</v>
      </c>
      <c r="H925">
        <v>111400</v>
      </c>
      <c r="I925">
        <v>201000</v>
      </c>
      <c r="J925">
        <v>25280</v>
      </c>
      <c r="K925">
        <v>247800</v>
      </c>
      <c r="L925">
        <v>111400</v>
      </c>
      <c r="M925">
        <v>20100</v>
      </c>
      <c r="N925">
        <v>5.34</v>
      </c>
      <c r="O925">
        <v>41.87</v>
      </c>
      <c r="P925">
        <v>18.82</v>
      </c>
      <c r="Q925">
        <v>33.96</v>
      </c>
      <c r="R925">
        <v>6.25</v>
      </c>
      <c r="S925">
        <v>61.25</v>
      </c>
      <c r="T925">
        <v>27.53</v>
      </c>
      <c r="U925">
        <v>4.97</v>
      </c>
    </row>
    <row r="926" spans="1:21" x14ac:dyDescent="0.25">
      <c r="A926" t="s">
        <v>222</v>
      </c>
      <c r="B926">
        <v>2017</v>
      </c>
      <c r="C926">
        <v>2382000</v>
      </c>
      <c r="D926">
        <v>682000</v>
      </c>
      <c r="E926">
        <v>503580</v>
      </c>
      <c r="F926">
        <v>57800</v>
      </c>
      <c r="G926">
        <v>271600</v>
      </c>
      <c r="H926">
        <v>167200</v>
      </c>
      <c r="I926">
        <v>185400</v>
      </c>
      <c r="J926">
        <v>46240</v>
      </c>
      <c r="K926">
        <v>271600</v>
      </c>
      <c r="L926">
        <v>167200</v>
      </c>
      <c r="M926">
        <v>18540</v>
      </c>
      <c r="N926">
        <v>8.48</v>
      </c>
      <c r="O926">
        <v>39.82</v>
      </c>
      <c r="P926">
        <v>24.52</v>
      </c>
      <c r="Q926">
        <v>27.18</v>
      </c>
      <c r="R926">
        <v>9.18</v>
      </c>
      <c r="S926">
        <v>53.93</v>
      </c>
      <c r="T926">
        <v>33.200000000000003</v>
      </c>
      <c r="U926">
        <v>3.68</v>
      </c>
    </row>
    <row r="927" spans="1:21" x14ac:dyDescent="0.25">
      <c r="A927" t="s">
        <v>222</v>
      </c>
      <c r="B927">
        <v>2018</v>
      </c>
      <c r="C927">
        <v>2208000</v>
      </c>
      <c r="D927">
        <v>650400</v>
      </c>
      <c r="E927">
        <v>484440</v>
      </c>
      <c r="F927">
        <v>0</v>
      </c>
      <c r="G927">
        <v>306400</v>
      </c>
      <c r="H927">
        <v>159600</v>
      </c>
      <c r="I927">
        <v>184400</v>
      </c>
      <c r="J927">
        <v>0</v>
      </c>
      <c r="K927">
        <v>306400</v>
      </c>
      <c r="L927">
        <v>159600</v>
      </c>
      <c r="M927">
        <v>18440</v>
      </c>
      <c r="N927">
        <v>0</v>
      </c>
      <c r="O927">
        <v>47.11</v>
      </c>
      <c r="P927">
        <v>24.54</v>
      </c>
      <c r="Q927">
        <v>28.35</v>
      </c>
      <c r="R927">
        <v>0</v>
      </c>
      <c r="S927">
        <v>63.25</v>
      </c>
      <c r="T927">
        <v>32.950000000000003</v>
      </c>
      <c r="U927">
        <v>3.81</v>
      </c>
    </row>
    <row r="928" spans="1:21" x14ac:dyDescent="0.25">
      <c r="A928" t="s">
        <v>222</v>
      </c>
      <c r="B928">
        <v>2019</v>
      </c>
      <c r="C928">
        <v>2283000</v>
      </c>
      <c r="D928">
        <v>622200</v>
      </c>
      <c r="E928">
        <v>454980</v>
      </c>
      <c r="F928">
        <v>55800</v>
      </c>
      <c r="G928">
        <v>282200</v>
      </c>
      <c r="H928">
        <v>110800</v>
      </c>
      <c r="I928">
        <v>173400</v>
      </c>
      <c r="J928">
        <v>44640</v>
      </c>
      <c r="K928">
        <v>282200</v>
      </c>
      <c r="L928">
        <v>110800</v>
      </c>
      <c r="M928">
        <v>17340</v>
      </c>
      <c r="N928">
        <v>8.9700000000000006</v>
      </c>
      <c r="O928">
        <v>45.36</v>
      </c>
      <c r="P928">
        <v>17.809999999999999</v>
      </c>
      <c r="Q928">
        <v>27.87</v>
      </c>
      <c r="R928">
        <v>9.81</v>
      </c>
      <c r="S928">
        <v>62.02</v>
      </c>
      <c r="T928">
        <v>24.35</v>
      </c>
      <c r="U928">
        <v>3.81</v>
      </c>
    </row>
    <row r="929" spans="1:21" x14ac:dyDescent="0.25">
      <c r="A929" t="s">
        <v>222</v>
      </c>
      <c r="B929">
        <v>2020</v>
      </c>
      <c r="C929">
        <v>2102000</v>
      </c>
      <c r="D929">
        <v>662000</v>
      </c>
      <c r="E929">
        <v>487140</v>
      </c>
      <c r="F929">
        <v>18400</v>
      </c>
      <c r="G929">
        <v>237200</v>
      </c>
      <c r="H929">
        <v>216200</v>
      </c>
      <c r="I929">
        <v>190200</v>
      </c>
      <c r="J929">
        <v>14720</v>
      </c>
      <c r="K929">
        <v>237200</v>
      </c>
      <c r="L929">
        <v>216200</v>
      </c>
      <c r="M929">
        <v>19020</v>
      </c>
      <c r="N929">
        <v>2.78</v>
      </c>
      <c r="O929">
        <v>35.83</v>
      </c>
      <c r="P929">
        <v>32.659999999999997</v>
      </c>
      <c r="Q929">
        <v>28.73</v>
      </c>
      <c r="R929">
        <v>3.02</v>
      </c>
      <c r="S929">
        <v>48.69</v>
      </c>
      <c r="T929">
        <v>44.38</v>
      </c>
      <c r="U929">
        <v>3.9</v>
      </c>
    </row>
    <row r="930" spans="1:21" x14ac:dyDescent="0.25">
      <c r="A930" t="s">
        <v>222</v>
      </c>
      <c r="B930">
        <v>2021</v>
      </c>
      <c r="C930">
        <v>1754000</v>
      </c>
      <c r="D930">
        <v>509200</v>
      </c>
      <c r="E930">
        <v>386580</v>
      </c>
      <c r="F930">
        <v>27200</v>
      </c>
      <c r="G930">
        <v>194200</v>
      </c>
      <c r="H930">
        <v>157600</v>
      </c>
      <c r="I930">
        <v>130200</v>
      </c>
      <c r="J930">
        <v>21760</v>
      </c>
      <c r="K930">
        <v>194200</v>
      </c>
      <c r="L930">
        <v>157600</v>
      </c>
      <c r="M930">
        <v>13020</v>
      </c>
      <c r="N930">
        <v>5.34</v>
      </c>
      <c r="O930">
        <v>38.14</v>
      </c>
      <c r="P930">
        <v>30.95</v>
      </c>
      <c r="Q930">
        <v>25.57</v>
      </c>
      <c r="R930">
        <v>5.63</v>
      </c>
      <c r="S930">
        <v>50.24</v>
      </c>
      <c r="T930">
        <v>40.770000000000003</v>
      </c>
      <c r="U930">
        <v>3.37</v>
      </c>
    </row>
    <row r="931" spans="1:21" x14ac:dyDescent="0.25">
      <c r="A931" t="s">
        <v>224</v>
      </c>
      <c r="B931">
        <v>2013</v>
      </c>
      <c r="C931">
        <v>6465000</v>
      </c>
      <c r="D931">
        <v>3006600</v>
      </c>
      <c r="E931">
        <v>1870080</v>
      </c>
      <c r="F931">
        <v>1625400</v>
      </c>
      <c r="G931">
        <v>442000</v>
      </c>
      <c r="H931">
        <v>37600</v>
      </c>
      <c r="I931">
        <v>901600</v>
      </c>
      <c r="J931">
        <v>1300320</v>
      </c>
      <c r="K931">
        <v>442000</v>
      </c>
      <c r="L931">
        <v>37600</v>
      </c>
      <c r="M931">
        <v>90160</v>
      </c>
      <c r="N931">
        <v>54.06</v>
      </c>
      <c r="O931">
        <v>14.7</v>
      </c>
      <c r="P931">
        <v>1.25</v>
      </c>
      <c r="Q931">
        <v>29.99</v>
      </c>
      <c r="R931">
        <v>69.53</v>
      </c>
      <c r="S931">
        <v>23.64</v>
      </c>
      <c r="T931">
        <v>2.0099999999999998</v>
      </c>
      <c r="U931">
        <v>4.82</v>
      </c>
    </row>
    <row r="932" spans="1:21" x14ac:dyDescent="0.25">
      <c r="A932" t="s">
        <v>224</v>
      </c>
      <c r="B932">
        <v>2014</v>
      </c>
      <c r="C932">
        <v>5825000</v>
      </c>
      <c r="D932">
        <v>2521200</v>
      </c>
      <c r="E932">
        <v>2070680</v>
      </c>
      <c r="F932">
        <v>1962800</v>
      </c>
      <c r="G932">
        <v>474000</v>
      </c>
      <c r="H932">
        <v>20000</v>
      </c>
      <c r="I932">
        <v>64400</v>
      </c>
      <c r="J932">
        <v>1570240</v>
      </c>
      <c r="K932">
        <v>474000</v>
      </c>
      <c r="L932">
        <v>20000</v>
      </c>
      <c r="M932">
        <v>6440</v>
      </c>
      <c r="N932">
        <v>77.849999999999994</v>
      </c>
      <c r="O932">
        <v>18.8</v>
      </c>
      <c r="P932">
        <v>0.79</v>
      </c>
      <c r="Q932">
        <v>2.5499999999999998</v>
      </c>
      <c r="R932">
        <v>75.83</v>
      </c>
      <c r="S932">
        <v>22.89</v>
      </c>
      <c r="T932">
        <v>0.97</v>
      </c>
      <c r="U932">
        <v>0.31</v>
      </c>
    </row>
    <row r="933" spans="1:21" x14ac:dyDescent="0.25">
      <c r="A933" t="s">
        <v>224</v>
      </c>
      <c r="B933">
        <v>2015</v>
      </c>
      <c r="C933">
        <v>7199000</v>
      </c>
      <c r="D933">
        <v>3753600</v>
      </c>
      <c r="E933">
        <v>2425220</v>
      </c>
      <c r="F933">
        <v>2204000</v>
      </c>
      <c r="G933">
        <v>511600</v>
      </c>
      <c r="H933">
        <v>51800</v>
      </c>
      <c r="I933">
        <v>986200</v>
      </c>
      <c r="J933">
        <v>1763200</v>
      </c>
      <c r="K933">
        <v>511600</v>
      </c>
      <c r="L933">
        <v>51800</v>
      </c>
      <c r="M933">
        <v>98620</v>
      </c>
      <c r="N933">
        <v>58.72</v>
      </c>
      <c r="O933">
        <v>13.63</v>
      </c>
      <c r="P933">
        <v>1.38</v>
      </c>
      <c r="Q933">
        <v>26.27</v>
      </c>
      <c r="R933">
        <v>72.7</v>
      </c>
      <c r="S933">
        <v>21.09</v>
      </c>
      <c r="T933">
        <v>2.14</v>
      </c>
      <c r="U933">
        <v>4.07</v>
      </c>
    </row>
    <row r="934" spans="1:21" x14ac:dyDescent="0.25">
      <c r="A934" t="s">
        <v>224</v>
      </c>
      <c r="B934">
        <v>2016</v>
      </c>
      <c r="C934">
        <v>6812000</v>
      </c>
      <c r="D934">
        <v>3587800</v>
      </c>
      <c r="E934">
        <v>2284220</v>
      </c>
      <c r="F934">
        <v>2043800</v>
      </c>
      <c r="G934">
        <v>511000</v>
      </c>
      <c r="H934">
        <v>42400</v>
      </c>
      <c r="I934">
        <v>990600</v>
      </c>
      <c r="J934">
        <v>1635040</v>
      </c>
      <c r="K934">
        <v>511000</v>
      </c>
      <c r="L934">
        <v>39120</v>
      </c>
      <c r="M934">
        <v>99060</v>
      </c>
      <c r="N934">
        <v>56.97</v>
      </c>
      <c r="O934">
        <v>14.24</v>
      </c>
      <c r="P934">
        <v>1.18</v>
      </c>
      <c r="Q934">
        <v>27.61</v>
      </c>
      <c r="R934">
        <v>71.58</v>
      </c>
      <c r="S934">
        <v>22.37</v>
      </c>
      <c r="T934">
        <v>1.71</v>
      </c>
      <c r="U934">
        <v>4.34</v>
      </c>
    </row>
    <row r="935" spans="1:21" x14ac:dyDescent="0.25">
      <c r="A935" t="s">
        <v>224</v>
      </c>
      <c r="B935">
        <v>2017</v>
      </c>
      <c r="C935">
        <v>7297000</v>
      </c>
      <c r="D935">
        <v>3738000</v>
      </c>
      <c r="E935">
        <v>2585140</v>
      </c>
      <c r="F935">
        <v>2413600</v>
      </c>
      <c r="G935">
        <v>557800</v>
      </c>
      <c r="H935">
        <v>22000</v>
      </c>
      <c r="I935">
        <v>744600</v>
      </c>
      <c r="J935">
        <v>1930880</v>
      </c>
      <c r="K935">
        <v>557800</v>
      </c>
      <c r="L935">
        <v>22000</v>
      </c>
      <c r="M935">
        <v>74460</v>
      </c>
      <c r="N935">
        <v>64.569999999999993</v>
      </c>
      <c r="O935">
        <v>14.92</v>
      </c>
      <c r="P935">
        <v>0.59</v>
      </c>
      <c r="Q935">
        <v>19.920000000000002</v>
      </c>
      <c r="R935">
        <v>74.69</v>
      </c>
      <c r="S935">
        <v>21.58</v>
      </c>
      <c r="T935">
        <v>0.85</v>
      </c>
      <c r="U935">
        <v>2.88</v>
      </c>
    </row>
    <row r="936" spans="1:21" x14ac:dyDescent="0.25">
      <c r="A936" t="s">
        <v>224</v>
      </c>
      <c r="B936">
        <v>2018</v>
      </c>
      <c r="C936">
        <v>5544000</v>
      </c>
      <c r="D936">
        <v>1762400</v>
      </c>
      <c r="E936">
        <v>1101400</v>
      </c>
      <c r="F936">
        <v>479000</v>
      </c>
      <c r="G936">
        <v>555200</v>
      </c>
      <c r="H936">
        <v>100200</v>
      </c>
      <c r="I936">
        <v>628000</v>
      </c>
      <c r="J936">
        <v>383200</v>
      </c>
      <c r="K936">
        <v>555200</v>
      </c>
      <c r="L936">
        <v>100200</v>
      </c>
      <c r="M936">
        <v>62800</v>
      </c>
      <c r="N936">
        <v>27.18</v>
      </c>
      <c r="O936">
        <v>31.5</v>
      </c>
      <c r="P936">
        <v>5.69</v>
      </c>
      <c r="Q936">
        <v>35.630000000000003</v>
      </c>
      <c r="R936">
        <v>34.79</v>
      </c>
      <c r="S936">
        <v>50.41</v>
      </c>
      <c r="T936">
        <v>9.1</v>
      </c>
      <c r="U936">
        <v>5.7</v>
      </c>
    </row>
    <row r="937" spans="1:21" x14ac:dyDescent="0.25">
      <c r="A937" t="s">
        <v>224</v>
      </c>
      <c r="B937">
        <v>2019</v>
      </c>
      <c r="C937">
        <v>7481000</v>
      </c>
      <c r="D937">
        <v>3952800</v>
      </c>
      <c r="E937">
        <v>2980420</v>
      </c>
      <c r="F937">
        <v>2983600</v>
      </c>
      <c r="G937">
        <v>493200</v>
      </c>
      <c r="H937">
        <v>58600</v>
      </c>
      <c r="I937">
        <v>417400</v>
      </c>
      <c r="J937">
        <v>2386880</v>
      </c>
      <c r="K937">
        <v>493200</v>
      </c>
      <c r="L937">
        <v>58600</v>
      </c>
      <c r="M937">
        <v>41740</v>
      </c>
      <c r="N937">
        <v>75.48</v>
      </c>
      <c r="O937">
        <v>12.48</v>
      </c>
      <c r="P937">
        <v>1.48</v>
      </c>
      <c r="Q937">
        <v>10.56</v>
      </c>
      <c r="R937">
        <v>80.09</v>
      </c>
      <c r="S937">
        <v>16.55</v>
      </c>
      <c r="T937">
        <v>1.97</v>
      </c>
      <c r="U937">
        <v>1.4</v>
      </c>
    </row>
    <row r="938" spans="1:21" x14ac:dyDescent="0.25">
      <c r="A938" t="s">
        <v>224</v>
      </c>
      <c r="B938">
        <v>2020</v>
      </c>
      <c r="C938">
        <v>7621000</v>
      </c>
      <c r="D938">
        <v>4000600</v>
      </c>
      <c r="E938">
        <v>2683400</v>
      </c>
      <c r="F938">
        <v>2557600</v>
      </c>
      <c r="G938">
        <v>450800</v>
      </c>
      <c r="H938">
        <v>97000</v>
      </c>
      <c r="I938">
        <v>895200</v>
      </c>
      <c r="J938">
        <v>2046080</v>
      </c>
      <c r="K938">
        <v>450800</v>
      </c>
      <c r="L938">
        <v>97000</v>
      </c>
      <c r="M938">
        <v>89520</v>
      </c>
      <c r="N938">
        <v>63.93</v>
      </c>
      <c r="O938">
        <v>11.27</v>
      </c>
      <c r="P938">
        <v>2.42</v>
      </c>
      <c r="Q938">
        <v>22.38</v>
      </c>
      <c r="R938">
        <v>76.25</v>
      </c>
      <c r="S938">
        <v>16.8</v>
      </c>
      <c r="T938">
        <v>3.61</v>
      </c>
      <c r="U938">
        <v>3.34</v>
      </c>
    </row>
    <row r="939" spans="1:21" x14ac:dyDescent="0.25">
      <c r="A939" t="s">
        <v>224</v>
      </c>
      <c r="B939">
        <v>2021</v>
      </c>
      <c r="C939">
        <v>6933000</v>
      </c>
      <c r="D939">
        <v>3685800</v>
      </c>
      <c r="E939">
        <v>2826820</v>
      </c>
      <c r="F939">
        <v>2612800</v>
      </c>
      <c r="G939">
        <v>652000</v>
      </c>
      <c r="H939">
        <v>47200</v>
      </c>
      <c r="I939">
        <v>373800</v>
      </c>
      <c r="J939">
        <v>2090240</v>
      </c>
      <c r="K939">
        <v>652000</v>
      </c>
      <c r="L939">
        <v>47200</v>
      </c>
      <c r="M939">
        <v>37380</v>
      </c>
      <c r="N939">
        <v>70.89</v>
      </c>
      <c r="O939">
        <v>17.690000000000001</v>
      </c>
      <c r="P939">
        <v>1.28</v>
      </c>
      <c r="Q939">
        <v>10.14</v>
      </c>
      <c r="R939">
        <v>73.94</v>
      </c>
      <c r="S939">
        <v>23.06</v>
      </c>
      <c r="T939">
        <v>1.67</v>
      </c>
      <c r="U939">
        <v>1.32</v>
      </c>
    </row>
    <row r="940" spans="1:21" x14ac:dyDescent="0.25">
      <c r="A940" t="s">
        <v>226</v>
      </c>
      <c r="B940">
        <v>2013</v>
      </c>
      <c r="C940">
        <v>5210000</v>
      </c>
      <c r="D940">
        <v>1339600</v>
      </c>
      <c r="E940">
        <v>1103240</v>
      </c>
      <c r="F940">
        <v>1181800</v>
      </c>
      <c r="G940">
        <v>157800</v>
      </c>
      <c r="H940">
        <v>0</v>
      </c>
      <c r="I940">
        <v>0</v>
      </c>
      <c r="J940">
        <v>945440</v>
      </c>
      <c r="K940">
        <v>157800</v>
      </c>
      <c r="L940">
        <v>0</v>
      </c>
      <c r="M940">
        <v>0</v>
      </c>
      <c r="N940">
        <v>88.22</v>
      </c>
      <c r="O940">
        <v>11.78</v>
      </c>
      <c r="P940">
        <v>0</v>
      </c>
      <c r="Q940">
        <v>0</v>
      </c>
      <c r="R940">
        <v>85.7</v>
      </c>
      <c r="S940">
        <v>14.3</v>
      </c>
      <c r="T940">
        <v>0</v>
      </c>
      <c r="U940">
        <v>0</v>
      </c>
    </row>
    <row r="941" spans="1:21" x14ac:dyDescent="0.25">
      <c r="A941" t="s">
        <v>226</v>
      </c>
      <c r="B941">
        <v>2014</v>
      </c>
      <c r="C941">
        <v>4268000</v>
      </c>
      <c r="D941">
        <v>1114400</v>
      </c>
      <c r="E941">
        <v>920240</v>
      </c>
      <c r="F941">
        <v>970800</v>
      </c>
      <c r="G941">
        <v>143600</v>
      </c>
      <c r="H941">
        <v>0</v>
      </c>
      <c r="I941">
        <v>0</v>
      </c>
      <c r="J941">
        <v>776640</v>
      </c>
      <c r="K941">
        <v>143600</v>
      </c>
      <c r="L941">
        <v>0</v>
      </c>
      <c r="M941">
        <v>0</v>
      </c>
      <c r="N941">
        <v>87.11</v>
      </c>
      <c r="O941">
        <v>12.89</v>
      </c>
      <c r="P941">
        <v>0</v>
      </c>
      <c r="Q941">
        <v>0</v>
      </c>
      <c r="R941">
        <v>84.4</v>
      </c>
      <c r="S941">
        <v>15.6</v>
      </c>
      <c r="T941">
        <v>0</v>
      </c>
      <c r="U941">
        <v>0</v>
      </c>
    </row>
    <row r="942" spans="1:21" x14ac:dyDescent="0.25">
      <c r="A942" t="s">
        <v>226</v>
      </c>
      <c r="B942">
        <v>2015</v>
      </c>
      <c r="C942">
        <v>4096000</v>
      </c>
      <c r="D942">
        <v>1110400</v>
      </c>
      <c r="E942">
        <v>915520</v>
      </c>
      <c r="F942">
        <v>974400</v>
      </c>
      <c r="G942">
        <v>136000</v>
      </c>
      <c r="H942">
        <v>0</v>
      </c>
      <c r="I942">
        <v>0</v>
      </c>
      <c r="J942">
        <v>779520</v>
      </c>
      <c r="K942">
        <v>136000</v>
      </c>
      <c r="L942">
        <v>0</v>
      </c>
      <c r="M942">
        <v>0</v>
      </c>
      <c r="N942">
        <v>87.75</v>
      </c>
      <c r="O942">
        <v>12.25</v>
      </c>
      <c r="P942">
        <v>0</v>
      </c>
      <c r="Q942">
        <v>0</v>
      </c>
      <c r="R942">
        <v>85.15</v>
      </c>
      <c r="S942">
        <v>14.85</v>
      </c>
      <c r="T942">
        <v>0</v>
      </c>
      <c r="U942">
        <v>0</v>
      </c>
    </row>
    <row r="943" spans="1:21" x14ac:dyDescent="0.25">
      <c r="A943" t="s">
        <v>226</v>
      </c>
      <c r="B943">
        <v>2016</v>
      </c>
      <c r="C943">
        <v>5225000</v>
      </c>
      <c r="D943">
        <v>1315400</v>
      </c>
      <c r="E943">
        <v>1086280</v>
      </c>
      <c r="F943">
        <v>1145600</v>
      </c>
      <c r="G943">
        <v>169800</v>
      </c>
      <c r="H943">
        <v>0</v>
      </c>
      <c r="I943">
        <v>0</v>
      </c>
      <c r="J943">
        <v>916480</v>
      </c>
      <c r="K943">
        <v>169800</v>
      </c>
      <c r="L943">
        <v>0</v>
      </c>
      <c r="M943">
        <v>0</v>
      </c>
      <c r="N943">
        <v>87.09</v>
      </c>
      <c r="O943">
        <v>12.91</v>
      </c>
      <c r="P943">
        <v>0</v>
      </c>
      <c r="Q943">
        <v>0</v>
      </c>
      <c r="R943">
        <v>84.37</v>
      </c>
      <c r="S943">
        <v>15.63</v>
      </c>
      <c r="T943">
        <v>0</v>
      </c>
      <c r="U943">
        <v>0</v>
      </c>
    </row>
    <row r="944" spans="1:21" x14ac:dyDescent="0.25">
      <c r="A944" t="s">
        <v>226</v>
      </c>
      <c r="B944">
        <v>2017</v>
      </c>
      <c r="C944">
        <v>5247000</v>
      </c>
      <c r="D944">
        <v>1313800</v>
      </c>
      <c r="E944">
        <v>1083520</v>
      </c>
      <c r="F944">
        <v>1151400</v>
      </c>
      <c r="G944">
        <v>162400</v>
      </c>
      <c r="H944">
        <v>0</v>
      </c>
      <c r="I944">
        <v>0</v>
      </c>
      <c r="J944">
        <v>921120</v>
      </c>
      <c r="K944">
        <v>162400</v>
      </c>
      <c r="L944">
        <v>0</v>
      </c>
      <c r="M944">
        <v>0</v>
      </c>
      <c r="N944">
        <v>87.64</v>
      </c>
      <c r="O944">
        <v>12.36</v>
      </c>
      <c r="P944">
        <v>0</v>
      </c>
      <c r="Q944">
        <v>0</v>
      </c>
      <c r="R944">
        <v>85.01</v>
      </c>
      <c r="S944">
        <v>14.99</v>
      </c>
      <c r="T944">
        <v>0</v>
      </c>
      <c r="U944">
        <v>0</v>
      </c>
    </row>
    <row r="945" spans="1:21" x14ac:dyDescent="0.25">
      <c r="A945" t="s">
        <v>226</v>
      </c>
      <c r="B945">
        <v>2018</v>
      </c>
      <c r="C945">
        <v>5399000</v>
      </c>
      <c r="D945">
        <v>1365200</v>
      </c>
      <c r="E945">
        <v>1131240</v>
      </c>
      <c r="F945">
        <v>1169800</v>
      </c>
      <c r="G945">
        <v>195400</v>
      </c>
      <c r="H945">
        <v>0</v>
      </c>
      <c r="I945">
        <v>0</v>
      </c>
      <c r="J945">
        <v>935840</v>
      </c>
      <c r="K945">
        <v>195400</v>
      </c>
      <c r="L945">
        <v>0</v>
      </c>
      <c r="M945">
        <v>0</v>
      </c>
      <c r="N945">
        <v>85.69</v>
      </c>
      <c r="O945">
        <v>14.31</v>
      </c>
      <c r="P945">
        <v>0</v>
      </c>
      <c r="Q945">
        <v>0</v>
      </c>
      <c r="R945">
        <v>82.73</v>
      </c>
      <c r="S945">
        <v>17.27</v>
      </c>
      <c r="T945">
        <v>0</v>
      </c>
      <c r="U945">
        <v>0</v>
      </c>
    </row>
    <row r="946" spans="1:21" x14ac:dyDescent="0.25">
      <c r="A946" t="s">
        <v>226</v>
      </c>
      <c r="B946">
        <v>2019</v>
      </c>
      <c r="C946">
        <v>5404000</v>
      </c>
      <c r="D946">
        <v>1443800</v>
      </c>
      <c r="E946">
        <v>1194240</v>
      </c>
      <c r="F946">
        <v>1247800</v>
      </c>
      <c r="G946">
        <v>196000</v>
      </c>
      <c r="H946">
        <v>0</v>
      </c>
      <c r="I946">
        <v>0</v>
      </c>
      <c r="J946">
        <v>998240</v>
      </c>
      <c r="K946">
        <v>196000</v>
      </c>
      <c r="L946">
        <v>0</v>
      </c>
      <c r="M946">
        <v>0</v>
      </c>
      <c r="N946">
        <v>86.42</v>
      </c>
      <c r="O946">
        <v>13.58</v>
      </c>
      <c r="P946">
        <v>0</v>
      </c>
      <c r="Q946">
        <v>0</v>
      </c>
      <c r="R946">
        <v>83.59</v>
      </c>
      <c r="S946">
        <v>16.41</v>
      </c>
      <c r="T946">
        <v>0</v>
      </c>
      <c r="U946">
        <v>0</v>
      </c>
    </row>
    <row r="947" spans="1:21" x14ac:dyDescent="0.25">
      <c r="A947" t="s">
        <v>226</v>
      </c>
      <c r="B947">
        <v>2020</v>
      </c>
      <c r="C947">
        <v>5662000</v>
      </c>
      <c r="D947">
        <v>1525800</v>
      </c>
      <c r="E947">
        <v>1261840</v>
      </c>
      <c r="F947">
        <v>1319800</v>
      </c>
      <c r="G947">
        <v>206000</v>
      </c>
      <c r="H947">
        <v>0</v>
      </c>
      <c r="I947">
        <v>0</v>
      </c>
      <c r="J947">
        <v>1055840</v>
      </c>
      <c r="K947">
        <v>206000</v>
      </c>
      <c r="L947">
        <v>0</v>
      </c>
      <c r="M947">
        <v>0</v>
      </c>
      <c r="N947">
        <v>86.5</v>
      </c>
      <c r="O947">
        <v>13.5</v>
      </c>
      <c r="P947">
        <v>0</v>
      </c>
      <c r="Q947">
        <v>0</v>
      </c>
      <c r="R947">
        <v>83.67</v>
      </c>
      <c r="S947">
        <v>16.329999999999998</v>
      </c>
      <c r="T947">
        <v>0</v>
      </c>
      <c r="U947">
        <v>0</v>
      </c>
    </row>
    <row r="948" spans="1:21" x14ac:dyDescent="0.25">
      <c r="A948" t="s">
        <v>226</v>
      </c>
      <c r="B948">
        <v>2021</v>
      </c>
      <c r="C948">
        <v>5304000</v>
      </c>
      <c r="D948">
        <v>1381800</v>
      </c>
      <c r="E948">
        <v>1155400</v>
      </c>
      <c r="F948">
        <v>1132000</v>
      </c>
      <c r="G948">
        <v>249800</v>
      </c>
      <c r="H948">
        <v>0</v>
      </c>
      <c r="I948">
        <v>0</v>
      </c>
      <c r="J948">
        <v>905600</v>
      </c>
      <c r="K948">
        <v>249800</v>
      </c>
      <c r="L948">
        <v>0</v>
      </c>
      <c r="M948">
        <v>0</v>
      </c>
      <c r="N948">
        <v>81.92</v>
      </c>
      <c r="O948">
        <v>18.079999999999998</v>
      </c>
      <c r="P948">
        <v>0</v>
      </c>
      <c r="Q948">
        <v>0</v>
      </c>
      <c r="R948">
        <v>78.38</v>
      </c>
      <c r="S948">
        <v>21.62</v>
      </c>
      <c r="T948">
        <v>0</v>
      </c>
      <c r="U948">
        <v>0</v>
      </c>
    </row>
    <row r="949" spans="1:21" x14ac:dyDescent="0.25">
      <c r="A949" t="s">
        <v>228</v>
      </c>
      <c r="B949">
        <v>2013</v>
      </c>
      <c r="C949">
        <v>14119000</v>
      </c>
      <c r="D949">
        <v>2949400</v>
      </c>
      <c r="E949">
        <v>2437320</v>
      </c>
      <c r="F949">
        <v>2560400</v>
      </c>
      <c r="G949">
        <v>34400</v>
      </c>
      <c r="H949">
        <v>354600</v>
      </c>
      <c r="I949">
        <v>0</v>
      </c>
      <c r="J949">
        <v>2048320</v>
      </c>
      <c r="K949">
        <v>34400</v>
      </c>
      <c r="L949">
        <v>354600</v>
      </c>
      <c r="M949">
        <v>0</v>
      </c>
      <c r="N949">
        <v>86.81</v>
      </c>
      <c r="O949">
        <v>1.17</v>
      </c>
      <c r="P949">
        <v>12.02</v>
      </c>
      <c r="Q949">
        <v>0</v>
      </c>
      <c r="R949">
        <v>84</v>
      </c>
      <c r="S949">
        <v>1</v>
      </c>
      <c r="T949">
        <v>14</v>
      </c>
      <c r="U949">
        <v>0</v>
      </c>
    </row>
    <row r="950" spans="1:21" x14ac:dyDescent="0.25">
      <c r="A950" t="s">
        <v>228</v>
      </c>
      <c r="B950">
        <v>2014</v>
      </c>
      <c r="C950">
        <v>13481000</v>
      </c>
      <c r="D950">
        <v>2814600</v>
      </c>
      <c r="E950">
        <v>2331680</v>
      </c>
      <c r="F950">
        <v>2414600</v>
      </c>
      <c r="G950">
        <v>39400</v>
      </c>
      <c r="H950">
        <v>360600</v>
      </c>
      <c r="I950">
        <v>0</v>
      </c>
      <c r="J950">
        <v>1931680</v>
      </c>
      <c r="K950">
        <v>39400</v>
      </c>
      <c r="L950">
        <v>360600</v>
      </c>
      <c r="M950">
        <v>0</v>
      </c>
      <c r="N950">
        <v>85.79</v>
      </c>
      <c r="O950">
        <v>1.4</v>
      </c>
      <c r="P950">
        <v>12.81</v>
      </c>
      <c r="Q950">
        <v>0</v>
      </c>
      <c r="R950">
        <v>82</v>
      </c>
      <c r="S950">
        <v>1</v>
      </c>
      <c r="T950">
        <v>15</v>
      </c>
      <c r="U950">
        <v>0</v>
      </c>
    </row>
    <row r="951" spans="1:21" x14ac:dyDescent="0.25">
      <c r="A951" t="s">
        <v>228</v>
      </c>
      <c r="B951">
        <v>2015</v>
      </c>
      <c r="C951">
        <v>14342000</v>
      </c>
      <c r="D951">
        <v>2961200</v>
      </c>
      <c r="E951">
        <v>2445000</v>
      </c>
      <c r="F951">
        <v>2581000</v>
      </c>
      <c r="G951">
        <v>43000</v>
      </c>
      <c r="H951">
        <v>337200</v>
      </c>
      <c r="I951">
        <v>0</v>
      </c>
      <c r="J951">
        <v>2064800</v>
      </c>
      <c r="K951">
        <v>43000</v>
      </c>
      <c r="L951">
        <v>337200</v>
      </c>
      <c r="M951">
        <v>0</v>
      </c>
      <c r="N951">
        <v>87.16</v>
      </c>
      <c r="O951">
        <v>1.45</v>
      </c>
      <c r="P951">
        <v>11.39</v>
      </c>
      <c r="Q951">
        <v>0</v>
      </c>
      <c r="R951">
        <v>84</v>
      </c>
      <c r="S951">
        <v>1</v>
      </c>
      <c r="T951">
        <v>13</v>
      </c>
      <c r="U951">
        <v>0</v>
      </c>
    </row>
    <row r="952" spans="1:21" x14ac:dyDescent="0.25">
      <c r="A952" t="s">
        <v>228</v>
      </c>
      <c r="B952">
        <v>2016</v>
      </c>
      <c r="C952">
        <v>14631000</v>
      </c>
      <c r="D952">
        <v>3015000</v>
      </c>
      <c r="E952">
        <v>2511200</v>
      </c>
      <c r="F952">
        <v>2519000</v>
      </c>
      <c r="G952">
        <v>34600</v>
      </c>
      <c r="H952">
        <v>461400</v>
      </c>
      <c r="I952">
        <v>0</v>
      </c>
      <c r="J952">
        <v>2015200</v>
      </c>
      <c r="K952">
        <v>34600</v>
      </c>
      <c r="L952">
        <v>461400</v>
      </c>
      <c r="M952">
        <v>0</v>
      </c>
      <c r="N952">
        <v>83.55</v>
      </c>
      <c r="O952">
        <v>1.1499999999999999</v>
      </c>
      <c r="P952">
        <v>15.3</v>
      </c>
      <c r="Q952">
        <v>0</v>
      </c>
      <c r="R952">
        <v>80</v>
      </c>
      <c r="S952">
        <v>1</v>
      </c>
      <c r="T952">
        <v>18</v>
      </c>
      <c r="U952">
        <v>0</v>
      </c>
    </row>
    <row r="953" spans="1:21" x14ac:dyDescent="0.25">
      <c r="A953" t="s">
        <v>228</v>
      </c>
      <c r="B953">
        <v>2017</v>
      </c>
      <c r="C953">
        <v>14496000</v>
      </c>
      <c r="D953">
        <v>2980000</v>
      </c>
      <c r="E953">
        <v>2487760</v>
      </c>
      <c r="F953">
        <v>2461200</v>
      </c>
      <c r="G953">
        <v>96600</v>
      </c>
      <c r="H953">
        <v>422200</v>
      </c>
      <c r="I953">
        <v>0</v>
      </c>
      <c r="J953">
        <v>1968960</v>
      </c>
      <c r="K953">
        <v>96600</v>
      </c>
      <c r="L953">
        <v>422200</v>
      </c>
      <c r="M953">
        <v>0</v>
      </c>
      <c r="N953">
        <v>82.59</v>
      </c>
      <c r="O953">
        <v>3.24</v>
      </c>
      <c r="P953">
        <v>14.17</v>
      </c>
      <c r="Q953">
        <v>0</v>
      </c>
      <c r="R953">
        <v>79.150000000000006</v>
      </c>
      <c r="S953">
        <v>3.88</v>
      </c>
      <c r="T953">
        <v>16.97</v>
      </c>
      <c r="U953">
        <v>0</v>
      </c>
    </row>
    <row r="954" spans="1:21" x14ac:dyDescent="0.25">
      <c r="A954" t="s">
        <v>228</v>
      </c>
      <c r="B954">
        <v>2018</v>
      </c>
      <c r="C954">
        <v>14016000</v>
      </c>
      <c r="D954">
        <v>2817600</v>
      </c>
      <c r="E954">
        <v>2335560</v>
      </c>
      <c r="F954">
        <v>2410200</v>
      </c>
      <c r="G954">
        <v>27800</v>
      </c>
      <c r="H954">
        <v>379600</v>
      </c>
      <c r="I954">
        <v>0</v>
      </c>
      <c r="J954">
        <v>1928160</v>
      </c>
      <c r="K954">
        <v>27800</v>
      </c>
      <c r="L954">
        <v>379600</v>
      </c>
      <c r="M954">
        <v>0</v>
      </c>
      <c r="N954">
        <v>85.54</v>
      </c>
      <c r="O954">
        <v>0.99</v>
      </c>
      <c r="P954">
        <v>13.47</v>
      </c>
      <c r="Q954">
        <v>0</v>
      </c>
      <c r="R954">
        <v>82.56</v>
      </c>
      <c r="S954">
        <v>1.19</v>
      </c>
      <c r="T954">
        <v>16.25</v>
      </c>
      <c r="U954">
        <v>0</v>
      </c>
    </row>
    <row r="955" spans="1:21" x14ac:dyDescent="0.25">
      <c r="A955" t="s">
        <v>228</v>
      </c>
      <c r="B955">
        <v>2019</v>
      </c>
      <c r="C955">
        <v>14992000</v>
      </c>
      <c r="D955">
        <v>3000800</v>
      </c>
      <c r="E955">
        <v>2519240</v>
      </c>
      <c r="F955">
        <v>2407800</v>
      </c>
      <c r="G955">
        <v>74000</v>
      </c>
      <c r="H955">
        <v>519000</v>
      </c>
      <c r="I955">
        <v>0</v>
      </c>
      <c r="J955">
        <v>1926240</v>
      </c>
      <c r="K955">
        <v>74000</v>
      </c>
      <c r="L955">
        <v>519000</v>
      </c>
      <c r="M955">
        <v>0</v>
      </c>
      <c r="N955">
        <v>80.239999999999995</v>
      </c>
      <c r="O955">
        <v>2.4700000000000002</v>
      </c>
      <c r="P955">
        <v>17.3</v>
      </c>
      <c r="Q955">
        <v>0</v>
      </c>
      <c r="R955">
        <v>76.459999999999994</v>
      </c>
      <c r="S955">
        <v>2.94</v>
      </c>
      <c r="T955">
        <v>20.6</v>
      </c>
      <c r="U955">
        <v>0</v>
      </c>
    </row>
    <row r="956" spans="1:21" x14ac:dyDescent="0.25">
      <c r="A956" t="s">
        <v>228</v>
      </c>
      <c r="B956">
        <v>2020</v>
      </c>
      <c r="C956">
        <v>13756000</v>
      </c>
      <c r="D956">
        <v>2755200</v>
      </c>
      <c r="E956">
        <v>2285480</v>
      </c>
      <c r="F956">
        <v>2348600</v>
      </c>
      <c r="G956">
        <v>70000</v>
      </c>
      <c r="H956">
        <v>336600</v>
      </c>
      <c r="I956">
        <v>0</v>
      </c>
      <c r="J956">
        <v>1878880</v>
      </c>
      <c r="K956">
        <v>70000</v>
      </c>
      <c r="L956">
        <v>336600</v>
      </c>
      <c r="M956">
        <v>0</v>
      </c>
      <c r="N956">
        <v>85.24</v>
      </c>
      <c r="O956">
        <v>2.54</v>
      </c>
      <c r="P956">
        <v>12.22</v>
      </c>
      <c r="Q956">
        <v>0</v>
      </c>
      <c r="R956">
        <v>82.21</v>
      </c>
      <c r="S956">
        <v>3.06</v>
      </c>
      <c r="T956">
        <v>14.73</v>
      </c>
      <c r="U956">
        <v>0</v>
      </c>
    </row>
    <row r="957" spans="1:21" x14ac:dyDescent="0.25">
      <c r="A957" t="s">
        <v>228</v>
      </c>
      <c r="B957">
        <v>2021</v>
      </c>
      <c r="C957">
        <v>13743000</v>
      </c>
      <c r="D957">
        <v>2761400</v>
      </c>
      <c r="E957">
        <v>2296280</v>
      </c>
      <c r="F957">
        <v>2325600</v>
      </c>
      <c r="G957">
        <v>63200</v>
      </c>
      <c r="H957">
        <v>372600</v>
      </c>
      <c r="I957">
        <v>0</v>
      </c>
      <c r="J957">
        <v>1860480</v>
      </c>
      <c r="K957">
        <v>63200</v>
      </c>
      <c r="L957">
        <v>372600</v>
      </c>
      <c r="M957">
        <v>0</v>
      </c>
      <c r="N957">
        <v>84.22</v>
      </c>
      <c r="O957">
        <v>2.29</v>
      </c>
      <c r="P957">
        <v>13.49</v>
      </c>
      <c r="Q957">
        <v>0</v>
      </c>
      <c r="R957">
        <v>81.02</v>
      </c>
      <c r="S957">
        <v>2.75</v>
      </c>
      <c r="T957">
        <v>16.23</v>
      </c>
      <c r="U957">
        <v>0</v>
      </c>
    </row>
    <row r="958" spans="1:21" x14ac:dyDescent="0.25">
      <c r="A958" t="s">
        <v>230</v>
      </c>
      <c r="B958">
        <v>2013</v>
      </c>
      <c r="C958">
        <v>9852000</v>
      </c>
      <c r="D958">
        <v>5635000</v>
      </c>
      <c r="E958">
        <v>4843400</v>
      </c>
      <c r="F958">
        <v>3958000</v>
      </c>
      <c r="G958">
        <v>924000</v>
      </c>
      <c r="H958">
        <v>753000</v>
      </c>
      <c r="I958">
        <v>0</v>
      </c>
      <c r="J958">
        <v>3166400</v>
      </c>
      <c r="K958">
        <v>924000</v>
      </c>
      <c r="L958">
        <v>753000</v>
      </c>
      <c r="M958">
        <v>0</v>
      </c>
      <c r="N958">
        <v>70.239999999999995</v>
      </c>
      <c r="O958">
        <v>16.399999999999999</v>
      </c>
      <c r="P958">
        <v>13.36</v>
      </c>
      <c r="Q958">
        <v>0</v>
      </c>
      <c r="R958">
        <v>65.38</v>
      </c>
      <c r="S958">
        <v>19.079999999999998</v>
      </c>
      <c r="T958">
        <v>15.55</v>
      </c>
      <c r="U958">
        <v>0</v>
      </c>
    </row>
    <row r="959" spans="1:21" x14ac:dyDescent="0.25">
      <c r="A959" t="s">
        <v>230</v>
      </c>
      <c r="B959">
        <v>2014</v>
      </c>
      <c r="C959">
        <v>9641000</v>
      </c>
      <c r="D959">
        <v>5360000</v>
      </c>
      <c r="E959">
        <v>4591400</v>
      </c>
      <c r="F959">
        <v>3843000</v>
      </c>
      <c r="G959">
        <v>1101000</v>
      </c>
      <c r="H959">
        <v>416000</v>
      </c>
      <c r="I959">
        <v>0</v>
      </c>
      <c r="J959">
        <v>3074400</v>
      </c>
      <c r="K959">
        <v>1101000</v>
      </c>
      <c r="L959">
        <v>416000</v>
      </c>
      <c r="M959">
        <v>0</v>
      </c>
      <c r="N959">
        <v>71.7</v>
      </c>
      <c r="O959">
        <v>20.54</v>
      </c>
      <c r="P959">
        <v>7.76</v>
      </c>
      <c r="Q959">
        <v>0</v>
      </c>
      <c r="R959">
        <v>66.959999999999994</v>
      </c>
      <c r="S959">
        <v>23.98</v>
      </c>
      <c r="T959">
        <v>9.06</v>
      </c>
      <c r="U959">
        <v>0</v>
      </c>
    </row>
    <row r="960" spans="1:21" x14ac:dyDescent="0.25">
      <c r="A960" t="s">
        <v>230</v>
      </c>
      <c r="B960">
        <v>2015</v>
      </c>
      <c r="C960">
        <v>9753000</v>
      </c>
      <c r="D960">
        <v>5487000</v>
      </c>
      <c r="E960">
        <v>4713800</v>
      </c>
      <c r="F960">
        <v>3866000</v>
      </c>
      <c r="G960">
        <v>904000</v>
      </c>
      <c r="H960">
        <v>717000</v>
      </c>
      <c r="I960">
        <v>0</v>
      </c>
      <c r="J960">
        <v>3092800</v>
      </c>
      <c r="K960">
        <v>904000</v>
      </c>
      <c r="L960">
        <v>717000</v>
      </c>
      <c r="M960">
        <v>0</v>
      </c>
      <c r="N960">
        <v>70.459999999999994</v>
      </c>
      <c r="O960">
        <v>16.48</v>
      </c>
      <c r="P960">
        <v>13.07</v>
      </c>
      <c r="Q960">
        <v>0</v>
      </c>
      <c r="R960">
        <v>65.61</v>
      </c>
      <c r="S960">
        <v>19.18</v>
      </c>
      <c r="T960">
        <v>15.21</v>
      </c>
      <c r="U960">
        <v>0</v>
      </c>
    </row>
    <row r="961" spans="1:21" x14ac:dyDescent="0.25">
      <c r="A961" t="s">
        <v>230</v>
      </c>
      <c r="B961">
        <v>2016</v>
      </c>
      <c r="C961">
        <v>9691000</v>
      </c>
      <c r="D961">
        <v>5749000</v>
      </c>
      <c r="E961">
        <v>5015800</v>
      </c>
      <c r="F961">
        <v>3666000</v>
      </c>
      <c r="G961">
        <v>956000</v>
      </c>
      <c r="H961">
        <v>1127000</v>
      </c>
      <c r="I961">
        <v>0</v>
      </c>
      <c r="J961">
        <v>2932800</v>
      </c>
      <c r="K961">
        <v>956000</v>
      </c>
      <c r="L961">
        <v>1127000</v>
      </c>
      <c r="M961">
        <v>0</v>
      </c>
      <c r="N961">
        <v>63.77</v>
      </c>
      <c r="O961">
        <v>16.63</v>
      </c>
      <c r="P961">
        <v>19.600000000000001</v>
      </c>
      <c r="Q961">
        <v>0</v>
      </c>
      <c r="R961">
        <v>58.47</v>
      </c>
      <c r="S961">
        <v>19.059999999999999</v>
      </c>
      <c r="T961">
        <v>22.47</v>
      </c>
      <c r="U961">
        <v>0</v>
      </c>
    </row>
    <row r="962" spans="1:21" x14ac:dyDescent="0.25">
      <c r="A962" t="s">
        <v>230</v>
      </c>
      <c r="B962">
        <v>2017</v>
      </c>
      <c r="C962">
        <v>9545000</v>
      </c>
      <c r="D962">
        <v>5562000</v>
      </c>
      <c r="E962">
        <v>4833400</v>
      </c>
      <c r="F962">
        <v>3643000</v>
      </c>
      <c r="G962">
        <v>921000</v>
      </c>
      <c r="H962">
        <v>998000</v>
      </c>
      <c r="I962">
        <v>0</v>
      </c>
      <c r="J962">
        <v>2914400</v>
      </c>
      <c r="K962">
        <v>921000</v>
      </c>
      <c r="L962">
        <v>998000</v>
      </c>
      <c r="M962">
        <v>0</v>
      </c>
      <c r="N962">
        <v>65.5</v>
      </c>
      <c r="O962">
        <v>16.559999999999999</v>
      </c>
      <c r="P962">
        <v>17.940000000000001</v>
      </c>
      <c r="Q962">
        <v>0</v>
      </c>
      <c r="R962">
        <v>60.3</v>
      </c>
      <c r="S962">
        <v>19.05</v>
      </c>
      <c r="T962">
        <v>20.65</v>
      </c>
      <c r="U962">
        <v>0</v>
      </c>
    </row>
    <row r="963" spans="1:21" x14ac:dyDescent="0.25">
      <c r="A963" t="s">
        <v>230</v>
      </c>
      <c r="B963">
        <v>2018</v>
      </c>
      <c r="C963">
        <v>10037000</v>
      </c>
      <c r="D963">
        <v>5658000</v>
      </c>
      <c r="E963">
        <v>4896800</v>
      </c>
      <c r="F963">
        <v>3806000</v>
      </c>
      <c r="G963">
        <v>849000</v>
      </c>
      <c r="H963">
        <v>1003000</v>
      </c>
      <c r="I963">
        <v>0</v>
      </c>
      <c r="J963">
        <v>3044800</v>
      </c>
      <c r="K963">
        <v>849000</v>
      </c>
      <c r="L963">
        <v>1003000</v>
      </c>
      <c r="M963">
        <v>0</v>
      </c>
      <c r="N963">
        <v>67.27</v>
      </c>
      <c r="O963">
        <v>15.01</v>
      </c>
      <c r="P963">
        <v>17.73</v>
      </c>
      <c r="Q963">
        <v>0</v>
      </c>
      <c r="R963">
        <v>62.18</v>
      </c>
      <c r="S963">
        <v>17.34</v>
      </c>
      <c r="T963">
        <v>20.48</v>
      </c>
      <c r="U963">
        <v>0</v>
      </c>
    </row>
    <row r="964" spans="1:21" x14ac:dyDescent="0.25">
      <c r="A964" t="s">
        <v>230</v>
      </c>
      <c r="B964">
        <v>2019</v>
      </c>
      <c r="C964">
        <v>9929000</v>
      </c>
      <c r="D964">
        <v>5454000</v>
      </c>
      <c r="E964">
        <v>4692000</v>
      </c>
      <c r="F964">
        <v>3810000</v>
      </c>
      <c r="G964">
        <v>827000</v>
      </c>
      <c r="H964">
        <v>817000</v>
      </c>
      <c r="I964">
        <v>0</v>
      </c>
      <c r="J964">
        <v>3048000</v>
      </c>
      <c r="K964">
        <v>827000</v>
      </c>
      <c r="L964">
        <v>817000</v>
      </c>
      <c r="M964">
        <v>0</v>
      </c>
      <c r="N964">
        <v>69.86</v>
      </c>
      <c r="O964">
        <v>15.16</v>
      </c>
      <c r="P964">
        <v>14.98</v>
      </c>
      <c r="Q964">
        <v>0</v>
      </c>
      <c r="R964">
        <v>64.959999999999994</v>
      </c>
      <c r="S964">
        <v>17.63</v>
      </c>
      <c r="T964">
        <v>17.41</v>
      </c>
      <c r="U964">
        <v>0</v>
      </c>
    </row>
    <row r="965" spans="1:21" x14ac:dyDescent="0.25">
      <c r="A965" t="s">
        <v>230</v>
      </c>
      <c r="B965">
        <v>2020</v>
      </c>
      <c r="C965">
        <v>9503000</v>
      </c>
      <c r="D965">
        <v>5723000</v>
      </c>
      <c r="E965">
        <v>4978800</v>
      </c>
      <c r="F965">
        <v>3721000</v>
      </c>
      <c r="G965">
        <v>837000</v>
      </c>
      <c r="H965">
        <v>1165000</v>
      </c>
      <c r="I965">
        <v>0</v>
      </c>
      <c r="J965">
        <v>2976800</v>
      </c>
      <c r="K965">
        <v>837000</v>
      </c>
      <c r="L965">
        <v>1165000</v>
      </c>
      <c r="M965">
        <v>0</v>
      </c>
      <c r="N965">
        <v>65.02</v>
      </c>
      <c r="O965">
        <v>14.63</v>
      </c>
      <c r="P965">
        <v>20.36</v>
      </c>
      <c r="Q965">
        <v>0</v>
      </c>
      <c r="R965">
        <v>59.79</v>
      </c>
      <c r="S965">
        <v>16.809999999999999</v>
      </c>
      <c r="T965">
        <v>23.4</v>
      </c>
      <c r="U965">
        <v>0</v>
      </c>
    </row>
    <row r="966" spans="1:21" x14ac:dyDescent="0.25">
      <c r="A966" t="s">
        <v>230</v>
      </c>
      <c r="B966">
        <v>2021</v>
      </c>
      <c r="C966">
        <v>7956000</v>
      </c>
      <c r="D966">
        <v>4537000</v>
      </c>
      <c r="E966">
        <v>3831800</v>
      </c>
      <c r="F966">
        <v>3526000</v>
      </c>
      <c r="G966">
        <v>811000</v>
      </c>
      <c r="H966">
        <v>200000</v>
      </c>
      <c r="I966">
        <v>0</v>
      </c>
      <c r="J966">
        <v>2820800</v>
      </c>
      <c r="K966">
        <v>811000</v>
      </c>
      <c r="L966">
        <v>200000</v>
      </c>
      <c r="M966">
        <v>0</v>
      </c>
      <c r="N966">
        <v>77.72</v>
      </c>
      <c r="O966">
        <v>17.88</v>
      </c>
      <c r="P966">
        <v>4.41</v>
      </c>
      <c r="Q966">
        <v>0</v>
      </c>
      <c r="R966">
        <v>73.62</v>
      </c>
      <c r="S966">
        <v>21.16</v>
      </c>
      <c r="T966">
        <v>5.22</v>
      </c>
      <c r="U966">
        <v>0</v>
      </c>
    </row>
    <row r="967" spans="1:21" x14ac:dyDescent="0.25">
      <c r="A967" t="s">
        <v>232</v>
      </c>
      <c r="B967">
        <v>2013</v>
      </c>
      <c r="C967">
        <v>174000</v>
      </c>
      <c r="D967">
        <v>34000</v>
      </c>
      <c r="E967">
        <v>27200</v>
      </c>
      <c r="F967">
        <v>34000</v>
      </c>
      <c r="G967">
        <v>0</v>
      </c>
      <c r="H967">
        <v>0</v>
      </c>
      <c r="I967">
        <v>0</v>
      </c>
      <c r="J967">
        <v>27200</v>
      </c>
      <c r="K967">
        <v>0</v>
      </c>
      <c r="L967">
        <v>0</v>
      </c>
      <c r="M967">
        <v>0</v>
      </c>
      <c r="N967">
        <v>100</v>
      </c>
      <c r="O967">
        <v>0</v>
      </c>
      <c r="P967">
        <v>0</v>
      </c>
      <c r="Q967">
        <v>0</v>
      </c>
      <c r="R967">
        <v>100</v>
      </c>
      <c r="S967">
        <v>0</v>
      </c>
      <c r="T967">
        <v>0</v>
      </c>
      <c r="U967">
        <v>0</v>
      </c>
    </row>
    <row r="968" spans="1:21" x14ac:dyDescent="0.25">
      <c r="A968" t="s">
        <v>232</v>
      </c>
      <c r="B968">
        <v>2014</v>
      </c>
      <c r="C968">
        <v>134000</v>
      </c>
      <c r="D968">
        <v>25200</v>
      </c>
      <c r="E968">
        <v>20160</v>
      </c>
      <c r="F968">
        <v>25200</v>
      </c>
      <c r="G968">
        <v>0</v>
      </c>
      <c r="H968">
        <v>0</v>
      </c>
      <c r="I968">
        <v>0</v>
      </c>
      <c r="J968">
        <v>20160</v>
      </c>
      <c r="K968">
        <v>0</v>
      </c>
      <c r="L968">
        <v>0</v>
      </c>
      <c r="M968">
        <v>0</v>
      </c>
      <c r="N968">
        <v>100</v>
      </c>
      <c r="O968">
        <v>0</v>
      </c>
      <c r="P968">
        <v>0</v>
      </c>
      <c r="Q968">
        <v>0</v>
      </c>
      <c r="R968">
        <v>100</v>
      </c>
      <c r="S968">
        <v>0</v>
      </c>
      <c r="T968">
        <v>0</v>
      </c>
      <c r="U968">
        <v>0</v>
      </c>
    </row>
    <row r="969" spans="1:21" x14ac:dyDescent="0.25">
      <c r="A969" t="s">
        <v>232</v>
      </c>
      <c r="B969">
        <v>2015</v>
      </c>
      <c r="C969">
        <v>157000</v>
      </c>
      <c r="D969">
        <v>29600</v>
      </c>
      <c r="E969">
        <v>23680</v>
      </c>
      <c r="F969">
        <v>29600</v>
      </c>
      <c r="G969">
        <v>0</v>
      </c>
      <c r="H969">
        <v>0</v>
      </c>
      <c r="I969">
        <v>0</v>
      </c>
      <c r="J969">
        <v>23680</v>
      </c>
      <c r="K969">
        <v>0</v>
      </c>
      <c r="L969">
        <v>0</v>
      </c>
      <c r="M969">
        <v>0</v>
      </c>
      <c r="N969">
        <v>100</v>
      </c>
      <c r="O969">
        <v>0</v>
      </c>
      <c r="P969">
        <v>0</v>
      </c>
      <c r="Q969">
        <v>0</v>
      </c>
      <c r="R969">
        <v>100</v>
      </c>
      <c r="S969">
        <v>0</v>
      </c>
      <c r="T969">
        <v>0</v>
      </c>
      <c r="U969">
        <v>0</v>
      </c>
    </row>
    <row r="970" spans="1:21" x14ac:dyDescent="0.25">
      <c r="A970" t="s">
        <v>232</v>
      </c>
      <c r="B970">
        <v>2016</v>
      </c>
      <c r="C970">
        <v>166000</v>
      </c>
      <c r="D970">
        <v>32200</v>
      </c>
      <c r="E970">
        <v>25760</v>
      </c>
      <c r="F970">
        <v>32200</v>
      </c>
      <c r="G970">
        <v>0</v>
      </c>
      <c r="H970">
        <v>0</v>
      </c>
      <c r="I970">
        <v>0</v>
      </c>
      <c r="J970">
        <v>25760</v>
      </c>
      <c r="K970">
        <v>0</v>
      </c>
      <c r="L970">
        <v>0</v>
      </c>
      <c r="M970">
        <v>0</v>
      </c>
      <c r="N970">
        <v>100</v>
      </c>
      <c r="O970">
        <v>0</v>
      </c>
      <c r="P970">
        <v>0</v>
      </c>
      <c r="Q970">
        <v>0</v>
      </c>
      <c r="R970">
        <v>100</v>
      </c>
      <c r="S970">
        <v>0</v>
      </c>
      <c r="T970">
        <v>0</v>
      </c>
      <c r="U970">
        <v>0</v>
      </c>
    </row>
    <row r="971" spans="1:21" x14ac:dyDescent="0.25">
      <c r="A971" t="s">
        <v>232</v>
      </c>
      <c r="B971">
        <v>2017</v>
      </c>
      <c r="C971">
        <v>239000</v>
      </c>
      <c r="D971">
        <v>46400</v>
      </c>
      <c r="E971">
        <v>37120</v>
      </c>
      <c r="F971">
        <v>46400</v>
      </c>
      <c r="G971">
        <v>0</v>
      </c>
      <c r="H971">
        <v>0</v>
      </c>
      <c r="I971">
        <v>0</v>
      </c>
      <c r="J971">
        <v>37120</v>
      </c>
      <c r="K971">
        <v>0</v>
      </c>
      <c r="L971">
        <v>0</v>
      </c>
      <c r="M971">
        <v>0</v>
      </c>
      <c r="N971">
        <v>100</v>
      </c>
      <c r="O971">
        <v>0</v>
      </c>
      <c r="P971">
        <v>0</v>
      </c>
      <c r="Q971">
        <v>0</v>
      </c>
      <c r="R971">
        <v>100</v>
      </c>
      <c r="S971">
        <v>0</v>
      </c>
      <c r="T971">
        <v>0</v>
      </c>
      <c r="U971">
        <v>0</v>
      </c>
    </row>
    <row r="972" spans="1:21" x14ac:dyDescent="0.25">
      <c r="A972" t="s">
        <v>232</v>
      </c>
      <c r="B972">
        <v>2018</v>
      </c>
      <c r="C972">
        <v>250000</v>
      </c>
      <c r="D972">
        <v>48800</v>
      </c>
      <c r="E972">
        <v>39040</v>
      </c>
      <c r="F972">
        <v>48800</v>
      </c>
      <c r="G972">
        <v>0</v>
      </c>
      <c r="H972">
        <v>0</v>
      </c>
      <c r="I972">
        <v>0</v>
      </c>
      <c r="J972">
        <v>39040</v>
      </c>
      <c r="K972">
        <v>0</v>
      </c>
      <c r="L972">
        <v>0</v>
      </c>
      <c r="M972">
        <v>0</v>
      </c>
      <c r="N972">
        <v>100</v>
      </c>
      <c r="O972">
        <v>0</v>
      </c>
      <c r="P972">
        <v>0</v>
      </c>
      <c r="Q972">
        <v>0</v>
      </c>
      <c r="R972">
        <v>100</v>
      </c>
      <c r="S972">
        <v>0</v>
      </c>
      <c r="T972">
        <v>0</v>
      </c>
      <c r="U972">
        <v>0</v>
      </c>
    </row>
    <row r="973" spans="1:21" x14ac:dyDescent="0.25">
      <c r="A973" t="s">
        <v>232</v>
      </c>
      <c r="B973">
        <v>2019</v>
      </c>
      <c r="C973">
        <v>213000</v>
      </c>
      <c r="D973">
        <v>40600</v>
      </c>
      <c r="E973">
        <v>32480</v>
      </c>
      <c r="F973">
        <v>40600</v>
      </c>
      <c r="G973">
        <v>0</v>
      </c>
      <c r="H973">
        <v>0</v>
      </c>
      <c r="I973">
        <v>0</v>
      </c>
      <c r="J973">
        <v>32480</v>
      </c>
      <c r="K973">
        <v>0</v>
      </c>
      <c r="L973">
        <v>0</v>
      </c>
      <c r="M973">
        <v>0</v>
      </c>
      <c r="N973">
        <v>100</v>
      </c>
      <c r="O973">
        <v>0</v>
      </c>
      <c r="P973">
        <v>0</v>
      </c>
      <c r="Q973">
        <v>0</v>
      </c>
      <c r="R973">
        <v>100</v>
      </c>
      <c r="S973">
        <v>0</v>
      </c>
      <c r="T973">
        <v>0</v>
      </c>
      <c r="U973">
        <v>0</v>
      </c>
    </row>
    <row r="974" spans="1:21" x14ac:dyDescent="0.25">
      <c r="A974" t="s">
        <v>232</v>
      </c>
      <c r="B974">
        <v>2020</v>
      </c>
      <c r="C974">
        <v>198000</v>
      </c>
      <c r="D974">
        <v>38200</v>
      </c>
      <c r="E974">
        <v>30560</v>
      </c>
      <c r="F974">
        <v>38200</v>
      </c>
      <c r="G974">
        <v>0</v>
      </c>
      <c r="H974">
        <v>0</v>
      </c>
      <c r="I974">
        <v>0</v>
      </c>
      <c r="J974">
        <v>30560</v>
      </c>
      <c r="K974">
        <v>0</v>
      </c>
      <c r="L974">
        <v>0</v>
      </c>
      <c r="M974">
        <v>0</v>
      </c>
      <c r="N974">
        <v>100</v>
      </c>
      <c r="O974">
        <v>0</v>
      </c>
      <c r="P974">
        <v>0</v>
      </c>
      <c r="Q974">
        <v>0</v>
      </c>
      <c r="R974">
        <v>100</v>
      </c>
      <c r="S974">
        <v>0</v>
      </c>
      <c r="T974">
        <v>0</v>
      </c>
      <c r="U974">
        <v>0</v>
      </c>
    </row>
    <row r="975" spans="1:21" x14ac:dyDescent="0.25">
      <c r="A975" t="s">
        <v>232</v>
      </c>
      <c r="B975">
        <v>2021</v>
      </c>
      <c r="C975">
        <v>184000</v>
      </c>
      <c r="D975">
        <v>35000</v>
      </c>
      <c r="E975">
        <v>28000</v>
      </c>
      <c r="F975">
        <v>35000</v>
      </c>
      <c r="G975">
        <v>0</v>
      </c>
      <c r="H975">
        <v>0</v>
      </c>
      <c r="I975">
        <v>0</v>
      </c>
      <c r="J975">
        <v>28000</v>
      </c>
      <c r="K975">
        <v>0</v>
      </c>
      <c r="L975">
        <v>0</v>
      </c>
      <c r="M975">
        <v>0</v>
      </c>
      <c r="N975">
        <v>100</v>
      </c>
      <c r="O975">
        <v>0</v>
      </c>
      <c r="P975">
        <v>0</v>
      </c>
      <c r="Q975">
        <v>0</v>
      </c>
      <c r="R975">
        <v>100</v>
      </c>
      <c r="S975">
        <v>0</v>
      </c>
      <c r="T975">
        <v>0</v>
      </c>
      <c r="U975">
        <v>0</v>
      </c>
    </row>
    <row r="976" spans="1:21" x14ac:dyDescent="0.25">
      <c r="A976" t="s">
        <v>234</v>
      </c>
      <c r="B976">
        <v>2013</v>
      </c>
      <c r="C976">
        <v>6138000</v>
      </c>
      <c r="D976">
        <v>3978000</v>
      </c>
      <c r="E976">
        <v>3191280</v>
      </c>
      <c r="F976">
        <v>3933600</v>
      </c>
      <c r="G976">
        <v>10800</v>
      </c>
      <c r="H976">
        <v>33600</v>
      </c>
      <c r="I976">
        <v>0</v>
      </c>
      <c r="J976">
        <v>3146880</v>
      </c>
      <c r="K976">
        <v>10800</v>
      </c>
      <c r="L976">
        <v>33600</v>
      </c>
      <c r="M976">
        <v>0</v>
      </c>
      <c r="N976">
        <v>98.88</v>
      </c>
      <c r="O976">
        <v>0.27</v>
      </c>
      <c r="P976">
        <v>0.84</v>
      </c>
      <c r="Q976">
        <v>0</v>
      </c>
      <c r="R976">
        <v>98.61</v>
      </c>
      <c r="S976">
        <v>0.34</v>
      </c>
      <c r="T976">
        <v>1.05</v>
      </c>
      <c r="U976">
        <v>0</v>
      </c>
    </row>
    <row r="977" spans="1:21" x14ac:dyDescent="0.25">
      <c r="A977" t="s">
        <v>234</v>
      </c>
      <c r="B977">
        <v>2014</v>
      </c>
      <c r="C977">
        <v>6941000</v>
      </c>
      <c r="D977">
        <v>4674600</v>
      </c>
      <c r="E977">
        <v>3748160</v>
      </c>
      <c r="F977">
        <v>4632200</v>
      </c>
      <c r="G977">
        <v>15600</v>
      </c>
      <c r="H977">
        <v>26800</v>
      </c>
      <c r="I977">
        <v>0</v>
      </c>
      <c r="J977">
        <v>3705760</v>
      </c>
      <c r="K977">
        <v>15600</v>
      </c>
      <c r="L977">
        <v>26800</v>
      </c>
      <c r="M977">
        <v>0</v>
      </c>
      <c r="N977">
        <v>99.09</v>
      </c>
      <c r="O977">
        <v>0.33</v>
      </c>
      <c r="P977">
        <v>0.56999999999999995</v>
      </c>
      <c r="Q977">
        <v>0</v>
      </c>
      <c r="R977">
        <v>98.87</v>
      </c>
      <c r="S977">
        <v>0.42</v>
      </c>
      <c r="T977">
        <v>0.72</v>
      </c>
      <c r="U977">
        <v>0</v>
      </c>
    </row>
    <row r="978" spans="1:21" x14ac:dyDescent="0.25">
      <c r="A978" t="s">
        <v>234</v>
      </c>
      <c r="B978">
        <v>2015</v>
      </c>
      <c r="C978">
        <v>6941000</v>
      </c>
      <c r="D978">
        <v>4674600</v>
      </c>
      <c r="E978">
        <v>3748120</v>
      </c>
      <c r="F978">
        <v>4632400</v>
      </c>
      <c r="G978">
        <v>8400</v>
      </c>
      <c r="H978">
        <v>33800</v>
      </c>
      <c r="I978">
        <v>0</v>
      </c>
      <c r="J978">
        <v>3705920</v>
      </c>
      <c r="K978">
        <v>8400</v>
      </c>
      <c r="L978">
        <v>33800</v>
      </c>
      <c r="M978">
        <v>0</v>
      </c>
      <c r="N978">
        <v>99.1</v>
      </c>
      <c r="O978">
        <v>0.18</v>
      </c>
      <c r="P978">
        <v>0.72</v>
      </c>
      <c r="Q978">
        <v>0</v>
      </c>
      <c r="R978">
        <v>98.87</v>
      </c>
      <c r="S978">
        <v>0.22</v>
      </c>
      <c r="T978">
        <v>0.9</v>
      </c>
      <c r="U978">
        <v>0</v>
      </c>
    </row>
    <row r="979" spans="1:21" x14ac:dyDescent="0.25">
      <c r="A979" t="s">
        <v>234</v>
      </c>
      <c r="B979">
        <v>2016</v>
      </c>
      <c r="C979">
        <v>6556000</v>
      </c>
      <c r="D979">
        <v>4500800</v>
      </c>
      <c r="E979">
        <v>3610920</v>
      </c>
      <c r="F979">
        <v>4449400</v>
      </c>
      <c r="G979">
        <v>7800</v>
      </c>
      <c r="H979">
        <v>43600</v>
      </c>
      <c r="I979">
        <v>0</v>
      </c>
      <c r="J979">
        <v>3559520</v>
      </c>
      <c r="K979">
        <v>7800</v>
      </c>
      <c r="L979">
        <v>43600</v>
      </c>
      <c r="M979">
        <v>0</v>
      </c>
      <c r="N979">
        <v>98.86</v>
      </c>
      <c r="O979">
        <v>0.17</v>
      </c>
      <c r="P979">
        <v>0.97</v>
      </c>
      <c r="Q979">
        <v>0</v>
      </c>
      <c r="R979">
        <v>98.58</v>
      </c>
      <c r="S979">
        <v>0.22</v>
      </c>
      <c r="T979">
        <v>1.21</v>
      </c>
      <c r="U979">
        <v>0</v>
      </c>
    </row>
    <row r="980" spans="1:21" x14ac:dyDescent="0.25">
      <c r="A980" t="s">
        <v>234</v>
      </c>
      <c r="B980">
        <v>2017</v>
      </c>
      <c r="C980">
        <v>6344000</v>
      </c>
      <c r="D980">
        <v>4217600</v>
      </c>
      <c r="E980">
        <v>3386840</v>
      </c>
      <c r="F980">
        <v>4153800</v>
      </c>
      <c r="G980">
        <v>9000</v>
      </c>
      <c r="H980">
        <v>54800</v>
      </c>
      <c r="I980">
        <v>0</v>
      </c>
      <c r="J980">
        <v>3323040</v>
      </c>
      <c r="K980">
        <v>9000</v>
      </c>
      <c r="L980">
        <v>54800</v>
      </c>
      <c r="M980">
        <v>0</v>
      </c>
      <c r="N980">
        <v>98.49</v>
      </c>
      <c r="O980">
        <v>0.21</v>
      </c>
      <c r="P980">
        <v>1.3</v>
      </c>
      <c r="Q980">
        <v>0</v>
      </c>
      <c r="R980">
        <v>98.12</v>
      </c>
      <c r="S980">
        <v>0.27</v>
      </c>
      <c r="T980">
        <v>1.62</v>
      </c>
      <c r="U980">
        <v>0</v>
      </c>
    </row>
    <row r="981" spans="1:21" x14ac:dyDescent="0.25">
      <c r="A981" t="s">
        <v>234</v>
      </c>
      <c r="B981">
        <v>2018</v>
      </c>
      <c r="C981">
        <v>4881000</v>
      </c>
      <c r="D981">
        <v>2892200</v>
      </c>
      <c r="E981">
        <v>2319640</v>
      </c>
      <c r="F981">
        <v>2862800</v>
      </c>
      <c r="G981">
        <v>5400</v>
      </c>
      <c r="H981">
        <v>24000</v>
      </c>
      <c r="I981">
        <v>0</v>
      </c>
      <c r="J981">
        <v>2290240</v>
      </c>
      <c r="K981">
        <v>5400</v>
      </c>
      <c r="L981">
        <v>24000</v>
      </c>
      <c r="M981">
        <v>0</v>
      </c>
      <c r="N981">
        <v>98.98</v>
      </c>
      <c r="O981">
        <v>0.19</v>
      </c>
      <c r="P981">
        <v>0.83</v>
      </c>
      <c r="Q981">
        <v>0</v>
      </c>
      <c r="R981">
        <v>98.73</v>
      </c>
      <c r="S981">
        <v>0.23</v>
      </c>
      <c r="T981">
        <v>1.03</v>
      </c>
      <c r="U981">
        <v>0</v>
      </c>
    </row>
    <row r="982" spans="1:21" x14ac:dyDescent="0.25">
      <c r="A982" t="s">
        <v>234</v>
      </c>
      <c r="B982">
        <v>2019</v>
      </c>
      <c r="C982">
        <v>5161000</v>
      </c>
      <c r="D982">
        <v>3140200</v>
      </c>
      <c r="E982">
        <v>2530840</v>
      </c>
      <c r="F982">
        <v>3046800</v>
      </c>
      <c r="G982">
        <v>5400</v>
      </c>
      <c r="H982">
        <v>88000</v>
      </c>
      <c r="I982">
        <v>0</v>
      </c>
      <c r="J982">
        <v>2437440</v>
      </c>
      <c r="K982">
        <v>5400</v>
      </c>
      <c r="L982">
        <v>88000</v>
      </c>
      <c r="M982">
        <v>0</v>
      </c>
      <c r="N982">
        <v>97.03</v>
      </c>
      <c r="O982">
        <v>0.17</v>
      </c>
      <c r="P982">
        <v>2.8</v>
      </c>
      <c r="Q982">
        <v>0</v>
      </c>
      <c r="R982">
        <v>96.31</v>
      </c>
      <c r="S982">
        <v>0.21</v>
      </c>
      <c r="T982">
        <v>3.48</v>
      </c>
      <c r="U982">
        <v>0</v>
      </c>
    </row>
    <row r="983" spans="1:21" x14ac:dyDescent="0.25">
      <c r="A983" t="s">
        <v>234</v>
      </c>
      <c r="B983">
        <v>2020</v>
      </c>
      <c r="C983">
        <v>6314000</v>
      </c>
      <c r="D983">
        <v>4216400</v>
      </c>
      <c r="E983">
        <v>3385960</v>
      </c>
      <c r="F983">
        <v>4152200</v>
      </c>
      <c r="G983">
        <v>15800</v>
      </c>
      <c r="H983">
        <v>48400</v>
      </c>
      <c r="I983">
        <v>0</v>
      </c>
      <c r="J983">
        <v>3321760</v>
      </c>
      <c r="K983">
        <v>15800</v>
      </c>
      <c r="L983">
        <v>48400</v>
      </c>
      <c r="M983">
        <v>0</v>
      </c>
      <c r="N983">
        <v>98.48</v>
      </c>
      <c r="O983">
        <v>0.37</v>
      </c>
      <c r="P983">
        <v>1.1499999999999999</v>
      </c>
      <c r="Q983">
        <v>0</v>
      </c>
      <c r="R983">
        <v>98.1</v>
      </c>
      <c r="S983">
        <v>0.47</v>
      </c>
      <c r="T983">
        <v>1.43</v>
      </c>
      <c r="U983">
        <v>0</v>
      </c>
    </row>
    <row r="984" spans="1:21" x14ac:dyDescent="0.25">
      <c r="A984" t="s">
        <v>234</v>
      </c>
      <c r="B984">
        <v>2021</v>
      </c>
      <c r="C984">
        <v>6066000</v>
      </c>
      <c r="D984">
        <v>4024400</v>
      </c>
      <c r="E984">
        <v>3229520</v>
      </c>
      <c r="F984">
        <v>3974400</v>
      </c>
      <c r="G984">
        <v>9200</v>
      </c>
      <c r="H984">
        <v>40800</v>
      </c>
      <c r="I984">
        <v>0</v>
      </c>
      <c r="J984">
        <v>3179520</v>
      </c>
      <c r="K984">
        <v>9200</v>
      </c>
      <c r="L984">
        <v>40800</v>
      </c>
      <c r="M984">
        <v>0</v>
      </c>
      <c r="N984">
        <v>98.76</v>
      </c>
      <c r="O984">
        <v>0.23</v>
      </c>
      <c r="P984">
        <v>1.01</v>
      </c>
      <c r="Q984">
        <v>0</v>
      </c>
      <c r="R984">
        <v>98.45</v>
      </c>
      <c r="S984">
        <v>0.28000000000000003</v>
      </c>
      <c r="T984">
        <v>1.26</v>
      </c>
      <c r="U984">
        <v>0</v>
      </c>
    </row>
    <row r="985" spans="1:21" x14ac:dyDescent="0.25">
      <c r="A985" t="s">
        <v>237</v>
      </c>
      <c r="B985">
        <v>2013</v>
      </c>
      <c r="C985">
        <v>24639000</v>
      </c>
      <c r="D985">
        <v>8395000</v>
      </c>
      <c r="E985">
        <v>6332756</v>
      </c>
      <c r="F985">
        <v>4832800</v>
      </c>
      <c r="G985">
        <v>1758600</v>
      </c>
      <c r="H985">
        <v>1803600</v>
      </c>
      <c r="I985">
        <v>0</v>
      </c>
      <c r="J985">
        <v>3866240</v>
      </c>
      <c r="K985">
        <v>1758600</v>
      </c>
      <c r="L985">
        <v>707916</v>
      </c>
      <c r="M985">
        <v>0</v>
      </c>
      <c r="N985">
        <v>57.57</v>
      </c>
      <c r="O985">
        <v>20.95</v>
      </c>
      <c r="P985">
        <v>21.48</v>
      </c>
      <c r="Q985">
        <v>0</v>
      </c>
      <c r="R985">
        <v>61.05</v>
      </c>
      <c r="S985">
        <v>27.77</v>
      </c>
      <c r="T985">
        <v>11.18</v>
      </c>
      <c r="U985">
        <v>0</v>
      </c>
    </row>
    <row r="986" spans="1:21" x14ac:dyDescent="0.25">
      <c r="A986" t="s">
        <v>237</v>
      </c>
      <c r="B986">
        <v>2014</v>
      </c>
      <c r="C986">
        <v>24773000</v>
      </c>
      <c r="D986">
        <v>9262600</v>
      </c>
      <c r="E986">
        <v>7220100</v>
      </c>
      <c r="F986">
        <v>5534400</v>
      </c>
      <c r="G986">
        <v>1897800</v>
      </c>
      <c r="H986">
        <v>1830400</v>
      </c>
      <c r="I986">
        <v>0</v>
      </c>
      <c r="J986">
        <v>4427520</v>
      </c>
      <c r="K986">
        <v>1897800</v>
      </c>
      <c r="L986">
        <v>894780</v>
      </c>
      <c r="M986">
        <v>0</v>
      </c>
      <c r="N986">
        <v>59.75</v>
      </c>
      <c r="O986">
        <v>20.49</v>
      </c>
      <c r="P986">
        <v>19.760000000000002</v>
      </c>
      <c r="Q986">
        <v>0</v>
      </c>
      <c r="R986">
        <v>61.32</v>
      </c>
      <c r="S986">
        <v>26.28</v>
      </c>
      <c r="T986">
        <v>12.39</v>
      </c>
      <c r="U986">
        <v>0</v>
      </c>
    </row>
    <row r="987" spans="1:21" x14ac:dyDescent="0.25">
      <c r="A987" t="s">
        <v>237</v>
      </c>
      <c r="B987">
        <v>2015</v>
      </c>
      <c r="C987">
        <v>25429000</v>
      </c>
      <c r="D987">
        <v>9462600</v>
      </c>
      <c r="E987">
        <v>7477776</v>
      </c>
      <c r="F987">
        <v>5409200</v>
      </c>
      <c r="G987">
        <v>1902600</v>
      </c>
      <c r="H987">
        <v>2150800</v>
      </c>
      <c r="I987">
        <v>0</v>
      </c>
      <c r="J987">
        <v>4327360</v>
      </c>
      <c r="K987">
        <v>1902600</v>
      </c>
      <c r="L987">
        <v>1247816</v>
      </c>
      <c r="M987">
        <v>0</v>
      </c>
      <c r="N987">
        <v>57.16</v>
      </c>
      <c r="O987">
        <v>20.11</v>
      </c>
      <c r="P987">
        <v>22.73</v>
      </c>
      <c r="Q987">
        <v>0</v>
      </c>
      <c r="R987">
        <v>57.87</v>
      </c>
      <c r="S987">
        <v>25.44</v>
      </c>
      <c r="T987">
        <v>16.690000000000001</v>
      </c>
      <c r="U987">
        <v>0</v>
      </c>
    </row>
    <row r="988" spans="1:21" x14ac:dyDescent="0.25">
      <c r="A988" t="s">
        <v>237</v>
      </c>
      <c r="B988">
        <v>2016</v>
      </c>
      <c r="C988">
        <v>23908000</v>
      </c>
      <c r="D988">
        <v>8895200</v>
      </c>
      <c r="E988">
        <v>7146584</v>
      </c>
      <c r="F988">
        <v>5164600</v>
      </c>
      <c r="G988">
        <v>2057600</v>
      </c>
      <c r="H988">
        <v>1673000</v>
      </c>
      <c r="I988">
        <v>0</v>
      </c>
      <c r="J988">
        <v>4131680</v>
      </c>
      <c r="K988">
        <v>2057600</v>
      </c>
      <c r="L988">
        <v>957304</v>
      </c>
      <c r="M988">
        <v>0</v>
      </c>
      <c r="N988">
        <v>58.06</v>
      </c>
      <c r="O988">
        <v>23.13</v>
      </c>
      <c r="P988">
        <v>18.809999999999999</v>
      </c>
      <c r="Q988">
        <v>0</v>
      </c>
      <c r="R988">
        <v>57.81</v>
      </c>
      <c r="S988">
        <v>28.79</v>
      </c>
      <c r="T988">
        <v>13.4</v>
      </c>
      <c r="U988">
        <v>0</v>
      </c>
    </row>
    <row r="989" spans="1:21" x14ac:dyDescent="0.25">
      <c r="A989" t="s">
        <v>237</v>
      </c>
      <c r="B989">
        <v>2017</v>
      </c>
      <c r="C989">
        <v>25149000</v>
      </c>
      <c r="D989">
        <v>8937000</v>
      </c>
      <c r="E989">
        <v>7226144</v>
      </c>
      <c r="F989">
        <v>5205400</v>
      </c>
      <c r="G989">
        <v>2084800</v>
      </c>
      <c r="H989">
        <v>1646800</v>
      </c>
      <c r="I989">
        <v>0</v>
      </c>
      <c r="J989">
        <v>4164320</v>
      </c>
      <c r="K989">
        <v>2084800</v>
      </c>
      <c r="L989">
        <v>977024</v>
      </c>
      <c r="M989">
        <v>0</v>
      </c>
      <c r="N989">
        <v>58.25</v>
      </c>
      <c r="O989">
        <v>23.33</v>
      </c>
      <c r="P989">
        <v>18.43</v>
      </c>
      <c r="Q989">
        <v>0</v>
      </c>
      <c r="R989">
        <v>57.63</v>
      </c>
      <c r="S989">
        <v>28.85</v>
      </c>
      <c r="T989">
        <v>13.52</v>
      </c>
      <c r="U989">
        <v>0</v>
      </c>
    </row>
    <row r="990" spans="1:21" x14ac:dyDescent="0.25">
      <c r="A990" t="s">
        <v>237</v>
      </c>
      <c r="B990">
        <v>2018</v>
      </c>
      <c r="C990">
        <v>22770000</v>
      </c>
      <c r="D990">
        <v>8276400</v>
      </c>
      <c r="E990">
        <v>6549592</v>
      </c>
      <c r="F990">
        <v>4885000</v>
      </c>
      <c r="G990">
        <v>2076800</v>
      </c>
      <c r="H990">
        <v>1314600</v>
      </c>
      <c r="I990">
        <v>0</v>
      </c>
      <c r="J990">
        <v>3908000</v>
      </c>
      <c r="K990">
        <v>2076800</v>
      </c>
      <c r="L990">
        <v>564792</v>
      </c>
      <c r="M990">
        <v>0</v>
      </c>
      <c r="N990">
        <v>59.02</v>
      </c>
      <c r="O990">
        <v>25.09</v>
      </c>
      <c r="P990">
        <v>15.88</v>
      </c>
      <c r="Q990">
        <v>0</v>
      </c>
      <c r="R990">
        <v>59.67</v>
      </c>
      <c r="S990">
        <v>31.71</v>
      </c>
      <c r="T990">
        <v>8.6199999999999992</v>
      </c>
      <c r="U990">
        <v>0</v>
      </c>
    </row>
    <row r="991" spans="1:21" x14ac:dyDescent="0.25">
      <c r="A991" t="s">
        <v>237</v>
      </c>
      <c r="B991">
        <v>2019</v>
      </c>
      <c r="C991">
        <v>23075000</v>
      </c>
      <c r="D991">
        <v>8132600</v>
      </c>
      <c r="E991">
        <v>6366132</v>
      </c>
      <c r="F991">
        <v>5021800</v>
      </c>
      <c r="G991">
        <v>1672000</v>
      </c>
      <c r="H991">
        <v>1438800</v>
      </c>
      <c r="I991">
        <v>0</v>
      </c>
      <c r="J991">
        <v>4017440</v>
      </c>
      <c r="K991">
        <v>1672000</v>
      </c>
      <c r="L991">
        <v>676692</v>
      </c>
      <c r="M991">
        <v>0</v>
      </c>
      <c r="N991">
        <v>61.75</v>
      </c>
      <c r="O991">
        <v>20.56</v>
      </c>
      <c r="P991">
        <v>17.690000000000001</v>
      </c>
      <c r="Q991">
        <v>0</v>
      </c>
      <c r="R991">
        <v>63.11</v>
      </c>
      <c r="S991">
        <v>26.26</v>
      </c>
      <c r="T991">
        <v>10.63</v>
      </c>
      <c r="U991">
        <v>0</v>
      </c>
    </row>
    <row r="992" spans="1:21" x14ac:dyDescent="0.25">
      <c r="A992" t="s">
        <v>237</v>
      </c>
      <c r="B992">
        <v>2020</v>
      </c>
      <c r="C992">
        <v>23535000</v>
      </c>
      <c r="D992">
        <v>8758200</v>
      </c>
      <c r="E992">
        <v>6807820</v>
      </c>
      <c r="F992">
        <v>5270600</v>
      </c>
      <c r="G992">
        <v>1732000</v>
      </c>
      <c r="H992">
        <v>1755600</v>
      </c>
      <c r="I992">
        <v>0</v>
      </c>
      <c r="J992">
        <v>4216480</v>
      </c>
      <c r="K992">
        <v>1732000</v>
      </c>
      <c r="L992">
        <v>859340</v>
      </c>
      <c r="M992">
        <v>0</v>
      </c>
      <c r="N992">
        <v>60.18</v>
      </c>
      <c r="O992">
        <v>19.78</v>
      </c>
      <c r="P992">
        <v>20.05</v>
      </c>
      <c r="Q992">
        <v>0</v>
      </c>
      <c r="R992">
        <v>61.94</v>
      </c>
      <c r="S992">
        <v>25.44</v>
      </c>
      <c r="T992">
        <v>12.62</v>
      </c>
      <c r="U992">
        <v>0</v>
      </c>
    </row>
    <row r="993" spans="1:21" x14ac:dyDescent="0.25">
      <c r="A993" t="s">
        <v>237</v>
      </c>
      <c r="B993">
        <v>2021</v>
      </c>
      <c r="C993">
        <v>24155000</v>
      </c>
      <c r="D993">
        <v>9512600</v>
      </c>
      <c r="E993">
        <v>7044616</v>
      </c>
      <c r="F993">
        <v>4864800</v>
      </c>
      <c r="G993">
        <v>1612200</v>
      </c>
      <c r="H993">
        <v>3035600</v>
      </c>
      <c r="I993">
        <v>0</v>
      </c>
      <c r="J993">
        <v>3891840</v>
      </c>
      <c r="K993">
        <v>1612200</v>
      </c>
      <c r="L993">
        <v>1540576</v>
      </c>
      <c r="M993">
        <v>0</v>
      </c>
      <c r="N993">
        <v>51.14</v>
      </c>
      <c r="O993">
        <v>16.95</v>
      </c>
      <c r="P993">
        <v>31.91</v>
      </c>
      <c r="Q993">
        <v>0</v>
      </c>
      <c r="R993">
        <v>55.25</v>
      </c>
      <c r="S993">
        <v>22.89</v>
      </c>
      <c r="T993">
        <v>21.87</v>
      </c>
      <c r="U993">
        <v>0</v>
      </c>
    </row>
    <row r="994" spans="1:21" x14ac:dyDescent="0.25">
      <c r="A994" t="s">
        <v>240</v>
      </c>
      <c r="B994">
        <v>2013</v>
      </c>
      <c r="C994">
        <v>2757000</v>
      </c>
      <c r="D994">
        <v>632000</v>
      </c>
      <c r="E994">
        <v>570000</v>
      </c>
      <c r="F994">
        <v>310000</v>
      </c>
      <c r="G994">
        <v>125000</v>
      </c>
      <c r="H994">
        <v>197000</v>
      </c>
      <c r="I994">
        <v>0</v>
      </c>
      <c r="J994">
        <v>248000</v>
      </c>
      <c r="K994">
        <v>125000</v>
      </c>
      <c r="L994">
        <v>197000</v>
      </c>
      <c r="M994">
        <v>0</v>
      </c>
      <c r="N994">
        <v>49.05</v>
      </c>
      <c r="O994">
        <v>19.78</v>
      </c>
      <c r="P994">
        <v>31.17</v>
      </c>
      <c r="Q994">
        <v>0</v>
      </c>
      <c r="R994">
        <v>43.51</v>
      </c>
      <c r="S994">
        <v>21.93</v>
      </c>
      <c r="T994">
        <v>34.56</v>
      </c>
      <c r="U994">
        <v>0</v>
      </c>
    </row>
    <row r="995" spans="1:21" x14ac:dyDescent="0.25">
      <c r="A995" t="s">
        <v>240</v>
      </c>
      <c r="B995">
        <v>2014</v>
      </c>
      <c r="C995">
        <v>2678000</v>
      </c>
      <c r="D995">
        <v>739000</v>
      </c>
      <c r="E995">
        <v>661000</v>
      </c>
      <c r="F995">
        <v>390000</v>
      </c>
      <c r="G995">
        <v>181000</v>
      </c>
      <c r="H995">
        <v>168000</v>
      </c>
      <c r="I995">
        <v>0</v>
      </c>
      <c r="J995">
        <v>312000</v>
      </c>
      <c r="K995">
        <v>181000</v>
      </c>
      <c r="L995">
        <v>168000</v>
      </c>
      <c r="M995">
        <v>0</v>
      </c>
      <c r="N995">
        <v>52.77</v>
      </c>
      <c r="O995">
        <v>24.49</v>
      </c>
      <c r="P995">
        <v>22.73</v>
      </c>
      <c r="Q995">
        <v>0</v>
      </c>
      <c r="R995">
        <v>47.2</v>
      </c>
      <c r="S995">
        <v>27.38</v>
      </c>
      <c r="T995">
        <v>25.42</v>
      </c>
      <c r="U995">
        <v>0</v>
      </c>
    </row>
    <row r="996" spans="1:21" x14ac:dyDescent="0.25">
      <c r="A996" t="s">
        <v>240</v>
      </c>
      <c r="B996">
        <v>2015</v>
      </c>
      <c r="C996">
        <v>2588000</v>
      </c>
      <c r="D996">
        <v>913000</v>
      </c>
      <c r="E996">
        <v>830200</v>
      </c>
      <c r="F996">
        <v>414000</v>
      </c>
      <c r="G996">
        <v>195000</v>
      </c>
      <c r="H996">
        <v>304000</v>
      </c>
      <c r="I996">
        <v>0</v>
      </c>
      <c r="J996">
        <v>331200</v>
      </c>
      <c r="K996">
        <v>195000</v>
      </c>
      <c r="L996">
        <v>304000</v>
      </c>
      <c r="M996">
        <v>0</v>
      </c>
      <c r="N996">
        <v>45.35</v>
      </c>
      <c r="O996">
        <v>21.36</v>
      </c>
      <c r="P996">
        <v>33.299999999999997</v>
      </c>
      <c r="Q996">
        <v>0</v>
      </c>
      <c r="R996">
        <v>39.89</v>
      </c>
      <c r="S996">
        <v>23.49</v>
      </c>
      <c r="T996">
        <v>36.619999999999997</v>
      </c>
      <c r="U996">
        <v>0</v>
      </c>
    </row>
    <row r="997" spans="1:21" x14ac:dyDescent="0.25">
      <c r="A997" t="s">
        <v>240</v>
      </c>
      <c r="B997">
        <v>2016</v>
      </c>
      <c r="C997">
        <v>2505000</v>
      </c>
      <c r="D997">
        <v>953000</v>
      </c>
      <c r="E997">
        <v>853600</v>
      </c>
      <c r="F997">
        <v>497000</v>
      </c>
      <c r="G997">
        <v>249000</v>
      </c>
      <c r="H997">
        <v>207000</v>
      </c>
      <c r="I997">
        <v>0</v>
      </c>
      <c r="J997">
        <v>397600</v>
      </c>
      <c r="K997">
        <v>249000</v>
      </c>
      <c r="L997">
        <v>207000</v>
      </c>
      <c r="M997">
        <v>0</v>
      </c>
      <c r="N997">
        <v>52.15</v>
      </c>
      <c r="O997">
        <v>26.13</v>
      </c>
      <c r="P997">
        <v>21.72</v>
      </c>
      <c r="Q997">
        <v>0</v>
      </c>
      <c r="R997">
        <v>46.58</v>
      </c>
      <c r="S997">
        <v>29.17</v>
      </c>
      <c r="T997">
        <v>24.25</v>
      </c>
      <c r="U997">
        <v>0</v>
      </c>
    </row>
    <row r="998" spans="1:21" x14ac:dyDescent="0.25">
      <c r="A998" t="s">
        <v>240</v>
      </c>
      <c r="B998">
        <v>2017</v>
      </c>
      <c r="C998">
        <v>2191000</v>
      </c>
      <c r="D998">
        <v>1011000</v>
      </c>
      <c r="E998">
        <v>904800</v>
      </c>
      <c r="F998">
        <v>531000</v>
      </c>
      <c r="G998">
        <v>259000</v>
      </c>
      <c r="H998">
        <v>221000</v>
      </c>
      <c r="I998">
        <v>0</v>
      </c>
      <c r="J998">
        <v>424800</v>
      </c>
      <c r="K998">
        <v>259000</v>
      </c>
      <c r="L998">
        <v>221000</v>
      </c>
      <c r="M998">
        <v>0</v>
      </c>
      <c r="N998">
        <v>52.52</v>
      </c>
      <c r="O998">
        <v>25.62</v>
      </c>
      <c r="P998">
        <v>21.86</v>
      </c>
      <c r="Q998">
        <v>0</v>
      </c>
      <c r="R998">
        <v>46.95</v>
      </c>
      <c r="S998">
        <v>28.63</v>
      </c>
      <c r="T998">
        <v>24.43</v>
      </c>
      <c r="U998">
        <v>0</v>
      </c>
    </row>
    <row r="999" spans="1:21" x14ac:dyDescent="0.25">
      <c r="A999" t="s">
        <v>240</v>
      </c>
      <c r="B999">
        <v>2018</v>
      </c>
      <c r="C999">
        <v>2536000</v>
      </c>
      <c r="D999">
        <v>862000</v>
      </c>
      <c r="E999">
        <v>769200</v>
      </c>
      <c r="F999">
        <v>464000</v>
      </c>
      <c r="G999">
        <v>127000</v>
      </c>
      <c r="H999">
        <v>271000</v>
      </c>
      <c r="I999">
        <v>0</v>
      </c>
      <c r="J999">
        <v>371200</v>
      </c>
      <c r="K999">
        <v>127000</v>
      </c>
      <c r="L999">
        <v>271000</v>
      </c>
      <c r="M999">
        <v>0</v>
      </c>
      <c r="N999">
        <v>53.83</v>
      </c>
      <c r="O999">
        <v>14.73</v>
      </c>
      <c r="P999">
        <v>31.44</v>
      </c>
      <c r="Q999">
        <v>0</v>
      </c>
      <c r="R999">
        <v>48.26</v>
      </c>
      <c r="S999">
        <v>16.510000000000002</v>
      </c>
      <c r="T999">
        <v>35.229999999999997</v>
      </c>
      <c r="U999">
        <v>0</v>
      </c>
    </row>
    <row r="1000" spans="1:21" x14ac:dyDescent="0.25">
      <c r="A1000" t="s">
        <v>240</v>
      </c>
      <c r="B1000">
        <v>2019</v>
      </c>
      <c r="C1000">
        <v>2435000</v>
      </c>
      <c r="D1000">
        <v>895000</v>
      </c>
      <c r="E1000">
        <v>795600</v>
      </c>
      <c r="F1000">
        <v>497000</v>
      </c>
      <c r="G1000">
        <v>119000</v>
      </c>
      <c r="H1000">
        <v>279000</v>
      </c>
      <c r="I1000">
        <v>0</v>
      </c>
      <c r="J1000">
        <v>397600</v>
      </c>
      <c r="K1000">
        <v>119000</v>
      </c>
      <c r="L1000">
        <v>279000</v>
      </c>
      <c r="M1000">
        <v>0</v>
      </c>
      <c r="N1000">
        <v>55.53</v>
      </c>
      <c r="O1000">
        <v>13.3</v>
      </c>
      <c r="P1000">
        <v>31.17</v>
      </c>
      <c r="Q1000">
        <v>0</v>
      </c>
      <c r="R1000">
        <v>49.97</v>
      </c>
      <c r="S1000">
        <v>14.96</v>
      </c>
      <c r="T1000">
        <v>35.07</v>
      </c>
      <c r="U1000">
        <v>0</v>
      </c>
    </row>
    <row r="1001" spans="1:21" x14ac:dyDescent="0.25">
      <c r="A1001" t="s">
        <v>240</v>
      </c>
      <c r="B1001">
        <v>2020</v>
      </c>
      <c r="C1001">
        <v>2316000</v>
      </c>
      <c r="D1001">
        <v>845000</v>
      </c>
      <c r="E1001">
        <v>740400</v>
      </c>
      <c r="F1001">
        <v>523000</v>
      </c>
      <c r="G1001">
        <v>117000</v>
      </c>
      <c r="H1001">
        <v>205000</v>
      </c>
      <c r="I1001">
        <v>0</v>
      </c>
      <c r="J1001">
        <v>418400</v>
      </c>
      <c r="K1001">
        <v>117000</v>
      </c>
      <c r="L1001">
        <v>205000</v>
      </c>
      <c r="M1001">
        <v>0</v>
      </c>
      <c r="N1001">
        <v>61.89</v>
      </c>
      <c r="O1001">
        <v>13.85</v>
      </c>
      <c r="P1001">
        <v>24.26</v>
      </c>
      <c r="Q1001">
        <v>0</v>
      </c>
      <c r="R1001">
        <v>56.51</v>
      </c>
      <c r="S1001">
        <v>15.8</v>
      </c>
      <c r="T1001">
        <v>27.69</v>
      </c>
      <c r="U1001">
        <v>0</v>
      </c>
    </row>
    <row r="1002" spans="1:21" x14ac:dyDescent="0.25">
      <c r="A1002" t="s">
        <v>240</v>
      </c>
      <c r="B1002">
        <v>2021</v>
      </c>
      <c r="C1002">
        <v>2439000</v>
      </c>
      <c r="D1002">
        <v>717000</v>
      </c>
      <c r="E1002">
        <v>626600</v>
      </c>
      <c r="F1002">
        <v>452000</v>
      </c>
      <c r="G1002">
        <v>140000</v>
      </c>
      <c r="H1002">
        <v>125000</v>
      </c>
      <c r="I1002">
        <v>0</v>
      </c>
      <c r="J1002">
        <v>361600</v>
      </c>
      <c r="K1002">
        <v>140000</v>
      </c>
      <c r="L1002">
        <v>125000</v>
      </c>
      <c r="M1002">
        <v>0</v>
      </c>
      <c r="N1002">
        <v>63.04</v>
      </c>
      <c r="O1002">
        <v>19.53</v>
      </c>
      <c r="P1002">
        <v>17.43</v>
      </c>
      <c r="Q1002">
        <v>0</v>
      </c>
      <c r="R1002">
        <v>57.71</v>
      </c>
      <c r="S1002">
        <v>22.34</v>
      </c>
      <c r="T1002">
        <v>19.95</v>
      </c>
      <c r="U1002">
        <v>0</v>
      </c>
    </row>
    <row r="1003" spans="1:21" x14ac:dyDescent="0.25">
      <c r="A1003" t="s">
        <v>242</v>
      </c>
      <c r="B1003">
        <v>2013</v>
      </c>
      <c r="C1003">
        <v>7519000</v>
      </c>
      <c r="D1003">
        <v>4012600</v>
      </c>
      <c r="E1003">
        <v>3975400</v>
      </c>
      <c r="F1003">
        <v>186000</v>
      </c>
      <c r="G1003">
        <v>3788200</v>
      </c>
      <c r="H1003">
        <v>38400</v>
      </c>
      <c r="I1003">
        <v>0</v>
      </c>
      <c r="J1003">
        <v>148800</v>
      </c>
      <c r="K1003">
        <v>3788200</v>
      </c>
      <c r="L1003">
        <v>38400</v>
      </c>
      <c r="M1003">
        <v>0</v>
      </c>
      <c r="N1003">
        <v>4.6399999999999997</v>
      </c>
      <c r="O1003">
        <v>94.41</v>
      </c>
      <c r="P1003">
        <v>0.96</v>
      </c>
      <c r="Q1003">
        <v>0</v>
      </c>
      <c r="R1003">
        <v>3.74</v>
      </c>
      <c r="S1003">
        <v>95.29</v>
      </c>
      <c r="T1003">
        <v>0.97</v>
      </c>
      <c r="U1003">
        <v>0</v>
      </c>
    </row>
    <row r="1004" spans="1:21" x14ac:dyDescent="0.25">
      <c r="A1004" t="s">
        <v>242</v>
      </c>
      <c r="B1004">
        <v>2014</v>
      </c>
      <c r="C1004">
        <v>7782000</v>
      </c>
      <c r="D1004">
        <v>3959600</v>
      </c>
      <c r="E1004">
        <v>3920480</v>
      </c>
      <c r="F1004">
        <v>195600</v>
      </c>
      <c r="G1004">
        <v>3683800</v>
      </c>
      <c r="H1004">
        <v>80200</v>
      </c>
      <c r="I1004">
        <v>0</v>
      </c>
      <c r="J1004">
        <v>156480</v>
      </c>
      <c r="K1004">
        <v>3683800</v>
      </c>
      <c r="L1004">
        <v>80200</v>
      </c>
      <c r="M1004">
        <v>0</v>
      </c>
      <c r="N1004">
        <v>4.9400000000000004</v>
      </c>
      <c r="O1004">
        <v>93.03</v>
      </c>
      <c r="P1004">
        <v>2.0299999999999998</v>
      </c>
      <c r="Q1004">
        <v>0</v>
      </c>
      <c r="R1004">
        <v>3.99</v>
      </c>
      <c r="S1004">
        <v>93.96</v>
      </c>
      <c r="T1004">
        <v>2.0499999999999998</v>
      </c>
      <c r="U1004">
        <v>0</v>
      </c>
    </row>
    <row r="1005" spans="1:21" x14ac:dyDescent="0.25">
      <c r="A1005" t="s">
        <v>242</v>
      </c>
      <c r="B1005">
        <v>2015</v>
      </c>
      <c r="C1005">
        <v>7855000</v>
      </c>
      <c r="D1005">
        <v>4036600</v>
      </c>
      <c r="E1005">
        <v>3995000</v>
      </c>
      <c r="F1005">
        <v>208000</v>
      </c>
      <c r="G1005">
        <v>3707800</v>
      </c>
      <c r="H1005">
        <v>120800</v>
      </c>
      <c r="I1005">
        <v>0</v>
      </c>
      <c r="J1005">
        <v>166400</v>
      </c>
      <c r="K1005">
        <v>3707800</v>
      </c>
      <c r="L1005">
        <v>120800</v>
      </c>
      <c r="M1005">
        <v>0</v>
      </c>
      <c r="N1005">
        <v>5.15</v>
      </c>
      <c r="O1005">
        <v>91.85</v>
      </c>
      <c r="P1005">
        <v>2.99</v>
      </c>
      <c r="Q1005">
        <v>0</v>
      </c>
      <c r="R1005">
        <v>4.17</v>
      </c>
      <c r="S1005">
        <v>92.81</v>
      </c>
      <c r="T1005">
        <v>3.02</v>
      </c>
      <c r="U1005">
        <v>0</v>
      </c>
    </row>
    <row r="1006" spans="1:21" x14ac:dyDescent="0.25">
      <c r="A1006" t="s">
        <v>242</v>
      </c>
      <c r="B1006">
        <v>2016</v>
      </c>
      <c r="C1006">
        <v>6852000</v>
      </c>
      <c r="D1006">
        <v>3875200</v>
      </c>
      <c r="E1006">
        <v>3836560</v>
      </c>
      <c r="F1006">
        <v>193200</v>
      </c>
      <c r="G1006">
        <v>3584600</v>
      </c>
      <c r="H1006">
        <v>97400</v>
      </c>
      <c r="I1006">
        <v>0</v>
      </c>
      <c r="J1006">
        <v>154560</v>
      </c>
      <c r="K1006">
        <v>3584600</v>
      </c>
      <c r="L1006">
        <v>97400</v>
      </c>
      <c r="M1006">
        <v>0</v>
      </c>
      <c r="N1006">
        <v>4.99</v>
      </c>
      <c r="O1006">
        <v>92.5</v>
      </c>
      <c r="P1006">
        <v>2.5099999999999998</v>
      </c>
      <c r="Q1006">
        <v>0</v>
      </c>
      <c r="R1006">
        <v>4.03</v>
      </c>
      <c r="S1006">
        <v>93.43</v>
      </c>
      <c r="T1006">
        <v>2.54</v>
      </c>
      <c r="U1006">
        <v>0</v>
      </c>
    </row>
    <row r="1007" spans="1:21" x14ac:dyDescent="0.25">
      <c r="A1007" t="s">
        <v>242</v>
      </c>
      <c r="B1007">
        <v>2017</v>
      </c>
      <c r="C1007">
        <v>7506000</v>
      </c>
      <c r="D1007">
        <v>3866800</v>
      </c>
      <c r="E1007">
        <v>3827800</v>
      </c>
      <c r="F1007">
        <v>195000</v>
      </c>
      <c r="G1007">
        <v>3594400</v>
      </c>
      <c r="H1007">
        <v>77400</v>
      </c>
      <c r="I1007">
        <v>0</v>
      </c>
      <c r="J1007">
        <v>156000</v>
      </c>
      <c r="K1007">
        <v>3594400</v>
      </c>
      <c r="L1007">
        <v>77400</v>
      </c>
      <c r="M1007">
        <v>0</v>
      </c>
      <c r="N1007">
        <v>5.04</v>
      </c>
      <c r="O1007">
        <v>92.96</v>
      </c>
      <c r="P1007">
        <v>2</v>
      </c>
      <c r="Q1007">
        <v>0</v>
      </c>
      <c r="R1007">
        <v>4.08</v>
      </c>
      <c r="S1007">
        <v>93.9</v>
      </c>
      <c r="T1007">
        <v>2.02</v>
      </c>
      <c r="U1007">
        <v>0</v>
      </c>
    </row>
    <row r="1008" spans="1:21" x14ac:dyDescent="0.25">
      <c r="A1008" t="s">
        <v>242</v>
      </c>
      <c r="B1008">
        <v>2018</v>
      </c>
      <c r="C1008">
        <v>7563000</v>
      </c>
      <c r="D1008">
        <v>4216600</v>
      </c>
      <c r="E1008">
        <v>4181200</v>
      </c>
      <c r="F1008">
        <v>177000</v>
      </c>
      <c r="G1008">
        <v>3931000</v>
      </c>
      <c r="H1008">
        <v>108600</v>
      </c>
      <c r="I1008">
        <v>0</v>
      </c>
      <c r="J1008">
        <v>141600</v>
      </c>
      <c r="K1008">
        <v>3931000</v>
      </c>
      <c r="L1008">
        <v>108600</v>
      </c>
      <c r="M1008">
        <v>0</v>
      </c>
      <c r="N1008">
        <v>4.2</v>
      </c>
      <c r="O1008">
        <v>93.23</v>
      </c>
      <c r="P1008">
        <v>2.58</v>
      </c>
      <c r="Q1008">
        <v>0</v>
      </c>
      <c r="R1008">
        <v>3.39</v>
      </c>
      <c r="S1008">
        <v>94.02</v>
      </c>
      <c r="T1008">
        <v>2.6</v>
      </c>
      <c r="U1008">
        <v>0</v>
      </c>
    </row>
    <row r="1009" spans="1:21" x14ac:dyDescent="0.25">
      <c r="A1009" t="s">
        <v>242</v>
      </c>
      <c r="B1009">
        <v>2019</v>
      </c>
      <c r="C1009">
        <v>7212000</v>
      </c>
      <c r="D1009">
        <v>3848000</v>
      </c>
      <c r="E1009">
        <v>3812920</v>
      </c>
      <c r="F1009">
        <v>175400</v>
      </c>
      <c r="G1009">
        <v>3611400</v>
      </c>
      <c r="H1009">
        <v>61200</v>
      </c>
      <c r="I1009">
        <v>0</v>
      </c>
      <c r="J1009">
        <v>140320</v>
      </c>
      <c r="K1009">
        <v>3611400</v>
      </c>
      <c r="L1009">
        <v>61200</v>
      </c>
      <c r="M1009">
        <v>0</v>
      </c>
      <c r="N1009">
        <v>4.5599999999999996</v>
      </c>
      <c r="O1009">
        <v>93.85</v>
      </c>
      <c r="P1009">
        <v>1.59</v>
      </c>
      <c r="Q1009">
        <v>0</v>
      </c>
      <c r="R1009">
        <v>3.68</v>
      </c>
      <c r="S1009">
        <v>94.71</v>
      </c>
      <c r="T1009">
        <v>1.61</v>
      </c>
      <c r="U1009">
        <v>0</v>
      </c>
    </row>
    <row r="1010" spans="1:21" x14ac:dyDescent="0.25">
      <c r="A1010" t="s">
        <v>242</v>
      </c>
      <c r="B1010">
        <v>2020</v>
      </c>
      <c r="C1010">
        <v>6175000</v>
      </c>
      <c r="D1010">
        <v>2915000</v>
      </c>
      <c r="E1010">
        <v>2878280</v>
      </c>
      <c r="F1010">
        <v>183600</v>
      </c>
      <c r="G1010">
        <v>2673600</v>
      </c>
      <c r="H1010">
        <v>57800</v>
      </c>
      <c r="I1010">
        <v>0</v>
      </c>
      <c r="J1010">
        <v>146880</v>
      </c>
      <c r="K1010">
        <v>2673600</v>
      </c>
      <c r="L1010">
        <v>57800</v>
      </c>
      <c r="M1010">
        <v>0</v>
      </c>
      <c r="N1010">
        <v>6.3</v>
      </c>
      <c r="O1010">
        <v>91.72</v>
      </c>
      <c r="P1010">
        <v>1.98</v>
      </c>
      <c r="Q1010">
        <v>0</v>
      </c>
      <c r="R1010">
        <v>5.0999999999999996</v>
      </c>
      <c r="S1010">
        <v>92.89</v>
      </c>
      <c r="T1010">
        <v>2.0099999999999998</v>
      </c>
      <c r="U1010">
        <v>0</v>
      </c>
    </row>
    <row r="1011" spans="1:21" x14ac:dyDescent="0.25">
      <c r="A1011" t="s">
        <v>242</v>
      </c>
      <c r="B1011">
        <v>2021</v>
      </c>
      <c r="C1011">
        <v>7043000</v>
      </c>
      <c r="D1011">
        <v>4301400</v>
      </c>
      <c r="E1011">
        <v>4268480</v>
      </c>
      <c r="F1011">
        <v>164600</v>
      </c>
      <c r="G1011">
        <v>4136400</v>
      </c>
      <c r="H1011">
        <v>400</v>
      </c>
      <c r="I1011">
        <v>0</v>
      </c>
      <c r="J1011">
        <v>131680</v>
      </c>
      <c r="K1011">
        <v>4136400</v>
      </c>
      <c r="L1011">
        <v>400</v>
      </c>
      <c r="M1011">
        <v>0</v>
      </c>
      <c r="N1011">
        <v>3.83</v>
      </c>
      <c r="O1011">
        <v>96.16</v>
      </c>
      <c r="P1011">
        <v>0.01</v>
      </c>
      <c r="Q1011">
        <v>0</v>
      </c>
      <c r="R1011">
        <v>3.08</v>
      </c>
      <c r="S1011">
        <v>96.91</v>
      </c>
      <c r="T1011">
        <v>0.01</v>
      </c>
      <c r="U1011">
        <v>0</v>
      </c>
    </row>
    <row r="1012" spans="1:21" x14ac:dyDescent="0.25">
      <c r="A1012" t="s">
        <v>244</v>
      </c>
      <c r="B1012">
        <v>2013</v>
      </c>
      <c r="C1012">
        <v>321000</v>
      </c>
      <c r="D1012">
        <v>290000</v>
      </c>
      <c r="E1012">
        <v>232000</v>
      </c>
      <c r="F1012">
        <v>290000</v>
      </c>
      <c r="G1012">
        <v>0</v>
      </c>
      <c r="H1012">
        <v>0</v>
      </c>
      <c r="I1012">
        <v>0</v>
      </c>
      <c r="J1012">
        <v>232000</v>
      </c>
      <c r="K1012">
        <v>0</v>
      </c>
      <c r="L1012">
        <v>0</v>
      </c>
      <c r="M1012">
        <v>0</v>
      </c>
      <c r="N1012">
        <v>100</v>
      </c>
      <c r="O1012">
        <v>0</v>
      </c>
      <c r="P1012">
        <v>0</v>
      </c>
      <c r="Q1012">
        <v>0</v>
      </c>
      <c r="R1012">
        <v>100</v>
      </c>
      <c r="S1012">
        <v>0</v>
      </c>
      <c r="T1012">
        <v>0</v>
      </c>
      <c r="U1012">
        <v>0</v>
      </c>
    </row>
    <row r="1013" spans="1:21" x14ac:dyDescent="0.25">
      <c r="A1013" t="s">
        <v>244</v>
      </c>
      <c r="B1013">
        <v>2014</v>
      </c>
      <c r="C1013">
        <v>325000</v>
      </c>
      <c r="D1013">
        <v>301000</v>
      </c>
      <c r="E1013">
        <v>240800</v>
      </c>
      <c r="F1013">
        <v>301000</v>
      </c>
      <c r="G1013">
        <v>0</v>
      </c>
      <c r="H1013">
        <v>0</v>
      </c>
      <c r="I1013">
        <v>0</v>
      </c>
      <c r="J1013">
        <v>240800</v>
      </c>
      <c r="K1013">
        <v>0</v>
      </c>
      <c r="L1013">
        <v>0</v>
      </c>
      <c r="M1013">
        <v>0</v>
      </c>
      <c r="N1013">
        <v>100</v>
      </c>
      <c r="O1013">
        <v>0</v>
      </c>
      <c r="P1013">
        <v>0</v>
      </c>
      <c r="Q1013">
        <v>0</v>
      </c>
      <c r="R1013">
        <v>100</v>
      </c>
      <c r="S1013">
        <v>0</v>
      </c>
      <c r="T1013">
        <v>0</v>
      </c>
      <c r="U1013">
        <v>0</v>
      </c>
    </row>
    <row r="1014" spans="1:21" x14ac:dyDescent="0.25">
      <c r="A1014" t="s">
        <v>244</v>
      </c>
      <c r="B1014">
        <v>2015</v>
      </c>
      <c r="C1014">
        <v>337000</v>
      </c>
      <c r="D1014">
        <v>312000</v>
      </c>
      <c r="E1014">
        <v>249600</v>
      </c>
      <c r="F1014">
        <v>312000</v>
      </c>
      <c r="G1014">
        <v>0</v>
      </c>
      <c r="H1014">
        <v>0</v>
      </c>
      <c r="I1014">
        <v>0</v>
      </c>
      <c r="J1014">
        <v>249600</v>
      </c>
      <c r="K1014">
        <v>0</v>
      </c>
      <c r="L1014">
        <v>0</v>
      </c>
      <c r="M1014">
        <v>0</v>
      </c>
      <c r="N1014">
        <v>100</v>
      </c>
      <c r="O1014">
        <v>0</v>
      </c>
      <c r="P1014">
        <v>0</v>
      </c>
      <c r="Q1014">
        <v>0</v>
      </c>
      <c r="R1014">
        <v>100</v>
      </c>
      <c r="S1014">
        <v>0</v>
      </c>
      <c r="T1014">
        <v>0</v>
      </c>
      <c r="U1014">
        <v>0</v>
      </c>
    </row>
    <row r="1015" spans="1:21" x14ac:dyDescent="0.25">
      <c r="A1015" t="s">
        <v>244</v>
      </c>
      <c r="B1015">
        <v>2016</v>
      </c>
      <c r="C1015">
        <v>334000</v>
      </c>
      <c r="D1015">
        <v>312000</v>
      </c>
      <c r="E1015">
        <v>249600</v>
      </c>
      <c r="F1015">
        <v>312000</v>
      </c>
      <c r="G1015">
        <v>0</v>
      </c>
      <c r="H1015">
        <v>0</v>
      </c>
      <c r="I1015">
        <v>0</v>
      </c>
      <c r="J1015">
        <v>249600</v>
      </c>
      <c r="K1015">
        <v>0</v>
      </c>
      <c r="L1015">
        <v>0</v>
      </c>
      <c r="M1015">
        <v>0</v>
      </c>
      <c r="N1015">
        <v>100</v>
      </c>
      <c r="O1015">
        <v>0</v>
      </c>
      <c r="P1015">
        <v>0</v>
      </c>
      <c r="Q1015">
        <v>0</v>
      </c>
      <c r="R1015">
        <v>100</v>
      </c>
      <c r="S1015">
        <v>0</v>
      </c>
      <c r="T1015">
        <v>0</v>
      </c>
      <c r="U1015">
        <v>0</v>
      </c>
    </row>
    <row r="1016" spans="1:21" x14ac:dyDescent="0.25">
      <c r="A1016" t="s">
        <v>244</v>
      </c>
      <c r="B1016">
        <v>2017</v>
      </c>
      <c r="C1016">
        <v>342000</v>
      </c>
      <c r="D1016">
        <v>319000</v>
      </c>
      <c r="E1016">
        <v>255200</v>
      </c>
      <c r="F1016">
        <v>319000</v>
      </c>
      <c r="G1016">
        <v>0</v>
      </c>
      <c r="H1016">
        <v>0</v>
      </c>
      <c r="I1016">
        <v>0</v>
      </c>
      <c r="J1016">
        <v>255200</v>
      </c>
      <c r="K1016">
        <v>0</v>
      </c>
      <c r="L1016">
        <v>0</v>
      </c>
      <c r="M1016">
        <v>0</v>
      </c>
      <c r="N1016">
        <v>100</v>
      </c>
      <c r="O1016">
        <v>0</v>
      </c>
      <c r="P1016">
        <v>0</v>
      </c>
      <c r="Q1016">
        <v>0</v>
      </c>
      <c r="R1016">
        <v>100</v>
      </c>
      <c r="S1016">
        <v>0</v>
      </c>
      <c r="T1016">
        <v>0</v>
      </c>
      <c r="U1016">
        <v>0</v>
      </c>
    </row>
    <row r="1017" spans="1:21" x14ac:dyDescent="0.25">
      <c r="A1017" t="s">
        <v>244</v>
      </c>
      <c r="B1017">
        <v>2018</v>
      </c>
      <c r="C1017">
        <v>316000</v>
      </c>
      <c r="D1017">
        <v>289000</v>
      </c>
      <c r="E1017">
        <v>231200</v>
      </c>
      <c r="F1017">
        <v>289000</v>
      </c>
      <c r="G1017">
        <v>0</v>
      </c>
      <c r="H1017">
        <v>0</v>
      </c>
      <c r="I1017">
        <v>0</v>
      </c>
      <c r="J1017">
        <v>231200</v>
      </c>
      <c r="K1017">
        <v>0</v>
      </c>
      <c r="L1017">
        <v>0</v>
      </c>
      <c r="M1017">
        <v>0</v>
      </c>
      <c r="N1017">
        <v>100</v>
      </c>
      <c r="O1017">
        <v>0</v>
      </c>
      <c r="P1017">
        <v>0</v>
      </c>
      <c r="Q1017">
        <v>0</v>
      </c>
      <c r="R1017">
        <v>100</v>
      </c>
      <c r="S1017">
        <v>0</v>
      </c>
      <c r="T1017">
        <v>0</v>
      </c>
      <c r="U1017">
        <v>0</v>
      </c>
    </row>
    <row r="1018" spans="1:21" x14ac:dyDescent="0.25">
      <c r="A1018" t="s">
        <v>244</v>
      </c>
      <c r="B1018">
        <v>2019</v>
      </c>
      <c r="C1018">
        <v>318000</v>
      </c>
      <c r="D1018">
        <v>295000</v>
      </c>
      <c r="E1018">
        <v>236000</v>
      </c>
      <c r="F1018">
        <v>295000</v>
      </c>
      <c r="G1018">
        <v>0</v>
      </c>
      <c r="H1018">
        <v>0</v>
      </c>
      <c r="I1018">
        <v>0</v>
      </c>
      <c r="J1018">
        <v>236000</v>
      </c>
      <c r="K1018">
        <v>0</v>
      </c>
      <c r="L1018">
        <v>0</v>
      </c>
      <c r="M1018">
        <v>0</v>
      </c>
      <c r="N1018">
        <v>100</v>
      </c>
      <c r="O1018">
        <v>0</v>
      </c>
      <c r="P1018">
        <v>0</v>
      </c>
      <c r="Q1018">
        <v>0</v>
      </c>
      <c r="R1018">
        <v>100</v>
      </c>
      <c r="S1018">
        <v>0</v>
      </c>
      <c r="T1018">
        <v>0</v>
      </c>
      <c r="U1018">
        <v>0</v>
      </c>
    </row>
    <row r="1019" spans="1:21" x14ac:dyDescent="0.25">
      <c r="A1019" t="s">
        <v>244</v>
      </c>
      <c r="B1019">
        <v>2020</v>
      </c>
      <c r="C1019">
        <v>313000</v>
      </c>
      <c r="D1019">
        <v>289000</v>
      </c>
      <c r="E1019">
        <v>231200</v>
      </c>
      <c r="F1019">
        <v>289000</v>
      </c>
      <c r="G1019">
        <v>0</v>
      </c>
      <c r="H1019">
        <v>0</v>
      </c>
      <c r="I1019">
        <v>0</v>
      </c>
      <c r="J1019">
        <v>231200</v>
      </c>
      <c r="K1019">
        <v>0</v>
      </c>
      <c r="L1019">
        <v>0</v>
      </c>
      <c r="M1019">
        <v>0</v>
      </c>
      <c r="N1019">
        <v>100</v>
      </c>
      <c r="O1019">
        <v>0</v>
      </c>
      <c r="P1019">
        <v>0</v>
      </c>
      <c r="Q1019">
        <v>0</v>
      </c>
      <c r="R1019">
        <v>100</v>
      </c>
      <c r="S1019">
        <v>0</v>
      </c>
      <c r="T1019">
        <v>0</v>
      </c>
      <c r="U1019">
        <v>0</v>
      </c>
    </row>
    <row r="1020" spans="1:21" x14ac:dyDescent="0.25">
      <c r="A1020" t="s">
        <v>244</v>
      </c>
      <c r="B1020">
        <v>2021</v>
      </c>
      <c r="C1020">
        <v>296000</v>
      </c>
      <c r="D1020">
        <v>271000</v>
      </c>
      <c r="E1020">
        <v>216800</v>
      </c>
      <c r="F1020">
        <v>271000</v>
      </c>
      <c r="G1020">
        <v>0</v>
      </c>
      <c r="H1020">
        <v>0</v>
      </c>
      <c r="I1020">
        <v>0</v>
      </c>
      <c r="J1020">
        <v>216800</v>
      </c>
      <c r="K1020">
        <v>0</v>
      </c>
      <c r="L1020">
        <v>0</v>
      </c>
      <c r="M1020">
        <v>0</v>
      </c>
      <c r="N1020">
        <v>100</v>
      </c>
      <c r="O1020">
        <v>0</v>
      </c>
      <c r="P1020">
        <v>0</v>
      </c>
      <c r="Q1020">
        <v>0</v>
      </c>
      <c r="R1020">
        <v>100</v>
      </c>
      <c r="S1020">
        <v>0</v>
      </c>
      <c r="T1020">
        <v>0</v>
      </c>
      <c r="U1020">
        <v>0</v>
      </c>
    </row>
    <row r="1021" spans="1:21" x14ac:dyDescent="0.25">
      <c r="A1021" t="s">
        <v>544</v>
      </c>
      <c r="B1021">
        <v>2013</v>
      </c>
      <c r="C1021">
        <v>3543000</v>
      </c>
      <c r="D1021">
        <v>3543000</v>
      </c>
      <c r="E1021">
        <v>2852000</v>
      </c>
      <c r="F1021">
        <v>3455000</v>
      </c>
      <c r="G1021">
        <v>88000</v>
      </c>
      <c r="H1021">
        <v>0</v>
      </c>
      <c r="I1021">
        <v>0</v>
      </c>
      <c r="J1021">
        <v>2764000</v>
      </c>
      <c r="K1021">
        <v>88000</v>
      </c>
      <c r="L1021">
        <v>0</v>
      </c>
      <c r="M1021">
        <v>0</v>
      </c>
      <c r="N1021">
        <v>97.52</v>
      </c>
      <c r="O1021">
        <v>2.48</v>
      </c>
      <c r="P1021">
        <v>0</v>
      </c>
      <c r="Q1021">
        <v>0</v>
      </c>
      <c r="R1021">
        <v>96.91</v>
      </c>
      <c r="S1021">
        <v>3.09</v>
      </c>
      <c r="T1021">
        <v>0</v>
      </c>
      <c r="U1021">
        <v>0</v>
      </c>
    </row>
    <row r="1022" spans="1:21" x14ac:dyDescent="0.25">
      <c r="A1022" t="s">
        <v>544</v>
      </c>
      <c r="B1022">
        <v>2014</v>
      </c>
      <c r="C1022">
        <v>5960000</v>
      </c>
      <c r="D1022">
        <v>5960000</v>
      </c>
      <c r="E1022">
        <v>4771200</v>
      </c>
      <c r="F1022">
        <v>5944000</v>
      </c>
      <c r="G1022">
        <v>16000</v>
      </c>
      <c r="H1022">
        <v>0</v>
      </c>
      <c r="I1022">
        <v>0</v>
      </c>
      <c r="J1022">
        <v>4755200</v>
      </c>
      <c r="K1022">
        <v>16000</v>
      </c>
      <c r="L1022">
        <v>0</v>
      </c>
      <c r="M1022">
        <v>0</v>
      </c>
      <c r="N1022">
        <v>99.73</v>
      </c>
      <c r="O1022">
        <v>0.27</v>
      </c>
      <c r="P1022">
        <v>0</v>
      </c>
      <c r="Q1022">
        <v>0</v>
      </c>
      <c r="R1022">
        <v>99.66</v>
      </c>
      <c r="S1022">
        <v>0.34</v>
      </c>
      <c r="T1022">
        <v>0</v>
      </c>
      <c r="U1022">
        <v>0</v>
      </c>
    </row>
    <row r="1023" spans="1:21" x14ac:dyDescent="0.25">
      <c r="A1023" t="s">
        <v>544</v>
      </c>
      <c r="B1023">
        <v>2015</v>
      </c>
      <c r="C1023">
        <v>6050000</v>
      </c>
      <c r="D1023">
        <v>6050000</v>
      </c>
      <c r="E1023">
        <v>4842600</v>
      </c>
      <c r="F1023">
        <v>6037000</v>
      </c>
      <c r="G1023">
        <v>13000</v>
      </c>
      <c r="H1023">
        <v>0</v>
      </c>
      <c r="I1023">
        <v>0</v>
      </c>
      <c r="J1023">
        <v>4829600</v>
      </c>
      <c r="K1023">
        <v>13000</v>
      </c>
      <c r="L1023">
        <v>0</v>
      </c>
      <c r="M1023">
        <v>0</v>
      </c>
      <c r="N1023">
        <v>99.79</v>
      </c>
      <c r="O1023">
        <v>0.21</v>
      </c>
      <c r="P1023">
        <v>0</v>
      </c>
      <c r="Q1023">
        <v>0</v>
      </c>
      <c r="R1023">
        <v>99.73</v>
      </c>
      <c r="S1023">
        <v>0.27</v>
      </c>
      <c r="T1023">
        <v>0</v>
      </c>
      <c r="U1023">
        <v>0</v>
      </c>
    </row>
    <row r="1024" spans="1:21" x14ac:dyDescent="0.25">
      <c r="A1024" t="s">
        <v>544</v>
      </c>
      <c r="B1024">
        <v>2016</v>
      </c>
      <c r="C1024">
        <v>8721000</v>
      </c>
      <c r="D1024">
        <v>8721000</v>
      </c>
      <c r="E1024">
        <v>6979600</v>
      </c>
      <c r="F1024">
        <v>8707000</v>
      </c>
      <c r="G1024">
        <v>14000</v>
      </c>
      <c r="H1024">
        <v>0</v>
      </c>
      <c r="I1024">
        <v>0</v>
      </c>
      <c r="J1024">
        <v>6965600</v>
      </c>
      <c r="K1024">
        <v>14000</v>
      </c>
      <c r="L1024">
        <v>0</v>
      </c>
      <c r="M1024">
        <v>0</v>
      </c>
      <c r="N1024">
        <v>99.84</v>
      </c>
      <c r="O1024">
        <v>0.16</v>
      </c>
      <c r="P1024">
        <v>0</v>
      </c>
      <c r="Q1024">
        <v>0</v>
      </c>
      <c r="R1024">
        <v>99.8</v>
      </c>
      <c r="S1024">
        <v>0.2</v>
      </c>
      <c r="T1024">
        <v>0</v>
      </c>
      <c r="U1024">
        <v>0</v>
      </c>
    </row>
    <row r="1025" spans="1:21" x14ac:dyDescent="0.25">
      <c r="A1025" t="s">
        <v>544</v>
      </c>
      <c r="B1025">
        <v>2017</v>
      </c>
      <c r="C1025">
        <v>11647000</v>
      </c>
      <c r="D1025">
        <v>11647000</v>
      </c>
      <c r="E1025">
        <v>9320800</v>
      </c>
      <c r="F1025">
        <v>11631000</v>
      </c>
      <c r="G1025">
        <v>16000</v>
      </c>
      <c r="H1025">
        <v>0</v>
      </c>
      <c r="I1025">
        <v>0</v>
      </c>
      <c r="J1025">
        <v>9304800</v>
      </c>
      <c r="K1025">
        <v>16000</v>
      </c>
      <c r="L1025">
        <v>0</v>
      </c>
      <c r="M1025">
        <v>0</v>
      </c>
      <c r="N1025">
        <v>99.86</v>
      </c>
      <c r="O1025">
        <v>0.14000000000000001</v>
      </c>
      <c r="P1025">
        <v>0</v>
      </c>
      <c r="Q1025">
        <v>0</v>
      </c>
      <c r="R1025">
        <v>99.83</v>
      </c>
      <c r="S1025">
        <v>0.17</v>
      </c>
      <c r="T1025">
        <v>0</v>
      </c>
      <c r="U1025">
        <v>0</v>
      </c>
    </row>
    <row r="1026" spans="1:21" x14ac:dyDescent="0.25">
      <c r="A1026" t="s">
        <v>544</v>
      </c>
      <c r="B1026">
        <v>2018</v>
      </c>
      <c r="C1026">
        <v>2359000</v>
      </c>
      <c r="D1026">
        <v>2359000</v>
      </c>
      <c r="E1026">
        <v>1891000</v>
      </c>
      <c r="F1026">
        <v>2340000</v>
      </c>
      <c r="G1026">
        <v>19000</v>
      </c>
      <c r="H1026">
        <v>0</v>
      </c>
      <c r="I1026">
        <v>0</v>
      </c>
      <c r="J1026">
        <v>1872000</v>
      </c>
      <c r="K1026">
        <v>19000</v>
      </c>
      <c r="L1026">
        <v>0</v>
      </c>
      <c r="M1026">
        <v>0</v>
      </c>
      <c r="N1026">
        <v>99.19</v>
      </c>
      <c r="O1026">
        <v>0.81</v>
      </c>
      <c r="P1026">
        <v>0</v>
      </c>
      <c r="Q1026">
        <v>0</v>
      </c>
      <c r="R1026">
        <v>99</v>
      </c>
      <c r="S1026">
        <v>1</v>
      </c>
      <c r="T1026">
        <v>0</v>
      </c>
      <c r="U1026">
        <v>0</v>
      </c>
    </row>
    <row r="1027" spans="1:21" x14ac:dyDescent="0.25">
      <c r="A1027" t="s">
        <v>544</v>
      </c>
      <c r="B1027">
        <v>2019</v>
      </c>
      <c r="C1027">
        <v>7954000</v>
      </c>
      <c r="D1027">
        <v>7954000</v>
      </c>
      <c r="E1027">
        <v>6366800</v>
      </c>
      <c r="F1027">
        <v>7936000</v>
      </c>
      <c r="G1027">
        <v>18000</v>
      </c>
      <c r="H1027">
        <v>0</v>
      </c>
      <c r="I1027">
        <v>0</v>
      </c>
      <c r="J1027">
        <v>6348800</v>
      </c>
      <c r="K1027">
        <v>18000</v>
      </c>
      <c r="L1027">
        <v>0</v>
      </c>
      <c r="M1027">
        <v>0</v>
      </c>
      <c r="N1027">
        <v>99.77</v>
      </c>
      <c r="O1027">
        <v>0.23</v>
      </c>
      <c r="P1027">
        <v>0</v>
      </c>
      <c r="Q1027">
        <v>0</v>
      </c>
      <c r="R1027">
        <v>99.72</v>
      </c>
      <c r="S1027">
        <v>0.28000000000000003</v>
      </c>
      <c r="T1027">
        <v>0</v>
      </c>
      <c r="U1027">
        <v>0</v>
      </c>
    </row>
    <row r="1028" spans="1:21" x14ac:dyDescent="0.25">
      <c r="A1028" t="s">
        <v>544</v>
      </c>
      <c r="B1028">
        <v>2020</v>
      </c>
      <c r="C1028">
        <v>4906000</v>
      </c>
      <c r="D1028">
        <v>4906000</v>
      </c>
      <c r="E1028">
        <v>3927200</v>
      </c>
      <c r="F1028">
        <v>4894000</v>
      </c>
      <c r="G1028">
        <v>12000</v>
      </c>
      <c r="H1028">
        <v>0</v>
      </c>
      <c r="I1028">
        <v>0</v>
      </c>
      <c r="J1028">
        <v>3915200</v>
      </c>
      <c r="K1028">
        <v>12000</v>
      </c>
      <c r="L1028">
        <v>0</v>
      </c>
      <c r="M1028">
        <v>0</v>
      </c>
      <c r="N1028">
        <v>99.76</v>
      </c>
      <c r="O1028">
        <v>0.24</v>
      </c>
      <c r="P1028">
        <v>0</v>
      </c>
      <c r="Q1028">
        <v>0</v>
      </c>
      <c r="R1028">
        <v>99.69</v>
      </c>
      <c r="S1028">
        <v>0.31</v>
      </c>
      <c r="T1028">
        <v>0</v>
      </c>
      <c r="U1028">
        <v>0</v>
      </c>
    </row>
    <row r="1029" spans="1:21" x14ac:dyDescent="0.25">
      <c r="A1029" t="s">
        <v>544</v>
      </c>
      <c r="B1029">
        <v>2021</v>
      </c>
      <c r="C1029">
        <v>7280000</v>
      </c>
      <c r="D1029">
        <v>7280000</v>
      </c>
      <c r="E1029">
        <v>5826200</v>
      </c>
      <c r="F1029">
        <v>7269000</v>
      </c>
      <c r="G1029">
        <v>11000</v>
      </c>
      <c r="H1029">
        <v>0</v>
      </c>
      <c r="I1029">
        <v>0</v>
      </c>
      <c r="J1029">
        <v>5815200</v>
      </c>
      <c r="K1029">
        <v>11000</v>
      </c>
      <c r="L1029">
        <v>0</v>
      </c>
      <c r="M1029">
        <v>0</v>
      </c>
      <c r="N1029">
        <v>99.85</v>
      </c>
      <c r="O1029">
        <v>0.15</v>
      </c>
      <c r="P1029">
        <v>0</v>
      </c>
      <c r="Q1029">
        <v>0</v>
      </c>
      <c r="R1029">
        <v>99.81</v>
      </c>
      <c r="S1029">
        <v>0.19</v>
      </c>
      <c r="T1029">
        <v>0</v>
      </c>
      <c r="U1029">
        <v>0</v>
      </c>
    </row>
    <row r="1030" spans="1:21" x14ac:dyDescent="0.25">
      <c r="A1030" t="s">
        <v>246</v>
      </c>
      <c r="B1030">
        <v>2013</v>
      </c>
      <c r="C1030">
        <v>16251000</v>
      </c>
      <c r="D1030">
        <v>16251000</v>
      </c>
      <c r="E1030">
        <v>15059200</v>
      </c>
      <c r="F1030">
        <v>5617000</v>
      </c>
      <c r="G1030">
        <v>3802000</v>
      </c>
      <c r="H1030">
        <v>6756000</v>
      </c>
      <c r="I1030">
        <v>76000</v>
      </c>
      <c r="J1030">
        <v>4493600</v>
      </c>
      <c r="K1030">
        <v>3802000</v>
      </c>
      <c r="L1030">
        <v>6756000</v>
      </c>
      <c r="M1030">
        <v>7600</v>
      </c>
      <c r="N1030">
        <v>34.56</v>
      </c>
      <c r="O1030">
        <v>23.4</v>
      </c>
      <c r="P1030">
        <v>41.57</v>
      </c>
      <c r="Q1030">
        <v>0.47</v>
      </c>
      <c r="R1030">
        <v>29.84</v>
      </c>
      <c r="S1030">
        <v>25.25</v>
      </c>
      <c r="T1030">
        <v>44.86</v>
      </c>
      <c r="U1030">
        <v>0.05</v>
      </c>
    </row>
    <row r="1031" spans="1:21" x14ac:dyDescent="0.25">
      <c r="A1031" t="s">
        <v>246</v>
      </c>
      <c r="B1031">
        <v>2014</v>
      </c>
      <c r="C1031">
        <v>15173000</v>
      </c>
      <c r="D1031">
        <v>15173000</v>
      </c>
      <c r="E1031">
        <v>13913700</v>
      </c>
      <c r="F1031">
        <v>5842000</v>
      </c>
      <c r="G1031">
        <v>4292000</v>
      </c>
      <c r="H1031">
        <v>4938000</v>
      </c>
      <c r="I1031">
        <v>101000</v>
      </c>
      <c r="J1031">
        <v>4673600</v>
      </c>
      <c r="K1031">
        <v>4292000</v>
      </c>
      <c r="L1031">
        <v>4938000</v>
      </c>
      <c r="M1031">
        <v>10100</v>
      </c>
      <c r="N1031">
        <v>38.5</v>
      </c>
      <c r="O1031">
        <v>28.29</v>
      </c>
      <c r="P1031">
        <v>32.54</v>
      </c>
      <c r="Q1031">
        <v>0.67</v>
      </c>
      <c r="R1031">
        <v>33.590000000000003</v>
      </c>
      <c r="S1031">
        <v>30.85</v>
      </c>
      <c r="T1031">
        <v>35.49</v>
      </c>
      <c r="U1031">
        <v>7.0000000000000007E-2</v>
      </c>
    </row>
    <row r="1032" spans="1:21" x14ac:dyDescent="0.25">
      <c r="A1032" t="s">
        <v>246</v>
      </c>
      <c r="B1032">
        <v>2015</v>
      </c>
      <c r="C1032">
        <v>20590000</v>
      </c>
      <c r="D1032">
        <v>20590000</v>
      </c>
      <c r="E1032">
        <v>19172100</v>
      </c>
      <c r="F1032">
        <v>6617000</v>
      </c>
      <c r="G1032">
        <v>4034000</v>
      </c>
      <c r="H1032">
        <v>9834000</v>
      </c>
      <c r="I1032">
        <v>105000</v>
      </c>
      <c r="J1032">
        <v>5293600</v>
      </c>
      <c r="K1032">
        <v>4034000</v>
      </c>
      <c r="L1032">
        <v>9834000</v>
      </c>
      <c r="M1032">
        <v>10500</v>
      </c>
      <c r="N1032">
        <v>32.14</v>
      </c>
      <c r="O1032">
        <v>19.59</v>
      </c>
      <c r="P1032">
        <v>47.76</v>
      </c>
      <c r="Q1032">
        <v>0.51</v>
      </c>
      <c r="R1032">
        <v>27.61</v>
      </c>
      <c r="S1032">
        <v>21.04</v>
      </c>
      <c r="T1032">
        <v>51.29</v>
      </c>
      <c r="U1032">
        <v>0.05</v>
      </c>
    </row>
    <row r="1033" spans="1:21" x14ac:dyDescent="0.25">
      <c r="A1033" t="s">
        <v>246</v>
      </c>
      <c r="B1033">
        <v>2016</v>
      </c>
      <c r="C1033">
        <v>17272000</v>
      </c>
      <c r="D1033">
        <v>17272000</v>
      </c>
      <c r="E1033">
        <v>15850000</v>
      </c>
      <c r="F1033">
        <v>6597000</v>
      </c>
      <c r="G1033">
        <v>3781000</v>
      </c>
      <c r="H1033">
        <v>6780000</v>
      </c>
      <c r="I1033">
        <v>114000</v>
      </c>
      <c r="J1033">
        <v>5277600</v>
      </c>
      <c r="K1033">
        <v>3781000</v>
      </c>
      <c r="L1033">
        <v>6780000</v>
      </c>
      <c r="M1033">
        <v>11400</v>
      </c>
      <c r="N1033">
        <v>38.19</v>
      </c>
      <c r="O1033">
        <v>21.89</v>
      </c>
      <c r="P1033">
        <v>39.25</v>
      </c>
      <c r="Q1033">
        <v>0.66</v>
      </c>
      <c r="R1033">
        <v>33.299999999999997</v>
      </c>
      <c r="S1033">
        <v>23.85</v>
      </c>
      <c r="T1033">
        <v>42.78</v>
      </c>
      <c r="U1033">
        <v>7.0000000000000007E-2</v>
      </c>
    </row>
    <row r="1034" spans="1:21" x14ac:dyDescent="0.25">
      <c r="A1034" t="s">
        <v>246</v>
      </c>
      <c r="B1034">
        <v>2017</v>
      </c>
      <c r="C1034">
        <v>17597000</v>
      </c>
      <c r="D1034">
        <v>17597000</v>
      </c>
      <c r="E1034">
        <v>16139500</v>
      </c>
      <c r="F1034">
        <v>6464000</v>
      </c>
      <c r="G1034">
        <v>3748000</v>
      </c>
      <c r="H1034">
        <v>7202000</v>
      </c>
      <c r="I1034">
        <v>183000</v>
      </c>
      <c r="J1034">
        <v>5171200</v>
      </c>
      <c r="K1034">
        <v>3748000</v>
      </c>
      <c r="L1034">
        <v>7202000</v>
      </c>
      <c r="M1034">
        <v>18300</v>
      </c>
      <c r="N1034">
        <v>36.729999999999997</v>
      </c>
      <c r="O1034">
        <v>21.3</v>
      </c>
      <c r="P1034">
        <v>40.93</v>
      </c>
      <c r="Q1034">
        <v>1.04</v>
      </c>
      <c r="R1034">
        <v>32.04</v>
      </c>
      <c r="S1034">
        <v>23.22</v>
      </c>
      <c r="T1034">
        <v>44.62</v>
      </c>
      <c r="U1034">
        <v>0.11</v>
      </c>
    </row>
    <row r="1035" spans="1:21" x14ac:dyDescent="0.25">
      <c r="A1035" t="s">
        <v>246</v>
      </c>
      <c r="B1035">
        <v>2018</v>
      </c>
      <c r="C1035">
        <v>15757000</v>
      </c>
      <c r="D1035">
        <v>15757000</v>
      </c>
      <c r="E1035">
        <v>14594300</v>
      </c>
      <c r="F1035">
        <v>4882000</v>
      </c>
      <c r="G1035">
        <v>3588000</v>
      </c>
      <c r="H1035">
        <v>7080000</v>
      </c>
      <c r="I1035">
        <v>207000</v>
      </c>
      <c r="J1035">
        <v>3905600</v>
      </c>
      <c r="K1035">
        <v>3588000</v>
      </c>
      <c r="L1035">
        <v>7080000</v>
      </c>
      <c r="M1035">
        <v>20700</v>
      </c>
      <c r="N1035">
        <v>30.98</v>
      </c>
      <c r="O1035">
        <v>22.77</v>
      </c>
      <c r="P1035">
        <v>44.93</v>
      </c>
      <c r="Q1035">
        <v>1.31</v>
      </c>
      <c r="R1035">
        <v>26.76</v>
      </c>
      <c r="S1035">
        <v>24.58</v>
      </c>
      <c r="T1035">
        <v>48.51</v>
      </c>
      <c r="U1035">
        <v>0.14000000000000001</v>
      </c>
    </row>
    <row r="1036" spans="1:21" x14ac:dyDescent="0.25">
      <c r="A1036" t="s">
        <v>246</v>
      </c>
      <c r="B1036">
        <v>2019</v>
      </c>
      <c r="C1036">
        <v>13725000</v>
      </c>
      <c r="D1036">
        <v>13725000</v>
      </c>
      <c r="E1036">
        <v>12562200</v>
      </c>
      <c r="F1036">
        <v>4023000</v>
      </c>
      <c r="G1036">
        <v>3736000</v>
      </c>
      <c r="H1036">
        <v>5568000</v>
      </c>
      <c r="I1036">
        <v>398000</v>
      </c>
      <c r="J1036">
        <v>3218400</v>
      </c>
      <c r="K1036">
        <v>3736000</v>
      </c>
      <c r="L1036">
        <v>5568000</v>
      </c>
      <c r="M1036">
        <v>39800</v>
      </c>
      <c r="N1036">
        <v>29.31</v>
      </c>
      <c r="O1036">
        <v>27.22</v>
      </c>
      <c r="P1036">
        <v>40.57</v>
      </c>
      <c r="Q1036">
        <v>2.9</v>
      </c>
      <c r="R1036">
        <v>25.62</v>
      </c>
      <c r="S1036">
        <v>29.74</v>
      </c>
      <c r="T1036">
        <v>44.32</v>
      </c>
      <c r="U1036">
        <v>0.32</v>
      </c>
    </row>
    <row r="1037" spans="1:21" x14ac:dyDescent="0.25">
      <c r="A1037" t="s">
        <v>246</v>
      </c>
      <c r="B1037">
        <v>2020</v>
      </c>
      <c r="C1037">
        <v>14382000</v>
      </c>
      <c r="D1037">
        <v>14382000</v>
      </c>
      <c r="E1037">
        <v>13354800</v>
      </c>
      <c r="F1037">
        <v>3462000</v>
      </c>
      <c r="G1037">
        <v>2882000</v>
      </c>
      <c r="H1037">
        <v>7666000</v>
      </c>
      <c r="I1037">
        <v>372000</v>
      </c>
      <c r="J1037">
        <v>2769600</v>
      </c>
      <c r="K1037">
        <v>2882000</v>
      </c>
      <c r="L1037">
        <v>7666000</v>
      </c>
      <c r="M1037">
        <v>37200</v>
      </c>
      <c r="N1037">
        <v>24.07</v>
      </c>
      <c r="O1037">
        <v>20.04</v>
      </c>
      <c r="P1037">
        <v>53.3</v>
      </c>
      <c r="Q1037">
        <v>2.59</v>
      </c>
      <c r="R1037">
        <v>20.74</v>
      </c>
      <c r="S1037">
        <v>21.58</v>
      </c>
      <c r="T1037">
        <v>57.4</v>
      </c>
      <c r="U1037">
        <v>0.28000000000000003</v>
      </c>
    </row>
    <row r="1038" spans="1:21" x14ac:dyDescent="0.25">
      <c r="A1038" t="s">
        <v>246</v>
      </c>
      <c r="B1038">
        <v>2021</v>
      </c>
      <c r="C1038">
        <v>10260000</v>
      </c>
      <c r="D1038">
        <v>10260000</v>
      </c>
      <c r="E1038">
        <v>9116900</v>
      </c>
      <c r="F1038">
        <v>4658000</v>
      </c>
      <c r="G1038">
        <v>2216000</v>
      </c>
      <c r="H1038">
        <v>3151000</v>
      </c>
      <c r="I1038">
        <v>235000</v>
      </c>
      <c r="J1038">
        <v>3726400</v>
      </c>
      <c r="K1038">
        <v>2216000</v>
      </c>
      <c r="L1038">
        <v>3151000</v>
      </c>
      <c r="M1038">
        <v>23500</v>
      </c>
      <c r="N1038">
        <v>45.4</v>
      </c>
      <c r="O1038">
        <v>21.6</v>
      </c>
      <c r="P1038">
        <v>30.71</v>
      </c>
      <c r="Q1038">
        <v>2.29</v>
      </c>
      <c r="R1038">
        <v>40.869999999999997</v>
      </c>
      <c r="S1038">
        <v>24.31</v>
      </c>
      <c r="T1038">
        <v>34.56</v>
      </c>
      <c r="U1038">
        <v>0.26</v>
      </c>
    </row>
    <row r="1039" spans="1:21" x14ac:dyDescent="0.25">
      <c r="A1039" t="s">
        <v>546</v>
      </c>
      <c r="B1039">
        <v>2013</v>
      </c>
      <c r="C1039">
        <v>7790000</v>
      </c>
      <c r="D1039">
        <v>7790000</v>
      </c>
      <c r="E1039">
        <v>6262200</v>
      </c>
      <c r="F1039">
        <v>7639000</v>
      </c>
      <c r="G1039">
        <v>151000</v>
      </c>
      <c r="H1039">
        <v>0</v>
      </c>
      <c r="I1039">
        <v>0</v>
      </c>
      <c r="J1039">
        <v>6111200</v>
      </c>
      <c r="K1039">
        <v>151000</v>
      </c>
      <c r="L1039">
        <v>0</v>
      </c>
      <c r="M1039">
        <v>0</v>
      </c>
      <c r="N1039">
        <v>98.06</v>
      </c>
      <c r="O1039">
        <v>1.94</v>
      </c>
      <c r="P1039">
        <v>0</v>
      </c>
      <c r="Q1039">
        <v>0</v>
      </c>
      <c r="R1039">
        <v>97.59</v>
      </c>
      <c r="S1039">
        <v>2.41</v>
      </c>
      <c r="T1039">
        <v>0</v>
      </c>
      <c r="U1039">
        <v>0</v>
      </c>
    </row>
    <row r="1040" spans="1:21" x14ac:dyDescent="0.25">
      <c r="A1040" t="s">
        <v>546</v>
      </c>
      <c r="B1040">
        <v>2014</v>
      </c>
      <c r="C1040">
        <v>7969000</v>
      </c>
      <c r="D1040">
        <v>7969000</v>
      </c>
      <c r="E1040">
        <v>6408600</v>
      </c>
      <c r="F1040">
        <v>7802000</v>
      </c>
      <c r="G1040">
        <v>167000</v>
      </c>
      <c r="H1040">
        <v>0</v>
      </c>
      <c r="I1040">
        <v>0</v>
      </c>
      <c r="J1040">
        <v>6241600</v>
      </c>
      <c r="K1040">
        <v>167000</v>
      </c>
      <c r="L1040">
        <v>0</v>
      </c>
      <c r="M1040">
        <v>0</v>
      </c>
      <c r="N1040">
        <v>97.9</v>
      </c>
      <c r="O1040">
        <v>2.1</v>
      </c>
      <c r="P1040">
        <v>0</v>
      </c>
      <c r="Q1040">
        <v>0</v>
      </c>
      <c r="R1040">
        <v>97.39</v>
      </c>
      <c r="S1040">
        <v>2.61</v>
      </c>
      <c r="T1040">
        <v>0</v>
      </c>
      <c r="U1040">
        <v>0</v>
      </c>
    </row>
    <row r="1041" spans="1:21" x14ac:dyDescent="0.25">
      <c r="A1041" t="s">
        <v>546</v>
      </c>
      <c r="B1041">
        <v>2015</v>
      </c>
      <c r="C1041">
        <v>8011000</v>
      </c>
      <c r="D1041">
        <v>8011000</v>
      </c>
      <c r="E1041">
        <v>6448800</v>
      </c>
      <c r="F1041">
        <v>7811000</v>
      </c>
      <c r="G1041">
        <v>200000</v>
      </c>
      <c r="H1041">
        <v>0</v>
      </c>
      <c r="I1041">
        <v>0</v>
      </c>
      <c r="J1041">
        <v>6248800</v>
      </c>
      <c r="K1041">
        <v>200000</v>
      </c>
      <c r="L1041">
        <v>0</v>
      </c>
      <c r="M1041">
        <v>0</v>
      </c>
      <c r="N1041">
        <v>97.5</v>
      </c>
      <c r="O1041">
        <v>2.5</v>
      </c>
      <c r="P1041">
        <v>0</v>
      </c>
      <c r="Q1041">
        <v>0</v>
      </c>
      <c r="R1041">
        <v>96.9</v>
      </c>
      <c r="S1041">
        <v>3.1</v>
      </c>
      <c r="T1041">
        <v>0</v>
      </c>
      <c r="U1041">
        <v>0</v>
      </c>
    </row>
    <row r="1042" spans="1:21" x14ac:dyDescent="0.25">
      <c r="A1042" t="s">
        <v>546</v>
      </c>
      <c r="B1042">
        <v>2016</v>
      </c>
      <c r="C1042">
        <v>7696000</v>
      </c>
      <c r="D1042">
        <v>7696000</v>
      </c>
      <c r="E1042">
        <v>6198600</v>
      </c>
      <c r="F1042">
        <v>7487000</v>
      </c>
      <c r="G1042">
        <v>209000</v>
      </c>
      <c r="H1042">
        <v>0</v>
      </c>
      <c r="I1042">
        <v>0</v>
      </c>
      <c r="J1042">
        <v>5989600</v>
      </c>
      <c r="K1042">
        <v>209000</v>
      </c>
      <c r="L1042">
        <v>0</v>
      </c>
      <c r="M1042">
        <v>0</v>
      </c>
      <c r="N1042">
        <v>97.28</v>
      </c>
      <c r="O1042">
        <v>2.72</v>
      </c>
      <c r="P1042">
        <v>0</v>
      </c>
      <c r="Q1042">
        <v>0</v>
      </c>
      <c r="R1042">
        <v>96.63</v>
      </c>
      <c r="S1042">
        <v>3.37</v>
      </c>
      <c r="T1042">
        <v>0</v>
      </c>
      <c r="U1042">
        <v>0</v>
      </c>
    </row>
    <row r="1043" spans="1:21" x14ac:dyDescent="0.25">
      <c r="A1043" t="s">
        <v>546</v>
      </c>
      <c r="B1043">
        <v>2017</v>
      </c>
      <c r="C1043">
        <v>8517000</v>
      </c>
      <c r="D1043">
        <v>8517000</v>
      </c>
      <c r="E1043">
        <v>6866200</v>
      </c>
      <c r="F1043">
        <v>8254000</v>
      </c>
      <c r="G1043">
        <v>263000</v>
      </c>
      <c r="H1043">
        <v>0</v>
      </c>
      <c r="I1043">
        <v>0</v>
      </c>
      <c r="J1043">
        <v>6603200</v>
      </c>
      <c r="K1043">
        <v>263000</v>
      </c>
      <c r="L1043">
        <v>0</v>
      </c>
      <c r="M1043">
        <v>0</v>
      </c>
      <c r="N1043">
        <v>96.91</v>
      </c>
      <c r="O1043">
        <v>3.09</v>
      </c>
      <c r="P1043">
        <v>0</v>
      </c>
      <c r="Q1043">
        <v>0</v>
      </c>
      <c r="R1043">
        <v>96.17</v>
      </c>
      <c r="S1043">
        <v>3.83</v>
      </c>
      <c r="T1043">
        <v>0</v>
      </c>
      <c r="U1043">
        <v>0</v>
      </c>
    </row>
    <row r="1044" spans="1:21" x14ac:dyDescent="0.25">
      <c r="A1044" t="s">
        <v>546</v>
      </c>
      <c r="B1044">
        <v>2018</v>
      </c>
      <c r="C1044">
        <v>7911000</v>
      </c>
      <c r="D1044">
        <v>7911000</v>
      </c>
      <c r="E1044">
        <v>6359600</v>
      </c>
      <c r="F1044">
        <v>7757000</v>
      </c>
      <c r="G1044">
        <v>154000</v>
      </c>
      <c r="H1044">
        <v>0</v>
      </c>
      <c r="I1044">
        <v>0</v>
      </c>
      <c r="J1044">
        <v>6205600</v>
      </c>
      <c r="K1044">
        <v>154000</v>
      </c>
      <c r="L1044">
        <v>0</v>
      </c>
      <c r="M1044">
        <v>0</v>
      </c>
      <c r="N1044">
        <v>98.05</v>
      </c>
      <c r="O1044">
        <v>1.95</v>
      </c>
      <c r="P1044">
        <v>0</v>
      </c>
      <c r="Q1044">
        <v>0</v>
      </c>
      <c r="R1044">
        <v>97.58</v>
      </c>
      <c r="S1044">
        <v>2.42</v>
      </c>
      <c r="T1044">
        <v>0</v>
      </c>
      <c r="U1044">
        <v>0</v>
      </c>
    </row>
    <row r="1045" spans="1:21" x14ac:dyDescent="0.25">
      <c r="A1045" t="s">
        <v>546</v>
      </c>
      <c r="B1045">
        <v>2019</v>
      </c>
      <c r="C1045">
        <v>7771000</v>
      </c>
      <c r="D1045">
        <v>7771000</v>
      </c>
      <c r="E1045">
        <v>6253000</v>
      </c>
      <c r="F1045">
        <v>7590000</v>
      </c>
      <c r="G1045">
        <v>181000</v>
      </c>
      <c r="H1045">
        <v>0</v>
      </c>
      <c r="I1045">
        <v>0</v>
      </c>
      <c r="J1045">
        <v>6072000</v>
      </c>
      <c r="K1045">
        <v>181000</v>
      </c>
      <c r="L1045">
        <v>0</v>
      </c>
      <c r="M1045">
        <v>0</v>
      </c>
      <c r="N1045">
        <v>97.67</v>
      </c>
      <c r="O1045">
        <v>2.33</v>
      </c>
      <c r="P1045">
        <v>0</v>
      </c>
      <c r="Q1045">
        <v>0</v>
      </c>
      <c r="R1045">
        <v>97.11</v>
      </c>
      <c r="S1045">
        <v>2.89</v>
      </c>
      <c r="T1045">
        <v>0</v>
      </c>
      <c r="U1045">
        <v>0</v>
      </c>
    </row>
    <row r="1046" spans="1:21" x14ac:dyDescent="0.25">
      <c r="A1046" t="s">
        <v>546</v>
      </c>
      <c r="B1046">
        <v>2020</v>
      </c>
      <c r="C1046">
        <v>7438000</v>
      </c>
      <c r="D1046">
        <v>7438000</v>
      </c>
      <c r="E1046">
        <v>5977400</v>
      </c>
      <c r="F1046">
        <v>7303000</v>
      </c>
      <c r="G1046">
        <v>135000</v>
      </c>
      <c r="H1046">
        <v>0</v>
      </c>
      <c r="I1046">
        <v>0</v>
      </c>
      <c r="J1046">
        <v>5842400</v>
      </c>
      <c r="K1046">
        <v>135000</v>
      </c>
      <c r="L1046">
        <v>0</v>
      </c>
      <c r="M1046">
        <v>0</v>
      </c>
      <c r="N1046">
        <v>98.18</v>
      </c>
      <c r="O1046">
        <v>1.82</v>
      </c>
      <c r="P1046">
        <v>0</v>
      </c>
      <c r="Q1046">
        <v>0</v>
      </c>
      <c r="R1046">
        <v>97.74</v>
      </c>
      <c r="S1046">
        <v>2.2599999999999998</v>
      </c>
      <c r="T1046">
        <v>0</v>
      </c>
      <c r="U1046">
        <v>0</v>
      </c>
    </row>
    <row r="1047" spans="1:21" x14ac:dyDescent="0.25">
      <c r="A1047" t="s">
        <v>546</v>
      </c>
      <c r="B1047">
        <v>2021</v>
      </c>
      <c r="C1047">
        <v>7697000</v>
      </c>
      <c r="D1047">
        <v>7697000</v>
      </c>
      <c r="E1047">
        <v>6189200</v>
      </c>
      <c r="F1047">
        <v>7539000</v>
      </c>
      <c r="G1047">
        <v>158000</v>
      </c>
      <c r="H1047">
        <v>0</v>
      </c>
      <c r="I1047">
        <v>0</v>
      </c>
      <c r="J1047">
        <v>6031200</v>
      </c>
      <c r="K1047">
        <v>158000</v>
      </c>
      <c r="L1047">
        <v>0</v>
      </c>
      <c r="M1047">
        <v>0</v>
      </c>
      <c r="N1047">
        <v>97.95</v>
      </c>
      <c r="O1047">
        <v>2.0499999999999998</v>
      </c>
      <c r="P1047">
        <v>0</v>
      </c>
      <c r="Q1047">
        <v>0</v>
      </c>
      <c r="R1047">
        <v>97.45</v>
      </c>
      <c r="S1047">
        <v>2.5499999999999998</v>
      </c>
      <c r="T1047">
        <v>0</v>
      </c>
      <c r="U1047">
        <v>0</v>
      </c>
    </row>
    <row r="1048" spans="1:21" x14ac:dyDescent="0.25">
      <c r="A1048" t="s">
        <v>548</v>
      </c>
      <c r="B1048">
        <v>2013</v>
      </c>
      <c r="C1048">
        <v>1260000</v>
      </c>
      <c r="D1048">
        <v>1260000</v>
      </c>
      <c r="E1048">
        <v>1151600</v>
      </c>
      <c r="F1048">
        <v>542000</v>
      </c>
      <c r="G1048">
        <v>718000</v>
      </c>
      <c r="H1048">
        <v>0</v>
      </c>
      <c r="I1048">
        <v>0</v>
      </c>
      <c r="J1048">
        <v>433600</v>
      </c>
      <c r="K1048">
        <v>718000</v>
      </c>
      <c r="L1048">
        <v>0</v>
      </c>
      <c r="M1048">
        <v>0</v>
      </c>
      <c r="N1048">
        <v>43.02</v>
      </c>
      <c r="O1048">
        <v>56.98</v>
      </c>
      <c r="P1048">
        <v>0</v>
      </c>
      <c r="Q1048">
        <v>0</v>
      </c>
      <c r="R1048">
        <v>37.65</v>
      </c>
      <c r="S1048">
        <v>62.35</v>
      </c>
      <c r="T1048">
        <v>0</v>
      </c>
      <c r="U1048">
        <v>0</v>
      </c>
    </row>
    <row r="1049" spans="1:21" x14ac:dyDescent="0.25">
      <c r="A1049" t="s">
        <v>548</v>
      </c>
      <c r="B1049">
        <v>2014</v>
      </c>
      <c r="C1049">
        <v>1243000</v>
      </c>
      <c r="D1049">
        <v>1243000</v>
      </c>
      <c r="E1049">
        <v>1150400</v>
      </c>
      <c r="F1049">
        <v>463000</v>
      </c>
      <c r="G1049">
        <v>780000</v>
      </c>
      <c r="H1049">
        <v>0</v>
      </c>
      <c r="I1049">
        <v>0</v>
      </c>
      <c r="J1049">
        <v>370400</v>
      </c>
      <c r="K1049">
        <v>780000</v>
      </c>
      <c r="L1049">
        <v>0</v>
      </c>
      <c r="M1049">
        <v>0</v>
      </c>
      <c r="N1049">
        <v>37.25</v>
      </c>
      <c r="O1049">
        <v>62.75</v>
      </c>
      <c r="P1049">
        <v>0</v>
      </c>
      <c r="Q1049">
        <v>0</v>
      </c>
      <c r="R1049">
        <v>32.200000000000003</v>
      </c>
      <c r="S1049">
        <v>67.8</v>
      </c>
      <c r="T1049">
        <v>0</v>
      </c>
      <c r="U1049">
        <v>0</v>
      </c>
    </row>
    <row r="1050" spans="1:21" x14ac:dyDescent="0.25">
      <c r="A1050" t="s">
        <v>548</v>
      </c>
      <c r="B1050">
        <v>2015</v>
      </c>
      <c r="C1050">
        <v>1281000</v>
      </c>
      <c r="D1050">
        <v>1281000</v>
      </c>
      <c r="E1050">
        <v>1192200</v>
      </c>
      <c r="F1050">
        <v>444000</v>
      </c>
      <c r="G1050">
        <v>837000</v>
      </c>
      <c r="H1050">
        <v>0</v>
      </c>
      <c r="I1050">
        <v>0</v>
      </c>
      <c r="J1050">
        <v>355200</v>
      </c>
      <c r="K1050">
        <v>837000</v>
      </c>
      <c r="L1050">
        <v>0</v>
      </c>
      <c r="M1050">
        <v>0</v>
      </c>
      <c r="N1050">
        <v>34.659999999999997</v>
      </c>
      <c r="O1050">
        <v>65.34</v>
      </c>
      <c r="P1050">
        <v>0</v>
      </c>
      <c r="Q1050">
        <v>0</v>
      </c>
      <c r="R1050">
        <v>29.79</v>
      </c>
      <c r="S1050">
        <v>70.209999999999994</v>
      </c>
      <c r="T1050">
        <v>0</v>
      </c>
      <c r="U1050">
        <v>0</v>
      </c>
    </row>
    <row r="1051" spans="1:21" x14ac:dyDescent="0.25">
      <c r="A1051" t="s">
        <v>548</v>
      </c>
      <c r="B1051">
        <v>2016</v>
      </c>
      <c r="C1051">
        <v>1055000</v>
      </c>
      <c r="D1051">
        <v>1055000</v>
      </c>
      <c r="E1051">
        <v>962000</v>
      </c>
      <c r="F1051">
        <v>465000</v>
      </c>
      <c r="G1051">
        <v>590000</v>
      </c>
      <c r="H1051">
        <v>0</v>
      </c>
      <c r="I1051">
        <v>0</v>
      </c>
      <c r="J1051">
        <v>372000</v>
      </c>
      <c r="K1051">
        <v>590000</v>
      </c>
      <c r="L1051">
        <v>0</v>
      </c>
      <c r="M1051">
        <v>0</v>
      </c>
      <c r="N1051">
        <v>44.08</v>
      </c>
      <c r="O1051">
        <v>55.92</v>
      </c>
      <c r="P1051">
        <v>0</v>
      </c>
      <c r="Q1051">
        <v>0</v>
      </c>
      <c r="R1051">
        <v>38.67</v>
      </c>
      <c r="S1051">
        <v>61.33</v>
      </c>
      <c r="T1051">
        <v>0</v>
      </c>
      <c r="U1051">
        <v>0</v>
      </c>
    </row>
    <row r="1052" spans="1:21" x14ac:dyDescent="0.25">
      <c r="A1052" t="s">
        <v>548</v>
      </c>
      <c r="B1052">
        <v>2017</v>
      </c>
      <c r="C1052">
        <v>1444000</v>
      </c>
      <c r="D1052">
        <v>1444000</v>
      </c>
      <c r="E1052">
        <v>1350200</v>
      </c>
      <c r="F1052">
        <v>469000</v>
      </c>
      <c r="G1052">
        <v>975000</v>
      </c>
      <c r="H1052">
        <v>0</v>
      </c>
      <c r="I1052">
        <v>0</v>
      </c>
      <c r="J1052">
        <v>375200</v>
      </c>
      <c r="K1052">
        <v>975000</v>
      </c>
      <c r="L1052">
        <v>0</v>
      </c>
      <c r="M1052">
        <v>0</v>
      </c>
      <c r="N1052">
        <v>32.479999999999997</v>
      </c>
      <c r="O1052">
        <v>67.52</v>
      </c>
      <c r="P1052">
        <v>0</v>
      </c>
      <c r="Q1052">
        <v>0</v>
      </c>
      <c r="R1052">
        <v>27.79</v>
      </c>
      <c r="S1052">
        <v>72.209999999999994</v>
      </c>
      <c r="T1052">
        <v>0</v>
      </c>
      <c r="U1052">
        <v>0</v>
      </c>
    </row>
    <row r="1053" spans="1:21" x14ac:dyDescent="0.25">
      <c r="A1053" t="s">
        <v>548</v>
      </c>
      <c r="B1053">
        <v>2018</v>
      </c>
      <c r="C1053">
        <v>1207000</v>
      </c>
      <c r="D1053">
        <v>1207000</v>
      </c>
      <c r="E1053">
        <v>1108000</v>
      </c>
      <c r="F1053">
        <v>495000</v>
      </c>
      <c r="G1053">
        <v>712000</v>
      </c>
      <c r="H1053">
        <v>0</v>
      </c>
      <c r="I1053">
        <v>0</v>
      </c>
      <c r="J1053">
        <v>396000</v>
      </c>
      <c r="K1053">
        <v>712000</v>
      </c>
      <c r="L1053">
        <v>0</v>
      </c>
      <c r="M1053">
        <v>0</v>
      </c>
      <c r="N1053">
        <v>41.01</v>
      </c>
      <c r="O1053">
        <v>58.99</v>
      </c>
      <c r="P1053">
        <v>0</v>
      </c>
      <c r="Q1053">
        <v>0</v>
      </c>
      <c r="R1053">
        <v>35.74</v>
      </c>
      <c r="S1053">
        <v>64.260000000000005</v>
      </c>
      <c r="T1053">
        <v>0</v>
      </c>
      <c r="U1053">
        <v>0</v>
      </c>
    </row>
    <row r="1054" spans="1:21" x14ac:dyDescent="0.25">
      <c r="A1054" t="s">
        <v>548</v>
      </c>
      <c r="B1054">
        <v>2019</v>
      </c>
      <c r="C1054">
        <v>1357000</v>
      </c>
      <c r="D1054">
        <v>1357000</v>
      </c>
      <c r="E1054">
        <v>1261200</v>
      </c>
      <c r="F1054">
        <v>479000</v>
      </c>
      <c r="G1054">
        <v>878000</v>
      </c>
      <c r="H1054">
        <v>0</v>
      </c>
      <c r="I1054">
        <v>0</v>
      </c>
      <c r="J1054">
        <v>383200</v>
      </c>
      <c r="K1054">
        <v>878000</v>
      </c>
      <c r="L1054">
        <v>0</v>
      </c>
      <c r="M1054">
        <v>0</v>
      </c>
      <c r="N1054">
        <v>35.299999999999997</v>
      </c>
      <c r="O1054">
        <v>64.7</v>
      </c>
      <c r="P1054">
        <v>0</v>
      </c>
      <c r="Q1054">
        <v>0</v>
      </c>
      <c r="R1054">
        <v>30.38</v>
      </c>
      <c r="S1054">
        <v>69.62</v>
      </c>
      <c r="T1054">
        <v>0</v>
      </c>
      <c r="U1054">
        <v>0</v>
      </c>
    </row>
    <row r="1055" spans="1:21" x14ac:dyDescent="0.25">
      <c r="A1055" t="s">
        <v>548</v>
      </c>
      <c r="B1055">
        <v>2020</v>
      </c>
      <c r="C1055">
        <v>1737000</v>
      </c>
      <c r="D1055">
        <v>1737000</v>
      </c>
      <c r="E1055">
        <v>1636800</v>
      </c>
      <c r="F1055">
        <v>501000</v>
      </c>
      <c r="G1055">
        <v>1236000</v>
      </c>
      <c r="H1055">
        <v>0</v>
      </c>
      <c r="I1055">
        <v>0</v>
      </c>
      <c r="J1055">
        <v>400800</v>
      </c>
      <c r="K1055">
        <v>1236000</v>
      </c>
      <c r="L1055">
        <v>0</v>
      </c>
      <c r="M1055">
        <v>0</v>
      </c>
      <c r="N1055">
        <v>28.84</v>
      </c>
      <c r="O1055">
        <v>71.16</v>
      </c>
      <c r="P1055">
        <v>0</v>
      </c>
      <c r="Q1055">
        <v>0</v>
      </c>
      <c r="R1055">
        <v>24.49</v>
      </c>
      <c r="S1055">
        <v>75.510000000000005</v>
      </c>
      <c r="T1055">
        <v>0</v>
      </c>
      <c r="U1055">
        <v>0</v>
      </c>
    </row>
    <row r="1056" spans="1:21" x14ac:dyDescent="0.25">
      <c r="A1056" t="s">
        <v>548</v>
      </c>
      <c r="B1056">
        <v>2021</v>
      </c>
      <c r="C1056">
        <v>1853000</v>
      </c>
      <c r="D1056">
        <v>1853000</v>
      </c>
      <c r="E1056">
        <v>1768400</v>
      </c>
      <c r="F1056">
        <v>423000</v>
      </c>
      <c r="G1056">
        <v>1430000</v>
      </c>
      <c r="H1056">
        <v>0</v>
      </c>
      <c r="I1056">
        <v>0</v>
      </c>
      <c r="J1056">
        <v>338400</v>
      </c>
      <c r="K1056">
        <v>1430000</v>
      </c>
      <c r="L1056">
        <v>0</v>
      </c>
      <c r="M1056">
        <v>0</v>
      </c>
      <c r="N1056">
        <v>22.83</v>
      </c>
      <c r="O1056">
        <v>77.17</v>
      </c>
      <c r="P1056">
        <v>0</v>
      </c>
      <c r="Q1056">
        <v>0</v>
      </c>
      <c r="R1056">
        <v>19.14</v>
      </c>
      <c r="S1056">
        <v>80.86</v>
      </c>
      <c r="T1056">
        <v>0</v>
      </c>
      <c r="U1056">
        <v>0</v>
      </c>
    </row>
    <row r="1057" spans="1:21" x14ac:dyDescent="0.25">
      <c r="A1057" t="s">
        <v>248</v>
      </c>
      <c r="B1057">
        <v>2013</v>
      </c>
      <c r="C1057">
        <v>4519000</v>
      </c>
      <c r="D1057">
        <v>2072600</v>
      </c>
      <c r="E1057">
        <v>2003640</v>
      </c>
      <c r="F1057">
        <v>344800</v>
      </c>
      <c r="G1057">
        <v>246200</v>
      </c>
      <c r="H1057">
        <v>1481600</v>
      </c>
      <c r="I1057">
        <v>0</v>
      </c>
      <c r="J1057">
        <v>275840</v>
      </c>
      <c r="K1057">
        <v>246200</v>
      </c>
      <c r="L1057">
        <v>1481600</v>
      </c>
      <c r="M1057">
        <v>0</v>
      </c>
      <c r="N1057">
        <v>16.64</v>
      </c>
      <c r="O1057">
        <v>11.88</v>
      </c>
      <c r="P1057">
        <v>71.489999999999995</v>
      </c>
      <c r="Q1057">
        <v>0</v>
      </c>
      <c r="R1057">
        <v>13.77</v>
      </c>
      <c r="S1057">
        <v>12.29</v>
      </c>
      <c r="T1057">
        <v>73.95</v>
      </c>
      <c r="U1057">
        <v>0</v>
      </c>
    </row>
    <row r="1058" spans="1:21" x14ac:dyDescent="0.25">
      <c r="A1058" t="s">
        <v>248</v>
      </c>
      <c r="B1058">
        <v>2014</v>
      </c>
      <c r="C1058">
        <v>4467000</v>
      </c>
      <c r="D1058">
        <v>1875000</v>
      </c>
      <c r="E1058">
        <v>1809720</v>
      </c>
      <c r="F1058">
        <v>326400</v>
      </c>
      <c r="G1058">
        <v>264400</v>
      </c>
      <c r="H1058">
        <v>1284200</v>
      </c>
      <c r="I1058">
        <v>0</v>
      </c>
      <c r="J1058">
        <v>261120</v>
      </c>
      <c r="K1058">
        <v>264400</v>
      </c>
      <c r="L1058">
        <v>1284200</v>
      </c>
      <c r="M1058">
        <v>0</v>
      </c>
      <c r="N1058">
        <v>17.41</v>
      </c>
      <c r="O1058">
        <v>14.1</v>
      </c>
      <c r="P1058">
        <v>68.489999999999995</v>
      </c>
      <c r="Q1058">
        <v>0</v>
      </c>
      <c r="R1058">
        <v>14.43</v>
      </c>
      <c r="S1058">
        <v>14.61</v>
      </c>
      <c r="T1058">
        <v>70.959999999999994</v>
      </c>
      <c r="U1058">
        <v>0</v>
      </c>
    </row>
    <row r="1059" spans="1:21" x14ac:dyDescent="0.25">
      <c r="A1059" t="s">
        <v>248</v>
      </c>
      <c r="B1059">
        <v>2015</v>
      </c>
      <c r="C1059">
        <v>6226000</v>
      </c>
      <c r="D1059">
        <v>3248400</v>
      </c>
      <c r="E1059">
        <v>3063600</v>
      </c>
      <c r="F1059">
        <v>924000</v>
      </c>
      <c r="G1059">
        <v>202800</v>
      </c>
      <c r="H1059">
        <v>2121600</v>
      </c>
      <c r="I1059">
        <v>0</v>
      </c>
      <c r="J1059">
        <v>739200</v>
      </c>
      <c r="K1059">
        <v>202800</v>
      </c>
      <c r="L1059">
        <v>2121600</v>
      </c>
      <c r="M1059">
        <v>0</v>
      </c>
      <c r="N1059">
        <v>28.44</v>
      </c>
      <c r="O1059">
        <v>6.24</v>
      </c>
      <c r="P1059">
        <v>65.31</v>
      </c>
      <c r="Q1059">
        <v>0</v>
      </c>
      <c r="R1059">
        <v>24.13</v>
      </c>
      <c r="S1059">
        <v>6.62</v>
      </c>
      <c r="T1059">
        <v>69.25</v>
      </c>
      <c r="U1059">
        <v>0</v>
      </c>
    </row>
    <row r="1060" spans="1:21" x14ac:dyDescent="0.25">
      <c r="A1060" t="s">
        <v>248</v>
      </c>
      <c r="B1060">
        <v>2016</v>
      </c>
      <c r="C1060">
        <v>4366000</v>
      </c>
      <c r="D1060">
        <v>2217200</v>
      </c>
      <c r="E1060">
        <v>2054680</v>
      </c>
      <c r="F1060">
        <v>812600</v>
      </c>
      <c r="G1060">
        <v>207400</v>
      </c>
      <c r="H1060">
        <v>1197200</v>
      </c>
      <c r="I1060">
        <v>0</v>
      </c>
      <c r="J1060">
        <v>650080</v>
      </c>
      <c r="K1060">
        <v>207400</v>
      </c>
      <c r="L1060">
        <v>1197200</v>
      </c>
      <c r="M1060">
        <v>0</v>
      </c>
      <c r="N1060">
        <v>36.65</v>
      </c>
      <c r="O1060">
        <v>9.35</v>
      </c>
      <c r="P1060">
        <v>54</v>
      </c>
      <c r="Q1060">
        <v>0</v>
      </c>
      <c r="R1060">
        <v>31.64</v>
      </c>
      <c r="S1060">
        <v>10.09</v>
      </c>
      <c r="T1060">
        <v>58.27</v>
      </c>
      <c r="U1060">
        <v>0</v>
      </c>
    </row>
    <row r="1061" spans="1:21" x14ac:dyDescent="0.25">
      <c r="A1061" t="s">
        <v>248</v>
      </c>
      <c r="B1061">
        <v>2017</v>
      </c>
      <c r="C1061">
        <v>5793000</v>
      </c>
      <c r="D1061">
        <v>3133800</v>
      </c>
      <c r="E1061">
        <v>2964520</v>
      </c>
      <c r="F1061">
        <v>846400</v>
      </c>
      <c r="G1061">
        <v>223800</v>
      </c>
      <c r="H1061">
        <v>2063600</v>
      </c>
      <c r="I1061">
        <v>0</v>
      </c>
      <c r="J1061">
        <v>677120</v>
      </c>
      <c r="K1061">
        <v>223800</v>
      </c>
      <c r="L1061">
        <v>2063600</v>
      </c>
      <c r="M1061">
        <v>0</v>
      </c>
      <c r="N1061">
        <v>27.01</v>
      </c>
      <c r="O1061">
        <v>7.14</v>
      </c>
      <c r="P1061">
        <v>65.849999999999994</v>
      </c>
      <c r="Q1061">
        <v>0</v>
      </c>
      <c r="R1061">
        <v>22.84</v>
      </c>
      <c r="S1061">
        <v>7.55</v>
      </c>
      <c r="T1061">
        <v>69.61</v>
      </c>
      <c r="U1061">
        <v>0</v>
      </c>
    </row>
    <row r="1062" spans="1:21" x14ac:dyDescent="0.25">
      <c r="A1062" t="s">
        <v>248</v>
      </c>
      <c r="B1062">
        <v>2018</v>
      </c>
      <c r="C1062">
        <v>4604000</v>
      </c>
      <c r="D1062">
        <v>2764800</v>
      </c>
      <c r="E1062">
        <v>2617040</v>
      </c>
      <c r="F1062">
        <v>738800</v>
      </c>
      <c r="G1062">
        <v>303800</v>
      </c>
      <c r="H1062">
        <v>1722200</v>
      </c>
      <c r="I1062">
        <v>0</v>
      </c>
      <c r="J1062">
        <v>591040</v>
      </c>
      <c r="K1062">
        <v>303800</v>
      </c>
      <c r="L1062">
        <v>1722200</v>
      </c>
      <c r="M1062">
        <v>0</v>
      </c>
      <c r="N1062">
        <v>26.72</v>
      </c>
      <c r="O1062">
        <v>10.99</v>
      </c>
      <c r="P1062">
        <v>62.29</v>
      </c>
      <c r="Q1062">
        <v>0</v>
      </c>
      <c r="R1062">
        <v>22.58</v>
      </c>
      <c r="S1062">
        <v>11.61</v>
      </c>
      <c r="T1062">
        <v>65.81</v>
      </c>
      <c r="U1062">
        <v>0</v>
      </c>
    </row>
    <row r="1063" spans="1:21" x14ac:dyDescent="0.25">
      <c r="A1063" t="s">
        <v>248</v>
      </c>
      <c r="B1063">
        <v>2019</v>
      </c>
      <c r="C1063">
        <v>5754000</v>
      </c>
      <c r="D1063">
        <v>2965200</v>
      </c>
      <c r="E1063">
        <v>2782440</v>
      </c>
      <c r="F1063">
        <v>913800</v>
      </c>
      <c r="G1063">
        <v>244400</v>
      </c>
      <c r="H1063">
        <v>1807000</v>
      </c>
      <c r="I1063">
        <v>0</v>
      </c>
      <c r="J1063">
        <v>731040</v>
      </c>
      <c r="K1063">
        <v>244400</v>
      </c>
      <c r="L1063">
        <v>1807000</v>
      </c>
      <c r="M1063">
        <v>0</v>
      </c>
      <c r="N1063">
        <v>30.82</v>
      </c>
      <c r="O1063">
        <v>8.24</v>
      </c>
      <c r="P1063">
        <v>60.94</v>
      </c>
      <c r="Q1063">
        <v>0</v>
      </c>
      <c r="R1063">
        <v>26.27</v>
      </c>
      <c r="S1063">
        <v>8.7799999999999994</v>
      </c>
      <c r="T1063">
        <v>64.94</v>
      </c>
      <c r="U1063">
        <v>0</v>
      </c>
    </row>
    <row r="1064" spans="1:21" x14ac:dyDescent="0.25">
      <c r="A1064" t="s">
        <v>248</v>
      </c>
      <c r="B1064">
        <v>2020</v>
      </c>
      <c r="C1064">
        <v>7173000</v>
      </c>
      <c r="D1064">
        <v>3178600</v>
      </c>
      <c r="E1064">
        <v>3011160</v>
      </c>
      <c r="F1064">
        <v>837200</v>
      </c>
      <c r="G1064">
        <v>285000</v>
      </c>
      <c r="H1064">
        <v>2056400</v>
      </c>
      <c r="I1064">
        <v>0</v>
      </c>
      <c r="J1064">
        <v>669760</v>
      </c>
      <c r="K1064">
        <v>285000</v>
      </c>
      <c r="L1064">
        <v>2056400</v>
      </c>
      <c r="M1064">
        <v>0</v>
      </c>
      <c r="N1064">
        <v>26.34</v>
      </c>
      <c r="O1064">
        <v>8.9700000000000006</v>
      </c>
      <c r="P1064">
        <v>64.7</v>
      </c>
      <c r="Q1064">
        <v>0</v>
      </c>
      <c r="R1064">
        <v>22.24</v>
      </c>
      <c r="S1064">
        <v>9.4600000000000009</v>
      </c>
      <c r="T1064">
        <v>68.290000000000006</v>
      </c>
      <c r="U1064">
        <v>0</v>
      </c>
    </row>
    <row r="1065" spans="1:21" x14ac:dyDescent="0.25">
      <c r="A1065" t="s">
        <v>248</v>
      </c>
      <c r="B1065">
        <v>2021</v>
      </c>
      <c r="C1065">
        <v>5586000</v>
      </c>
      <c r="D1065">
        <v>2474800</v>
      </c>
      <c r="E1065">
        <v>2302840</v>
      </c>
      <c r="F1065">
        <v>859800</v>
      </c>
      <c r="G1065">
        <v>274200</v>
      </c>
      <c r="H1065">
        <v>1340800</v>
      </c>
      <c r="I1065">
        <v>0</v>
      </c>
      <c r="J1065">
        <v>687840</v>
      </c>
      <c r="K1065">
        <v>274200</v>
      </c>
      <c r="L1065">
        <v>1340800</v>
      </c>
      <c r="M1065">
        <v>0</v>
      </c>
      <c r="N1065">
        <v>34.74</v>
      </c>
      <c r="O1065">
        <v>11.08</v>
      </c>
      <c r="P1065">
        <v>54.18</v>
      </c>
      <c r="Q1065">
        <v>0</v>
      </c>
      <c r="R1065">
        <v>29.87</v>
      </c>
      <c r="S1065">
        <v>11.91</v>
      </c>
      <c r="T1065">
        <v>58.22</v>
      </c>
      <c r="U1065">
        <v>0</v>
      </c>
    </row>
    <row r="1066" spans="1:21" x14ac:dyDescent="0.25">
      <c r="A1066" t="s">
        <v>250</v>
      </c>
      <c r="B1066">
        <v>2013</v>
      </c>
      <c r="C1066">
        <v>88995000</v>
      </c>
      <c r="D1066">
        <v>18376600</v>
      </c>
      <c r="E1066">
        <v>14753320</v>
      </c>
      <c r="F1066">
        <v>18116400</v>
      </c>
      <c r="G1066">
        <v>177800</v>
      </c>
      <c r="H1066">
        <v>82400</v>
      </c>
      <c r="I1066">
        <v>0</v>
      </c>
      <c r="J1066">
        <v>14493120</v>
      </c>
      <c r="K1066">
        <v>177800</v>
      </c>
      <c r="L1066">
        <v>82400</v>
      </c>
      <c r="M1066">
        <v>0</v>
      </c>
      <c r="N1066">
        <v>98.58</v>
      </c>
      <c r="O1066">
        <v>0.97</v>
      </c>
      <c r="P1066">
        <v>0.45</v>
      </c>
      <c r="Q1066">
        <v>0</v>
      </c>
      <c r="R1066">
        <v>98.24</v>
      </c>
      <c r="S1066">
        <v>1.21</v>
      </c>
      <c r="T1066">
        <v>0.56000000000000005</v>
      </c>
      <c r="U1066">
        <v>0</v>
      </c>
    </row>
    <row r="1067" spans="1:21" x14ac:dyDescent="0.25">
      <c r="A1067" t="s">
        <v>250</v>
      </c>
      <c r="B1067">
        <v>2014</v>
      </c>
      <c r="C1067">
        <v>87463000</v>
      </c>
      <c r="D1067">
        <v>17698200</v>
      </c>
      <c r="E1067">
        <v>14187480</v>
      </c>
      <c r="F1067">
        <v>17553600</v>
      </c>
      <c r="G1067">
        <v>89600</v>
      </c>
      <c r="H1067">
        <v>55000</v>
      </c>
      <c r="I1067">
        <v>0</v>
      </c>
      <c r="J1067">
        <v>14042880</v>
      </c>
      <c r="K1067">
        <v>89600</v>
      </c>
      <c r="L1067">
        <v>55000</v>
      </c>
      <c r="M1067">
        <v>0</v>
      </c>
      <c r="N1067">
        <v>99.18</v>
      </c>
      <c r="O1067">
        <v>0.51</v>
      </c>
      <c r="P1067">
        <v>0.31</v>
      </c>
      <c r="Q1067">
        <v>0</v>
      </c>
      <c r="R1067">
        <v>98.98</v>
      </c>
      <c r="S1067">
        <v>0.63</v>
      </c>
      <c r="T1067">
        <v>0.39</v>
      </c>
      <c r="U1067">
        <v>0</v>
      </c>
    </row>
    <row r="1068" spans="1:21" x14ac:dyDescent="0.25">
      <c r="A1068" t="s">
        <v>250</v>
      </c>
      <c r="B1068">
        <v>2015</v>
      </c>
      <c r="C1068">
        <v>11681000</v>
      </c>
      <c r="D1068">
        <v>3156200</v>
      </c>
      <c r="E1068">
        <v>2680960</v>
      </c>
      <c r="F1068">
        <v>2376200</v>
      </c>
      <c r="G1068">
        <v>600400</v>
      </c>
      <c r="H1068">
        <v>179600</v>
      </c>
      <c r="I1068">
        <v>0</v>
      </c>
      <c r="J1068">
        <v>1900960</v>
      </c>
      <c r="K1068">
        <v>600400</v>
      </c>
      <c r="L1068">
        <v>179600</v>
      </c>
      <c r="M1068">
        <v>0</v>
      </c>
      <c r="N1068">
        <v>75.290000000000006</v>
      </c>
      <c r="O1068">
        <v>19.02</v>
      </c>
      <c r="P1068">
        <v>5.69</v>
      </c>
      <c r="Q1068">
        <v>0</v>
      </c>
      <c r="R1068">
        <v>70.91</v>
      </c>
      <c r="S1068">
        <v>22.39</v>
      </c>
      <c r="T1068">
        <v>6.7</v>
      </c>
      <c r="U1068">
        <v>0</v>
      </c>
    </row>
    <row r="1069" spans="1:21" x14ac:dyDescent="0.25">
      <c r="A1069" t="s">
        <v>250</v>
      </c>
      <c r="B1069">
        <v>2016</v>
      </c>
      <c r="C1069">
        <v>70700000</v>
      </c>
      <c r="D1069">
        <v>15889600</v>
      </c>
      <c r="E1069">
        <v>12783400</v>
      </c>
      <c r="F1069">
        <v>15531000</v>
      </c>
      <c r="G1069">
        <v>151400</v>
      </c>
      <c r="H1069">
        <v>207200</v>
      </c>
      <c r="I1069">
        <v>0</v>
      </c>
      <c r="J1069">
        <v>12424800</v>
      </c>
      <c r="K1069">
        <v>151400</v>
      </c>
      <c r="L1069">
        <v>207200</v>
      </c>
      <c r="M1069">
        <v>0</v>
      </c>
      <c r="N1069">
        <v>97.74</v>
      </c>
      <c r="O1069">
        <v>0.95</v>
      </c>
      <c r="P1069">
        <v>1.3</v>
      </c>
      <c r="Q1069">
        <v>0</v>
      </c>
      <c r="R1069">
        <v>97.19</v>
      </c>
      <c r="S1069">
        <v>1.18</v>
      </c>
      <c r="T1069">
        <v>1.62</v>
      </c>
      <c r="U1069">
        <v>0</v>
      </c>
    </row>
    <row r="1070" spans="1:21" x14ac:dyDescent="0.25">
      <c r="A1070" t="s">
        <v>250</v>
      </c>
      <c r="B1070">
        <v>2017</v>
      </c>
      <c r="C1070">
        <v>80818000</v>
      </c>
      <c r="D1070">
        <v>18268400</v>
      </c>
      <c r="E1070">
        <v>14672280</v>
      </c>
      <c r="F1070">
        <v>17980600</v>
      </c>
      <c r="G1070">
        <v>124600</v>
      </c>
      <c r="H1070">
        <v>163200</v>
      </c>
      <c r="I1070">
        <v>0</v>
      </c>
      <c r="J1070">
        <v>14384480</v>
      </c>
      <c r="K1070">
        <v>124600</v>
      </c>
      <c r="L1070">
        <v>163200</v>
      </c>
      <c r="M1070">
        <v>0</v>
      </c>
      <c r="N1070">
        <v>98.42</v>
      </c>
      <c r="O1070">
        <v>0.68</v>
      </c>
      <c r="P1070">
        <v>0.89</v>
      </c>
      <c r="Q1070">
        <v>0</v>
      </c>
      <c r="R1070">
        <v>98.04</v>
      </c>
      <c r="S1070">
        <v>0.85</v>
      </c>
      <c r="T1070">
        <v>1.1100000000000001</v>
      </c>
      <c r="U1070">
        <v>0</v>
      </c>
    </row>
    <row r="1071" spans="1:21" x14ac:dyDescent="0.25">
      <c r="A1071" t="s">
        <v>250</v>
      </c>
      <c r="B1071">
        <v>2018</v>
      </c>
      <c r="C1071">
        <v>83056000</v>
      </c>
      <c r="D1071">
        <v>18629600</v>
      </c>
      <c r="E1071">
        <v>14947900</v>
      </c>
      <c r="F1071">
        <v>18333800</v>
      </c>
      <c r="G1071">
        <v>88800</v>
      </c>
      <c r="H1071">
        <v>190400</v>
      </c>
      <c r="I1071">
        <v>16600</v>
      </c>
      <c r="J1071">
        <v>14667040</v>
      </c>
      <c r="K1071">
        <v>88800</v>
      </c>
      <c r="L1071">
        <v>190400</v>
      </c>
      <c r="M1071">
        <v>1660</v>
      </c>
      <c r="N1071">
        <v>98.41</v>
      </c>
      <c r="O1071">
        <v>0.48</v>
      </c>
      <c r="P1071">
        <v>1.02</v>
      </c>
      <c r="Q1071">
        <v>0.09</v>
      </c>
      <c r="R1071">
        <v>98.12</v>
      </c>
      <c r="S1071">
        <v>0.59</v>
      </c>
      <c r="T1071">
        <v>1.27</v>
      </c>
      <c r="U1071">
        <v>0.01</v>
      </c>
    </row>
    <row r="1072" spans="1:21" x14ac:dyDescent="0.25">
      <c r="A1072" t="s">
        <v>250</v>
      </c>
      <c r="B1072">
        <v>2019</v>
      </c>
      <c r="C1072">
        <v>82304000</v>
      </c>
      <c r="D1072">
        <v>18565200</v>
      </c>
      <c r="E1072">
        <v>14882020</v>
      </c>
      <c r="F1072">
        <v>18348400</v>
      </c>
      <c r="G1072">
        <v>47200</v>
      </c>
      <c r="H1072">
        <v>154600</v>
      </c>
      <c r="I1072">
        <v>15000</v>
      </c>
      <c r="J1072">
        <v>14678720</v>
      </c>
      <c r="K1072">
        <v>47200</v>
      </c>
      <c r="L1072">
        <v>154600</v>
      </c>
      <c r="M1072">
        <v>1500</v>
      </c>
      <c r="N1072">
        <v>98.83</v>
      </c>
      <c r="O1072">
        <v>0.25</v>
      </c>
      <c r="P1072">
        <v>0.83</v>
      </c>
      <c r="Q1072">
        <v>0.08</v>
      </c>
      <c r="R1072">
        <v>98.63</v>
      </c>
      <c r="S1072">
        <v>0.32</v>
      </c>
      <c r="T1072">
        <v>1.04</v>
      </c>
      <c r="U1072">
        <v>0.01</v>
      </c>
    </row>
    <row r="1073" spans="1:21" x14ac:dyDescent="0.25">
      <c r="A1073" t="s">
        <v>250</v>
      </c>
      <c r="B1073">
        <v>2020</v>
      </c>
      <c r="C1073">
        <v>87674000</v>
      </c>
      <c r="D1073">
        <v>19008600</v>
      </c>
      <c r="E1073">
        <v>15257180</v>
      </c>
      <c r="F1073">
        <v>18720200</v>
      </c>
      <c r="G1073">
        <v>41200</v>
      </c>
      <c r="H1073">
        <v>239000</v>
      </c>
      <c r="I1073">
        <v>8200</v>
      </c>
      <c r="J1073">
        <v>14976160</v>
      </c>
      <c r="K1073">
        <v>41200</v>
      </c>
      <c r="L1073">
        <v>239000</v>
      </c>
      <c r="M1073">
        <v>820</v>
      </c>
      <c r="N1073">
        <v>98.48</v>
      </c>
      <c r="O1073">
        <v>0.22</v>
      </c>
      <c r="P1073">
        <v>1.26</v>
      </c>
      <c r="Q1073">
        <v>0.04</v>
      </c>
      <c r="R1073">
        <v>98.16</v>
      </c>
      <c r="S1073">
        <v>0.27</v>
      </c>
      <c r="T1073">
        <v>1.57</v>
      </c>
      <c r="U1073">
        <v>0.01</v>
      </c>
    </row>
    <row r="1074" spans="1:21" x14ac:dyDescent="0.25">
      <c r="A1074" t="s">
        <v>250</v>
      </c>
      <c r="B1074">
        <v>2021</v>
      </c>
      <c r="C1074">
        <v>80124000</v>
      </c>
      <c r="D1074">
        <v>16999800</v>
      </c>
      <c r="E1074">
        <v>13649260</v>
      </c>
      <c r="F1074">
        <v>16719400</v>
      </c>
      <c r="G1074">
        <v>212000</v>
      </c>
      <c r="H1074">
        <v>61000</v>
      </c>
      <c r="I1074">
        <v>7400</v>
      </c>
      <c r="J1074">
        <v>13375520</v>
      </c>
      <c r="K1074">
        <v>212000</v>
      </c>
      <c r="L1074">
        <v>61000</v>
      </c>
      <c r="M1074">
        <v>740</v>
      </c>
      <c r="N1074">
        <v>98.35</v>
      </c>
      <c r="O1074">
        <v>1.25</v>
      </c>
      <c r="P1074">
        <v>0.36</v>
      </c>
      <c r="Q1074">
        <v>0.04</v>
      </c>
      <c r="R1074">
        <v>97.99</v>
      </c>
      <c r="S1074">
        <v>1.55</v>
      </c>
      <c r="T1074">
        <v>0.45</v>
      </c>
      <c r="U1074">
        <v>0.01</v>
      </c>
    </row>
    <row r="1075" spans="1:21" x14ac:dyDescent="0.25">
      <c r="A1075" t="s">
        <v>252</v>
      </c>
      <c r="B1075">
        <v>2013</v>
      </c>
      <c r="C1075">
        <v>17665000</v>
      </c>
      <c r="D1075">
        <v>4519400</v>
      </c>
      <c r="E1075">
        <v>3972120</v>
      </c>
      <c r="F1075">
        <v>2736400</v>
      </c>
      <c r="G1075">
        <v>348400</v>
      </c>
      <c r="H1075">
        <v>1434600</v>
      </c>
      <c r="I1075">
        <v>0</v>
      </c>
      <c r="J1075">
        <v>2189120</v>
      </c>
      <c r="K1075">
        <v>348400</v>
      </c>
      <c r="L1075">
        <v>1434600</v>
      </c>
      <c r="M1075">
        <v>0</v>
      </c>
      <c r="N1075">
        <v>60.55</v>
      </c>
      <c r="O1075">
        <v>7.71</v>
      </c>
      <c r="P1075">
        <v>31.74</v>
      </c>
      <c r="Q1075">
        <v>0</v>
      </c>
      <c r="R1075">
        <v>55.11</v>
      </c>
      <c r="S1075">
        <v>8.77</v>
      </c>
      <c r="T1075">
        <v>36.119999999999997</v>
      </c>
      <c r="U1075">
        <v>0</v>
      </c>
    </row>
    <row r="1076" spans="1:21" x14ac:dyDescent="0.25">
      <c r="A1076" t="s">
        <v>252</v>
      </c>
      <c r="B1076">
        <v>2014</v>
      </c>
      <c r="C1076">
        <v>15816000</v>
      </c>
      <c r="D1076">
        <v>3844800</v>
      </c>
      <c r="E1076">
        <v>3320480</v>
      </c>
      <c r="F1076">
        <v>2621600</v>
      </c>
      <c r="G1076">
        <v>326400</v>
      </c>
      <c r="H1076">
        <v>896800</v>
      </c>
      <c r="I1076">
        <v>0</v>
      </c>
      <c r="J1076">
        <v>2097280</v>
      </c>
      <c r="K1076">
        <v>326400</v>
      </c>
      <c r="L1076">
        <v>896800</v>
      </c>
      <c r="M1076">
        <v>0</v>
      </c>
      <c r="N1076">
        <v>68.19</v>
      </c>
      <c r="O1076">
        <v>8.49</v>
      </c>
      <c r="P1076">
        <v>23.33</v>
      </c>
      <c r="Q1076">
        <v>0</v>
      </c>
      <c r="R1076">
        <v>63.16</v>
      </c>
      <c r="S1076">
        <v>9.83</v>
      </c>
      <c r="T1076">
        <v>27.01</v>
      </c>
      <c r="U1076">
        <v>0</v>
      </c>
    </row>
    <row r="1077" spans="1:21" x14ac:dyDescent="0.25">
      <c r="A1077" t="s">
        <v>252</v>
      </c>
      <c r="B1077">
        <v>2015</v>
      </c>
      <c r="C1077">
        <v>20063000</v>
      </c>
      <c r="D1077">
        <v>5298200</v>
      </c>
      <c r="E1077">
        <v>4760640</v>
      </c>
      <c r="F1077">
        <v>2687800</v>
      </c>
      <c r="G1077">
        <v>477600</v>
      </c>
      <c r="H1077">
        <v>2132800</v>
      </c>
      <c r="I1077">
        <v>0</v>
      </c>
      <c r="J1077">
        <v>2150240</v>
      </c>
      <c r="K1077">
        <v>477600</v>
      </c>
      <c r="L1077">
        <v>2132800</v>
      </c>
      <c r="M1077">
        <v>0</v>
      </c>
      <c r="N1077">
        <v>50.73</v>
      </c>
      <c r="O1077">
        <v>9.01</v>
      </c>
      <c r="P1077">
        <v>40.26</v>
      </c>
      <c r="Q1077">
        <v>0</v>
      </c>
      <c r="R1077">
        <v>45.17</v>
      </c>
      <c r="S1077">
        <v>10.029999999999999</v>
      </c>
      <c r="T1077">
        <v>44.8</v>
      </c>
      <c r="U1077">
        <v>0</v>
      </c>
    </row>
    <row r="1078" spans="1:21" x14ac:dyDescent="0.25">
      <c r="A1078" t="s">
        <v>252</v>
      </c>
      <c r="B1078">
        <v>2016</v>
      </c>
      <c r="C1078">
        <v>19273000</v>
      </c>
      <c r="D1078">
        <v>4950600</v>
      </c>
      <c r="E1078">
        <v>4439480</v>
      </c>
      <c r="F1078">
        <v>2555600</v>
      </c>
      <c r="G1078">
        <v>525400</v>
      </c>
      <c r="H1078">
        <v>1869600</v>
      </c>
      <c r="I1078">
        <v>0</v>
      </c>
      <c r="J1078">
        <v>2044480</v>
      </c>
      <c r="K1078">
        <v>525400</v>
      </c>
      <c r="L1078">
        <v>1869600</v>
      </c>
      <c r="M1078">
        <v>0</v>
      </c>
      <c r="N1078">
        <v>51.62</v>
      </c>
      <c r="O1078">
        <v>10.61</v>
      </c>
      <c r="P1078">
        <v>37.770000000000003</v>
      </c>
      <c r="Q1078">
        <v>0</v>
      </c>
      <c r="R1078">
        <v>46.05</v>
      </c>
      <c r="S1078">
        <v>11.83</v>
      </c>
      <c r="T1078">
        <v>42.11</v>
      </c>
      <c r="U1078">
        <v>0</v>
      </c>
    </row>
    <row r="1079" spans="1:21" x14ac:dyDescent="0.25">
      <c r="A1079" t="s">
        <v>252</v>
      </c>
      <c r="B1079">
        <v>2017</v>
      </c>
      <c r="C1079">
        <v>20903000</v>
      </c>
      <c r="D1079">
        <v>5215800</v>
      </c>
      <c r="E1079">
        <v>4652220</v>
      </c>
      <c r="F1079">
        <v>2768400</v>
      </c>
      <c r="G1079">
        <v>610400</v>
      </c>
      <c r="H1079">
        <v>1826000</v>
      </c>
      <c r="I1079">
        <v>11000</v>
      </c>
      <c r="J1079">
        <v>2214720</v>
      </c>
      <c r="K1079">
        <v>610400</v>
      </c>
      <c r="L1079">
        <v>1826000</v>
      </c>
      <c r="M1079">
        <v>1100</v>
      </c>
      <c r="N1079">
        <v>53.08</v>
      </c>
      <c r="O1079">
        <v>11.7</v>
      </c>
      <c r="P1079">
        <v>35.01</v>
      </c>
      <c r="Q1079">
        <v>0.21</v>
      </c>
      <c r="R1079">
        <v>47.61</v>
      </c>
      <c r="S1079">
        <v>13.12</v>
      </c>
      <c r="T1079">
        <v>39.25</v>
      </c>
      <c r="U1079">
        <v>0.02</v>
      </c>
    </row>
    <row r="1080" spans="1:21" x14ac:dyDescent="0.25">
      <c r="A1080" t="s">
        <v>252</v>
      </c>
      <c r="B1080">
        <v>2018</v>
      </c>
      <c r="C1080">
        <v>21384000</v>
      </c>
      <c r="D1080">
        <v>5332800</v>
      </c>
      <c r="E1080">
        <v>4743160</v>
      </c>
      <c r="F1080">
        <v>2876200</v>
      </c>
      <c r="G1080">
        <v>637200</v>
      </c>
      <c r="H1080">
        <v>1803400</v>
      </c>
      <c r="I1080">
        <v>16000</v>
      </c>
      <c r="J1080">
        <v>2300960</v>
      </c>
      <c r="K1080">
        <v>637200</v>
      </c>
      <c r="L1080">
        <v>1803400</v>
      </c>
      <c r="M1080">
        <v>1600</v>
      </c>
      <c r="N1080">
        <v>53.93</v>
      </c>
      <c r="O1080">
        <v>11.95</v>
      </c>
      <c r="P1080">
        <v>33.82</v>
      </c>
      <c r="Q1080">
        <v>0.3</v>
      </c>
      <c r="R1080">
        <v>48.51</v>
      </c>
      <c r="S1080">
        <v>13.43</v>
      </c>
      <c r="T1080">
        <v>38.020000000000003</v>
      </c>
      <c r="U1080">
        <v>0.03</v>
      </c>
    </row>
    <row r="1081" spans="1:21" x14ac:dyDescent="0.25">
      <c r="A1081" t="s">
        <v>252</v>
      </c>
      <c r="B1081">
        <v>2019</v>
      </c>
      <c r="C1081">
        <v>21234000</v>
      </c>
      <c r="D1081">
        <v>5307600</v>
      </c>
      <c r="E1081">
        <v>4696840</v>
      </c>
      <c r="F1081">
        <v>2992600</v>
      </c>
      <c r="G1081">
        <v>572000</v>
      </c>
      <c r="H1081">
        <v>1729400</v>
      </c>
      <c r="I1081">
        <v>13600</v>
      </c>
      <c r="J1081">
        <v>2394080</v>
      </c>
      <c r="K1081">
        <v>572000</v>
      </c>
      <c r="L1081">
        <v>1729400</v>
      </c>
      <c r="M1081">
        <v>1360</v>
      </c>
      <c r="N1081">
        <v>56.38</v>
      </c>
      <c r="O1081">
        <v>10.78</v>
      </c>
      <c r="P1081">
        <v>32.58</v>
      </c>
      <c r="Q1081">
        <v>0.26</v>
      </c>
      <c r="R1081">
        <v>50.97</v>
      </c>
      <c r="S1081">
        <v>12.18</v>
      </c>
      <c r="T1081">
        <v>36.82</v>
      </c>
      <c r="U1081">
        <v>0.03</v>
      </c>
    </row>
    <row r="1082" spans="1:21" x14ac:dyDescent="0.25">
      <c r="A1082" t="s">
        <v>252</v>
      </c>
      <c r="B1082">
        <v>2020</v>
      </c>
      <c r="C1082">
        <v>22798000</v>
      </c>
      <c r="D1082">
        <v>6055600</v>
      </c>
      <c r="E1082">
        <v>5428440</v>
      </c>
      <c r="F1082">
        <v>3069200</v>
      </c>
      <c r="G1082">
        <v>473400</v>
      </c>
      <c r="H1082">
        <v>2498200</v>
      </c>
      <c r="I1082">
        <v>14800</v>
      </c>
      <c r="J1082">
        <v>2455360</v>
      </c>
      <c r="K1082">
        <v>473400</v>
      </c>
      <c r="L1082">
        <v>2498200</v>
      </c>
      <c r="M1082">
        <v>1480</v>
      </c>
      <c r="N1082">
        <v>50.68</v>
      </c>
      <c r="O1082">
        <v>7.82</v>
      </c>
      <c r="P1082">
        <v>41.25</v>
      </c>
      <c r="Q1082">
        <v>0.24</v>
      </c>
      <c r="R1082">
        <v>45.23</v>
      </c>
      <c r="S1082">
        <v>8.7200000000000006</v>
      </c>
      <c r="T1082">
        <v>46.02</v>
      </c>
      <c r="U1082">
        <v>0.03</v>
      </c>
    </row>
    <row r="1083" spans="1:21" x14ac:dyDescent="0.25">
      <c r="A1083" t="s">
        <v>252</v>
      </c>
      <c r="B1083">
        <v>2021</v>
      </c>
      <c r="C1083">
        <v>18277000</v>
      </c>
      <c r="D1083">
        <v>4205000</v>
      </c>
      <c r="E1083">
        <v>3598120</v>
      </c>
      <c r="F1083">
        <v>2985800</v>
      </c>
      <c r="G1083">
        <v>479800</v>
      </c>
      <c r="H1083">
        <v>728600</v>
      </c>
      <c r="I1083">
        <v>10800</v>
      </c>
      <c r="J1083">
        <v>2388640</v>
      </c>
      <c r="K1083">
        <v>479800</v>
      </c>
      <c r="L1083">
        <v>728600</v>
      </c>
      <c r="M1083">
        <v>1080</v>
      </c>
      <c r="N1083">
        <v>71.010000000000005</v>
      </c>
      <c r="O1083">
        <v>11.41</v>
      </c>
      <c r="P1083">
        <v>17.329999999999998</v>
      </c>
      <c r="Q1083">
        <v>0.26</v>
      </c>
      <c r="R1083">
        <v>66.39</v>
      </c>
      <c r="S1083">
        <v>13.33</v>
      </c>
      <c r="T1083">
        <v>20.25</v>
      </c>
      <c r="U1083">
        <v>0.03</v>
      </c>
    </row>
    <row r="1084" spans="1:21" x14ac:dyDescent="0.25">
      <c r="A1084" t="s">
        <v>254</v>
      </c>
      <c r="B1084">
        <v>2013</v>
      </c>
      <c r="C1084">
        <v>2236000</v>
      </c>
      <c r="D1084">
        <v>447200</v>
      </c>
      <c r="E1084">
        <v>363040</v>
      </c>
      <c r="F1084">
        <v>420800</v>
      </c>
      <c r="G1084">
        <v>26400</v>
      </c>
      <c r="H1084">
        <v>0</v>
      </c>
      <c r="I1084">
        <v>0</v>
      </c>
      <c r="J1084">
        <v>336640</v>
      </c>
      <c r="K1084">
        <v>26400</v>
      </c>
      <c r="L1084">
        <v>0</v>
      </c>
      <c r="M1084">
        <v>0</v>
      </c>
      <c r="N1084">
        <v>94</v>
      </c>
      <c r="O1084">
        <v>5</v>
      </c>
      <c r="P1084">
        <v>0</v>
      </c>
      <c r="Q1084">
        <v>0</v>
      </c>
      <c r="R1084">
        <v>92</v>
      </c>
      <c r="S1084">
        <v>7</v>
      </c>
      <c r="T1084">
        <v>0</v>
      </c>
      <c r="U1084">
        <v>0</v>
      </c>
    </row>
    <row r="1085" spans="1:21" x14ac:dyDescent="0.25">
      <c r="A1085" t="s">
        <v>254</v>
      </c>
      <c r="B1085">
        <v>2014</v>
      </c>
      <c r="C1085">
        <v>2932000</v>
      </c>
      <c r="D1085">
        <v>586400</v>
      </c>
      <c r="E1085">
        <v>474640</v>
      </c>
      <c r="F1085">
        <v>558800</v>
      </c>
      <c r="G1085">
        <v>27600</v>
      </c>
      <c r="H1085">
        <v>0</v>
      </c>
      <c r="I1085">
        <v>0</v>
      </c>
      <c r="J1085">
        <v>447040</v>
      </c>
      <c r="K1085">
        <v>27600</v>
      </c>
      <c r="L1085">
        <v>0</v>
      </c>
      <c r="M1085">
        <v>0</v>
      </c>
      <c r="N1085">
        <v>95</v>
      </c>
      <c r="O1085">
        <v>4</v>
      </c>
      <c r="P1085">
        <v>0</v>
      </c>
      <c r="Q1085">
        <v>0</v>
      </c>
      <c r="R1085">
        <v>94</v>
      </c>
      <c r="S1085">
        <v>5</v>
      </c>
      <c r="T1085">
        <v>0</v>
      </c>
      <c r="U1085">
        <v>0</v>
      </c>
    </row>
    <row r="1086" spans="1:21" x14ac:dyDescent="0.25">
      <c r="A1086" t="s">
        <v>254</v>
      </c>
      <c r="B1086">
        <v>2015</v>
      </c>
      <c r="C1086">
        <v>3121000</v>
      </c>
      <c r="D1086">
        <v>624200</v>
      </c>
      <c r="E1086">
        <v>503680</v>
      </c>
      <c r="F1086">
        <v>602600</v>
      </c>
      <c r="G1086">
        <v>21600</v>
      </c>
      <c r="H1086">
        <v>0</v>
      </c>
      <c r="I1086">
        <v>0</v>
      </c>
      <c r="J1086">
        <v>482080</v>
      </c>
      <c r="K1086">
        <v>21600</v>
      </c>
      <c r="L1086">
        <v>0</v>
      </c>
      <c r="M1086">
        <v>0</v>
      </c>
      <c r="N1086">
        <v>96</v>
      </c>
      <c r="O1086">
        <v>3</v>
      </c>
      <c r="P1086">
        <v>0</v>
      </c>
      <c r="Q1086">
        <v>0</v>
      </c>
      <c r="R1086">
        <v>95</v>
      </c>
      <c r="S1086">
        <v>4</v>
      </c>
      <c r="T1086">
        <v>0</v>
      </c>
      <c r="U1086">
        <v>0</v>
      </c>
    </row>
    <row r="1087" spans="1:21" x14ac:dyDescent="0.25">
      <c r="A1087" t="s">
        <v>254</v>
      </c>
      <c r="B1087">
        <v>2016</v>
      </c>
      <c r="C1087">
        <v>2350000</v>
      </c>
      <c r="D1087">
        <v>470000</v>
      </c>
      <c r="E1087">
        <v>381000</v>
      </c>
      <c r="F1087">
        <v>445000</v>
      </c>
      <c r="G1087">
        <v>25000</v>
      </c>
      <c r="H1087">
        <v>0</v>
      </c>
      <c r="I1087">
        <v>0</v>
      </c>
      <c r="J1087">
        <v>356000</v>
      </c>
      <c r="K1087">
        <v>25000</v>
      </c>
      <c r="L1087">
        <v>0</v>
      </c>
      <c r="M1087">
        <v>0</v>
      </c>
      <c r="N1087">
        <v>94</v>
      </c>
      <c r="O1087">
        <v>5</v>
      </c>
      <c r="P1087">
        <v>0</v>
      </c>
      <c r="Q1087">
        <v>0</v>
      </c>
      <c r="R1087">
        <v>93</v>
      </c>
      <c r="S1087">
        <v>6</v>
      </c>
      <c r="T1087">
        <v>0</v>
      </c>
      <c r="U1087">
        <v>0</v>
      </c>
    </row>
    <row r="1088" spans="1:21" x14ac:dyDescent="0.25">
      <c r="A1088" t="s">
        <v>254</v>
      </c>
      <c r="B1088">
        <v>2017</v>
      </c>
      <c r="C1088">
        <v>2768000</v>
      </c>
      <c r="D1088">
        <v>553600</v>
      </c>
      <c r="E1088">
        <v>447880</v>
      </c>
      <c r="F1088">
        <v>528600</v>
      </c>
      <c r="G1088">
        <v>25000</v>
      </c>
      <c r="H1088">
        <v>0</v>
      </c>
      <c r="I1088">
        <v>0</v>
      </c>
      <c r="J1088">
        <v>422880</v>
      </c>
      <c r="K1088">
        <v>25000</v>
      </c>
      <c r="L1088">
        <v>0</v>
      </c>
      <c r="M1088">
        <v>0</v>
      </c>
      <c r="N1088">
        <v>95</v>
      </c>
      <c r="O1088">
        <v>4</v>
      </c>
      <c r="P1088">
        <v>0</v>
      </c>
      <c r="Q1088">
        <v>0</v>
      </c>
      <c r="R1088">
        <v>94</v>
      </c>
      <c r="S1088">
        <v>5</v>
      </c>
      <c r="T1088">
        <v>0</v>
      </c>
      <c r="U1088">
        <v>0</v>
      </c>
    </row>
    <row r="1089" spans="1:21" x14ac:dyDescent="0.25">
      <c r="A1089" t="s">
        <v>254</v>
      </c>
      <c r="B1089">
        <v>2018</v>
      </c>
      <c r="C1089">
        <v>2948000</v>
      </c>
      <c r="D1089">
        <v>589600</v>
      </c>
      <c r="E1089">
        <v>476960</v>
      </c>
      <c r="F1089">
        <v>563200</v>
      </c>
      <c r="G1089">
        <v>26400</v>
      </c>
      <c r="H1089">
        <v>0</v>
      </c>
      <c r="I1089">
        <v>0</v>
      </c>
      <c r="J1089">
        <v>450560</v>
      </c>
      <c r="K1089">
        <v>26400</v>
      </c>
      <c r="L1089">
        <v>0</v>
      </c>
      <c r="M1089">
        <v>0</v>
      </c>
      <c r="N1089">
        <v>95</v>
      </c>
      <c r="O1089">
        <v>4</v>
      </c>
      <c r="P1089">
        <v>0</v>
      </c>
      <c r="Q1089">
        <v>0</v>
      </c>
      <c r="R1089">
        <v>94</v>
      </c>
      <c r="S1089">
        <v>5</v>
      </c>
      <c r="T1089">
        <v>0</v>
      </c>
      <c r="U1089">
        <v>0</v>
      </c>
    </row>
    <row r="1090" spans="1:21" x14ac:dyDescent="0.25">
      <c r="A1090" t="s">
        <v>254</v>
      </c>
      <c r="B1090">
        <v>2019</v>
      </c>
      <c r="C1090">
        <v>3273000</v>
      </c>
      <c r="D1090">
        <v>654600</v>
      </c>
      <c r="E1090">
        <v>528320</v>
      </c>
      <c r="F1090">
        <v>631400</v>
      </c>
      <c r="G1090">
        <v>23200</v>
      </c>
      <c r="H1090">
        <v>0</v>
      </c>
      <c r="I1090">
        <v>0</v>
      </c>
      <c r="J1090">
        <v>505120</v>
      </c>
      <c r="K1090">
        <v>23200</v>
      </c>
      <c r="L1090">
        <v>0</v>
      </c>
      <c r="M1090">
        <v>0</v>
      </c>
      <c r="N1090">
        <v>96</v>
      </c>
      <c r="O1090">
        <v>3</v>
      </c>
      <c r="P1090">
        <v>0</v>
      </c>
      <c r="Q1090">
        <v>0</v>
      </c>
      <c r="R1090">
        <v>95</v>
      </c>
      <c r="S1090">
        <v>4</v>
      </c>
      <c r="T1090">
        <v>0</v>
      </c>
      <c r="U1090">
        <v>0</v>
      </c>
    </row>
    <row r="1091" spans="1:21" x14ac:dyDescent="0.25">
      <c r="A1091" t="s">
        <v>254</v>
      </c>
      <c r="B1091">
        <v>2020</v>
      </c>
      <c r="C1091">
        <v>3042000</v>
      </c>
      <c r="D1091">
        <v>608400</v>
      </c>
      <c r="E1091">
        <v>490800</v>
      </c>
      <c r="F1091">
        <v>588000</v>
      </c>
      <c r="G1091">
        <v>20400</v>
      </c>
      <c r="H1091">
        <v>0</v>
      </c>
      <c r="I1091">
        <v>0</v>
      </c>
      <c r="J1091">
        <v>470400</v>
      </c>
      <c r="K1091">
        <v>20400</v>
      </c>
      <c r="L1091">
        <v>0</v>
      </c>
      <c r="M1091">
        <v>0</v>
      </c>
      <c r="N1091">
        <v>96</v>
      </c>
      <c r="O1091">
        <v>3</v>
      </c>
      <c r="P1091">
        <v>0</v>
      </c>
      <c r="Q1091">
        <v>0</v>
      </c>
      <c r="R1091">
        <v>95</v>
      </c>
      <c r="S1091">
        <v>4</v>
      </c>
      <c r="T1091">
        <v>0</v>
      </c>
      <c r="U1091">
        <v>0</v>
      </c>
    </row>
    <row r="1092" spans="1:21" x14ac:dyDescent="0.25">
      <c r="A1092" t="s">
        <v>254</v>
      </c>
      <c r="B1092">
        <v>2021</v>
      </c>
      <c r="C1092">
        <v>2421000</v>
      </c>
      <c r="D1092">
        <v>484200</v>
      </c>
      <c r="E1092">
        <v>391160</v>
      </c>
      <c r="F1092">
        <v>465200</v>
      </c>
      <c r="G1092">
        <v>19000</v>
      </c>
      <c r="H1092">
        <v>0</v>
      </c>
      <c r="I1092">
        <v>0</v>
      </c>
      <c r="J1092">
        <v>372160</v>
      </c>
      <c r="K1092">
        <v>19000</v>
      </c>
      <c r="L1092">
        <v>0</v>
      </c>
      <c r="M1092">
        <v>0</v>
      </c>
      <c r="N1092">
        <v>96</v>
      </c>
      <c r="O1092">
        <v>3</v>
      </c>
      <c r="P1092">
        <v>0</v>
      </c>
      <c r="Q1092">
        <v>0</v>
      </c>
      <c r="R1092">
        <v>95</v>
      </c>
      <c r="S1092">
        <v>4</v>
      </c>
      <c r="T1092">
        <v>0</v>
      </c>
      <c r="U1092">
        <v>0</v>
      </c>
    </row>
    <row r="1093" spans="1:21" x14ac:dyDescent="0.25">
      <c r="A1093" t="s">
        <v>256</v>
      </c>
      <c r="B1093">
        <v>2013</v>
      </c>
      <c r="C1093">
        <v>912000</v>
      </c>
      <c r="D1093">
        <v>912000</v>
      </c>
      <c r="E1093">
        <v>912000</v>
      </c>
      <c r="F1093">
        <v>0</v>
      </c>
      <c r="G1093">
        <v>897000</v>
      </c>
      <c r="H1093">
        <v>15000</v>
      </c>
      <c r="I1093">
        <v>0</v>
      </c>
      <c r="J1093">
        <v>0</v>
      </c>
      <c r="K1093">
        <v>897000</v>
      </c>
      <c r="L1093">
        <v>15000</v>
      </c>
      <c r="M1093">
        <v>0</v>
      </c>
      <c r="N1093">
        <v>0</v>
      </c>
      <c r="O1093">
        <v>98.36</v>
      </c>
      <c r="P1093">
        <v>1.64</v>
      </c>
      <c r="Q1093">
        <v>0</v>
      </c>
      <c r="R1093">
        <v>0</v>
      </c>
      <c r="S1093">
        <v>98.36</v>
      </c>
      <c r="T1093">
        <v>1.64</v>
      </c>
      <c r="U1093">
        <v>0</v>
      </c>
    </row>
    <row r="1094" spans="1:21" x14ac:dyDescent="0.25">
      <c r="A1094" t="s">
        <v>256</v>
      </c>
      <c r="B1094">
        <v>2014</v>
      </c>
      <c r="C1094">
        <v>972000</v>
      </c>
      <c r="D1094">
        <v>972000</v>
      </c>
      <c r="E1094">
        <v>972000</v>
      </c>
      <c r="F1094">
        <v>0</v>
      </c>
      <c r="G1094">
        <v>970000</v>
      </c>
      <c r="H1094">
        <v>2000</v>
      </c>
      <c r="I1094">
        <v>0</v>
      </c>
      <c r="J1094">
        <v>0</v>
      </c>
      <c r="K1094">
        <v>970000</v>
      </c>
      <c r="L1094">
        <v>2000</v>
      </c>
      <c r="M1094">
        <v>0</v>
      </c>
      <c r="N1094">
        <v>0</v>
      </c>
      <c r="O1094">
        <v>99.79</v>
      </c>
      <c r="P1094">
        <v>0.21</v>
      </c>
      <c r="Q1094">
        <v>0</v>
      </c>
      <c r="R1094">
        <v>0</v>
      </c>
      <c r="S1094">
        <v>99.79</v>
      </c>
      <c r="T1094">
        <v>0.21</v>
      </c>
      <c r="U1094">
        <v>0</v>
      </c>
    </row>
    <row r="1095" spans="1:21" x14ac:dyDescent="0.25">
      <c r="A1095" t="s">
        <v>256</v>
      </c>
      <c r="B1095">
        <v>2015</v>
      </c>
      <c r="C1095">
        <v>798000</v>
      </c>
      <c r="D1095">
        <v>798000</v>
      </c>
      <c r="E1095">
        <v>798000</v>
      </c>
      <c r="F1095">
        <v>0</v>
      </c>
      <c r="G1095">
        <v>644000</v>
      </c>
      <c r="H1095">
        <v>154000</v>
      </c>
      <c r="I1095">
        <v>0</v>
      </c>
      <c r="J1095">
        <v>0</v>
      </c>
      <c r="K1095">
        <v>644000</v>
      </c>
      <c r="L1095">
        <v>154000</v>
      </c>
      <c r="M1095">
        <v>0</v>
      </c>
      <c r="N1095">
        <v>0</v>
      </c>
      <c r="O1095">
        <v>80.7</v>
      </c>
      <c r="P1095">
        <v>19.3</v>
      </c>
      <c r="Q1095">
        <v>0</v>
      </c>
      <c r="R1095">
        <v>0</v>
      </c>
      <c r="S1095">
        <v>80.7</v>
      </c>
      <c r="T1095">
        <v>19.3</v>
      </c>
      <c r="U1095">
        <v>0</v>
      </c>
    </row>
    <row r="1096" spans="1:21" x14ac:dyDescent="0.25">
      <c r="A1096" t="s">
        <v>256</v>
      </c>
      <c r="B1096">
        <v>2016</v>
      </c>
      <c r="C1096">
        <v>580000</v>
      </c>
      <c r="D1096">
        <v>580000</v>
      </c>
      <c r="E1096">
        <v>580000</v>
      </c>
      <c r="F1096">
        <v>0</v>
      </c>
      <c r="G1096">
        <v>481000</v>
      </c>
      <c r="H1096">
        <v>99000</v>
      </c>
      <c r="I1096">
        <v>0</v>
      </c>
      <c r="J1096">
        <v>0</v>
      </c>
      <c r="K1096">
        <v>481000</v>
      </c>
      <c r="L1096">
        <v>99000</v>
      </c>
      <c r="M1096">
        <v>0</v>
      </c>
      <c r="N1096">
        <v>0</v>
      </c>
      <c r="O1096">
        <v>82.93</v>
      </c>
      <c r="P1096">
        <v>17.07</v>
      </c>
      <c r="Q1096">
        <v>0</v>
      </c>
      <c r="R1096">
        <v>0</v>
      </c>
      <c r="S1096">
        <v>82.93</v>
      </c>
      <c r="T1096">
        <v>17.07</v>
      </c>
      <c r="U1096">
        <v>0</v>
      </c>
    </row>
    <row r="1097" spans="1:21" x14ac:dyDescent="0.25">
      <c r="A1097" t="s">
        <v>256</v>
      </c>
      <c r="B1097">
        <v>2017</v>
      </c>
      <c r="C1097">
        <v>642000</v>
      </c>
      <c r="D1097">
        <v>642000</v>
      </c>
      <c r="E1097">
        <v>642000</v>
      </c>
      <c r="F1097">
        <v>0</v>
      </c>
      <c r="G1097">
        <v>511000</v>
      </c>
      <c r="H1097">
        <v>131000</v>
      </c>
      <c r="I1097">
        <v>0</v>
      </c>
      <c r="J1097">
        <v>0</v>
      </c>
      <c r="K1097">
        <v>511000</v>
      </c>
      <c r="L1097">
        <v>131000</v>
      </c>
      <c r="M1097">
        <v>0</v>
      </c>
      <c r="N1097">
        <v>0</v>
      </c>
      <c r="O1097">
        <v>79.599999999999994</v>
      </c>
      <c r="P1097">
        <v>20.399999999999999</v>
      </c>
      <c r="Q1097">
        <v>0</v>
      </c>
      <c r="R1097">
        <v>0</v>
      </c>
      <c r="S1097">
        <v>79.599999999999994</v>
      </c>
      <c r="T1097">
        <v>20.399999999999999</v>
      </c>
      <c r="U1097">
        <v>0</v>
      </c>
    </row>
    <row r="1098" spans="1:21" x14ac:dyDescent="0.25">
      <c r="A1098" t="s">
        <v>256</v>
      </c>
      <c r="B1098">
        <v>2018</v>
      </c>
      <c r="C1098">
        <v>718000</v>
      </c>
      <c r="D1098">
        <v>718000</v>
      </c>
      <c r="E1098">
        <v>718000</v>
      </c>
      <c r="F1098">
        <v>0</v>
      </c>
      <c r="G1098">
        <v>601000</v>
      </c>
      <c r="H1098">
        <v>117000</v>
      </c>
      <c r="I1098">
        <v>0</v>
      </c>
      <c r="J1098">
        <v>0</v>
      </c>
      <c r="K1098">
        <v>601000</v>
      </c>
      <c r="L1098">
        <v>117000</v>
      </c>
      <c r="M1098">
        <v>0</v>
      </c>
      <c r="N1098">
        <v>0</v>
      </c>
      <c r="O1098">
        <v>83.7</v>
      </c>
      <c r="P1098">
        <v>16.3</v>
      </c>
      <c r="Q1098">
        <v>0</v>
      </c>
      <c r="R1098">
        <v>0</v>
      </c>
      <c r="S1098">
        <v>83.7</v>
      </c>
      <c r="T1098">
        <v>16.3</v>
      </c>
      <c r="U1098">
        <v>0</v>
      </c>
    </row>
    <row r="1099" spans="1:21" x14ac:dyDescent="0.25">
      <c r="A1099" t="s">
        <v>256</v>
      </c>
      <c r="B1099">
        <v>2019</v>
      </c>
      <c r="C1099">
        <v>629000</v>
      </c>
      <c r="D1099">
        <v>629000</v>
      </c>
      <c r="E1099">
        <v>629000</v>
      </c>
      <c r="F1099">
        <v>0</v>
      </c>
      <c r="G1099">
        <v>502000</v>
      </c>
      <c r="H1099">
        <v>127000</v>
      </c>
      <c r="I1099">
        <v>0</v>
      </c>
      <c r="J1099">
        <v>0</v>
      </c>
      <c r="K1099">
        <v>502000</v>
      </c>
      <c r="L1099">
        <v>127000</v>
      </c>
      <c r="M1099">
        <v>0</v>
      </c>
      <c r="N1099">
        <v>0</v>
      </c>
      <c r="O1099">
        <v>79.81</v>
      </c>
      <c r="P1099">
        <v>20.190000000000001</v>
      </c>
      <c r="Q1099">
        <v>0</v>
      </c>
      <c r="R1099">
        <v>0</v>
      </c>
      <c r="S1099">
        <v>79.81</v>
      </c>
      <c r="T1099">
        <v>20.190000000000001</v>
      </c>
      <c r="U1099">
        <v>0</v>
      </c>
    </row>
    <row r="1100" spans="1:21" x14ac:dyDescent="0.25">
      <c r="A1100" t="s">
        <v>256</v>
      </c>
      <c r="B1100">
        <v>2020</v>
      </c>
      <c r="C1100">
        <v>487000</v>
      </c>
      <c r="D1100">
        <v>487000</v>
      </c>
      <c r="E1100">
        <v>487000</v>
      </c>
      <c r="F1100">
        <v>0</v>
      </c>
      <c r="G1100">
        <v>286000</v>
      </c>
      <c r="H1100">
        <v>201000</v>
      </c>
      <c r="I1100">
        <v>0</v>
      </c>
      <c r="J1100">
        <v>0</v>
      </c>
      <c r="K1100">
        <v>286000</v>
      </c>
      <c r="L1100">
        <v>201000</v>
      </c>
      <c r="M1100">
        <v>0</v>
      </c>
      <c r="N1100">
        <v>0</v>
      </c>
      <c r="O1100">
        <v>58.73</v>
      </c>
      <c r="P1100">
        <v>41.27</v>
      </c>
      <c r="Q1100">
        <v>0</v>
      </c>
      <c r="R1100">
        <v>0</v>
      </c>
      <c r="S1100">
        <v>58.73</v>
      </c>
      <c r="T1100">
        <v>41.27</v>
      </c>
      <c r="U1100">
        <v>0</v>
      </c>
    </row>
    <row r="1101" spans="1:21" x14ac:dyDescent="0.25">
      <c r="A1101" t="s">
        <v>256</v>
      </c>
      <c r="B1101">
        <v>2021</v>
      </c>
      <c r="C1101">
        <v>140000</v>
      </c>
      <c r="D1101">
        <v>140000</v>
      </c>
      <c r="E1101">
        <v>140000</v>
      </c>
      <c r="F1101">
        <v>0</v>
      </c>
      <c r="G1101">
        <v>130000</v>
      </c>
      <c r="H1101">
        <v>10000</v>
      </c>
      <c r="I1101">
        <v>0</v>
      </c>
      <c r="J1101">
        <v>0</v>
      </c>
      <c r="K1101">
        <v>130000</v>
      </c>
      <c r="L1101">
        <v>10000</v>
      </c>
      <c r="M1101">
        <v>0</v>
      </c>
      <c r="N1101">
        <v>0</v>
      </c>
      <c r="O1101">
        <v>92.86</v>
      </c>
      <c r="P1101">
        <v>7.14</v>
      </c>
      <c r="Q1101">
        <v>0</v>
      </c>
      <c r="R1101">
        <v>0</v>
      </c>
      <c r="S1101">
        <v>92.86</v>
      </c>
      <c r="T1101">
        <v>7.14</v>
      </c>
      <c r="U1101">
        <v>0</v>
      </c>
    </row>
    <row r="1102" spans="1:21" x14ac:dyDescent="0.25">
      <c r="A1102" t="s">
        <v>258</v>
      </c>
      <c r="B1102">
        <v>2013</v>
      </c>
      <c r="C1102">
        <v>5941000</v>
      </c>
      <c r="D1102">
        <v>2500200</v>
      </c>
      <c r="E1102">
        <v>2000160</v>
      </c>
      <c r="F1102">
        <v>2500200</v>
      </c>
      <c r="G1102">
        <v>0</v>
      </c>
      <c r="H1102">
        <v>0</v>
      </c>
      <c r="I1102">
        <v>0</v>
      </c>
      <c r="J1102">
        <v>2000160</v>
      </c>
      <c r="K1102">
        <v>0</v>
      </c>
      <c r="L1102">
        <v>0</v>
      </c>
      <c r="M1102">
        <v>0</v>
      </c>
      <c r="N1102">
        <v>100</v>
      </c>
      <c r="O1102">
        <v>0</v>
      </c>
      <c r="P1102">
        <v>0</v>
      </c>
      <c r="Q1102">
        <v>0</v>
      </c>
      <c r="R1102">
        <v>100</v>
      </c>
      <c r="S1102">
        <v>0</v>
      </c>
      <c r="T1102">
        <v>0</v>
      </c>
      <c r="U1102">
        <v>0</v>
      </c>
    </row>
    <row r="1103" spans="1:21" x14ac:dyDescent="0.25">
      <c r="A1103" t="s">
        <v>258</v>
      </c>
      <c r="B1103">
        <v>2014</v>
      </c>
      <c r="C1103">
        <v>5883000</v>
      </c>
      <c r="D1103">
        <v>2965400</v>
      </c>
      <c r="E1103">
        <v>2372320</v>
      </c>
      <c r="F1103">
        <v>2965400</v>
      </c>
      <c r="G1103">
        <v>0</v>
      </c>
      <c r="H1103">
        <v>0</v>
      </c>
      <c r="I1103">
        <v>0</v>
      </c>
      <c r="J1103">
        <v>2372320</v>
      </c>
      <c r="K1103">
        <v>0</v>
      </c>
      <c r="L1103">
        <v>0</v>
      </c>
      <c r="M1103">
        <v>0</v>
      </c>
      <c r="N1103">
        <v>100</v>
      </c>
      <c r="O1103">
        <v>0</v>
      </c>
      <c r="P1103">
        <v>0</v>
      </c>
      <c r="Q1103">
        <v>0</v>
      </c>
      <c r="R1103">
        <v>100</v>
      </c>
      <c r="S1103">
        <v>0</v>
      </c>
      <c r="T1103">
        <v>0</v>
      </c>
      <c r="U1103">
        <v>0</v>
      </c>
    </row>
    <row r="1104" spans="1:21" x14ac:dyDescent="0.25">
      <c r="A1104" t="s">
        <v>258</v>
      </c>
      <c r="B1104">
        <v>2015</v>
      </c>
      <c r="C1104">
        <v>6048000</v>
      </c>
      <c r="D1104">
        <v>2700000</v>
      </c>
      <c r="E1104">
        <v>2160000</v>
      </c>
      <c r="F1104">
        <v>2700000</v>
      </c>
      <c r="G1104">
        <v>0</v>
      </c>
      <c r="H1104">
        <v>0</v>
      </c>
      <c r="I1104">
        <v>0</v>
      </c>
      <c r="J1104">
        <v>2160000</v>
      </c>
      <c r="K1104">
        <v>0</v>
      </c>
      <c r="L1104">
        <v>0</v>
      </c>
      <c r="M1104">
        <v>0</v>
      </c>
      <c r="N1104">
        <v>100</v>
      </c>
      <c r="O1104">
        <v>0</v>
      </c>
      <c r="P1104">
        <v>0</v>
      </c>
      <c r="Q1104">
        <v>0</v>
      </c>
      <c r="R1104">
        <v>100</v>
      </c>
      <c r="S1104">
        <v>0</v>
      </c>
      <c r="T1104">
        <v>0</v>
      </c>
      <c r="U1104">
        <v>0</v>
      </c>
    </row>
    <row r="1105" spans="1:21" x14ac:dyDescent="0.25">
      <c r="A1105" t="s">
        <v>258</v>
      </c>
      <c r="B1105">
        <v>2016</v>
      </c>
      <c r="C1105">
        <v>5468000</v>
      </c>
      <c r="D1105">
        <v>2320000</v>
      </c>
      <c r="E1105">
        <v>1856000</v>
      </c>
      <c r="F1105">
        <v>2320000</v>
      </c>
      <c r="G1105">
        <v>0</v>
      </c>
      <c r="H1105">
        <v>0</v>
      </c>
      <c r="I1105">
        <v>0</v>
      </c>
      <c r="J1105">
        <v>1856000</v>
      </c>
      <c r="K1105">
        <v>0</v>
      </c>
      <c r="L1105">
        <v>0</v>
      </c>
      <c r="M1105">
        <v>0</v>
      </c>
      <c r="N1105">
        <v>100</v>
      </c>
      <c r="O1105">
        <v>0</v>
      </c>
      <c r="P1105">
        <v>0</v>
      </c>
      <c r="Q1105">
        <v>0</v>
      </c>
      <c r="R1105">
        <v>100</v>
      </c>
      <c r="S1105">
        <v>0</v>
      </c>
      <c r="T1105">
        <v>0</v>
      </c>
      <c r="U1105">
        <v>0</v>
      </c>
    </row>
    <row r="1106" spans="1:21" x14ac:dyDescent="0.25">
      <c r="A1106" t="s">
        <v>258</v>
      </c>
      <c r="B1106">
        <v>2017</v>
      </c>
      <c r="C1106">
        <v>5591000</v>
      </c>
      <c r="D1106">
        <v>2310200</v>
      </c>
      <c r="E1106">
        <v>1848160</v>
      </c>
      <c r="F1106">
        <v>2310200</v>
      </c>
      <c r="G1106">
        <v>0</v>
      </c>
      <c r="H1106">
        <v>0</v>
      </c>
      <c r="I1106">
        <v>0</v>
      </c>
      <c r="J1106">
        <v>1848160</v>
      </c>
      <c r="K1106">
        <v>0</v>
      </c>
      <c r="L1106">
        <v>0</v>
      </c>
      <c r="M1106">
        <v>0</v>
      </c>
      <c r="N1106">
        <v>100</v>
      </c>
      <c r="O1106">
        <v>0</v>
      </c>
      <c r="P1106">
        <v>0</v>
      </c>
      <c r="Q1106">
        <v>0</v>
      </c>
      <c r="R1106">
        <v>100</v>
      </c>
      <c r="S1106">
        <v>0</v>
      </c>
      <c r="T1106">
        <v>0</v>
      </c>
      <c r="U1106">
        <v>0</v>
      </c>
    </row>
    <row r="1107" spans="1:21" x14ac:dyDescent="0.25">
      <c r="A1107" t="s">
        <v>258</v>
      </c>
      <c r="B1107">
        <v>2018</v>
      </c>
      <c r="C1107">
        <v>5232000</v>
      </c>
      <c r="D1107">
        <v>2164000</v>
      </c>
      <c r="E1107">
        <v>1731200</v>
      </c>
      <c r="F1107">
        <v>2164000</v>
      </c>
      <c r="G1107">
        <v>0</v>
      </c>
      <c r="H1107">
        <v>0</v>
      </c>
      <c r="I1107">
        <v>0</v>
      </c>
      <c r="J1107">
        <v>1731200</v>
      </c>
      <c r="K1107">
        <v>0</v>
      </c>
      <c r="L1107">
        <v>0</v>
      </c>
      <c r="M1107">
        <v>0</v>
      </c>
      <c r="N1107">
        <v>100</v>
      </c>
      <c r="O1107">
        <v>0</v>
      </c>
      <c r="P1107">
        <v>0</v>
      </c>
      <c r="Q1107">
        <v>0</v>
      </c>
      <c r="R1107">
        <v>100</v>
      </c>
      <c r="S1107">
        <v>0</v>
      </c>
      <c r="T1107">
        <v>0</v>
      </c>
      <c r="U1107">
        <v>0</v>
      </c>
    </row>
    <row r="1108" spans="1:21" x14ac:dyDescent="0.25">
      <c r="A1108" t="s">
        <v>258</v>
      </c>
      <c r="B1108">
        <v>2019</v>
      </c>
      <c r="C1108">
        <v>5544000</v>
      </c>
      <c r="D1108">
        <v>2682400</v>
      </c>
      <c r="E1108">
        <v>2145920</v>
      </c>
      <c r="F1108">
        <v>2682400</v>
      </c>
      <c r="G1108">
        <v>0</v>
      </c>
      <c r="H1108">
        <v>0</v>
      </c>
      <c r="I1108">
        <v>0</v>
      </c>
      <c r="J1108">
        <v>2145920</v>
      </c>
      <c r="K1108">
        <v>0</v>
      </c>
      <c r="L1108">
        <v>0</v>
      </c>
      <c r="M1108">
        <v>0</v>
      </c>
      <c r="N1108">
        <v>100</v>
      </c>
      <c r="O1108">
        <v>0</v>
      </c>
      <c r="P1108">
        <v>0</v>
      </c>
      <c r="Q1108">
        <v>0</v>
      </c>
      <c r="R1108">
        <v>100</v>
      </c>
      <c r="S1108">
        <v>0</v>
      </c>
      <c r="T1108">
        <v>0</v>
      </c>
      <c r="U1108">
        <v>0</v>
      </c>
    </row>
    <row r="1109" spans="1:21" x14ac:dyDescent="0.25">
      <c r="A1109" t="s">
        <v>258</v>
      </c>
      <c r="B1109">
        <v>2020</v>
      </c>
      <c r="C1109">
        <v>5805000</v>
      </c>
      <c r="D1109">
        <v>2923400</v>
      </c>
      <c r="E1109">
        <v>2338720</v>
      </c>
      <c r="F1109">
        <v>2923400</v>
      </c>
      <c r="G1109">
        <v>0</v>
      </c>
      <c r="H1109">
        <v>0</v>
      </c>
      <c r="I1109">
        <v>0</v>
      </c>
      <c r="J1109">
        <v>2338720</v>
      </c>
      <c r="K1109">
        <v>0</v>
      </c>
      <c r="L1109">
        <v>0</v>
      </c>
      <c r="M1109">
        <v>0</v>
      </c>
      <c r="N1109">
        <v>100</v>
      </c>
      <c r="O1109">
        <v>0</v>
      </c>
      <c r="P1109">
        <v>0</v>
      </c>
      <c r="Q1109">
        <v>0</v>
      </c>
      <c r="R1109">
        <v>100</v>
      </c>
      <c r="S1109">
        <v>0</v>
      </c>
      <c r="T1109">
        <v>0</v>
      </c>
      <c r="U1109">
        <v>0</v>
      </c>
    </row>
    <row r="1110" spans="1:21" x14ac:dyDescent="0.25">
      <c r="A1110" t="s">
        <v>258</v>
      </c>
      <c r="B1110">
        <v>2021</v>
      </c>
      <c r="C1110">
        <v>5433000</v>
      </c>
      <c r="D1110">
        <v>2681800</v>
      </c>
      <c r="E1110">
        <v>2145440</v>
      </c>
      <c r="F1110">
        <v>2681800</v>
      </c>
      <c r="G1110">
        <v>0</v>
      </c>
      <c r="H1110">
        <v>0</v>
      </c>
      <c r="I1110">
        <v>0</v>
      </c>
      <c r="J1110">
        <v>2145440</v>
      </c>
      <c r="K1110">
        <v>0</v>
      </c>
      <c r="L1110">
        <v>0</v>
      </c>
      <c r="M1110">
        <v>0</v>
      </c>
      <c r="N1110">
        <v>100</v>
      </c>
      <c r="O1110">
        <v>0</v>
      </c>
      <c r="P1110">
        <v>0</v>
      </c>
      <c r="Q1110">
        <v>0</v>
      </c>
      <c r="R1110">
        <v>100</v>
      </c>
      <c r="S1110">
        <v>0</v>
      </c>
      <c r="T1110">
        <v>0</v>
      </c>
      <c r="U1110">
        <v>0</v>
      </c>
    </row>
    <row r="1111" spans="1:21" x14ac:dyDescent="0.25">
      <c r="A1111" t="s">
        <v>260</v>
      </c>
      <c r="B1111">
        <v>2013</v>
      </c>
      <c r="C1111">
        <v>1747000</v>
      </c>
      <c r="D1111">
        <v>349400</v>
      </c>
      <c r="E1111">
        <v>287720</v>
      </c>
      <c r="F1111">
        <v>308400</v>
      </c>
      <c r="G1111">
        <v>41000</v>
      </c>
      <c r="H1111">
        <v>0</v>
      </c>
      <c r="I1111">
        <v>0</v>
      </c>
      <c r="J1111">
        <v>246720</v>
      </c>
      <c r="K1111">
        <v>41000</v>
      </c>
      <c r="L1111">
        <v>0</v>
      </c>
      <c r="M1111">
        <v>0</v>
      </c>
      <c r="N1111">
        <v>88</v>
      </c>
      <c r="O1111">
        <v>11</v>
      </c>
      <c r="P1111">
        <v>0</v>
      </c>
      <c r="Q1111">
        <v>0</v>
      </c>
      <c r="R1111">
        <v>85</v>
      </c>
      <c r="S1111">
        <v>14</v>
      </c>
      <c r="T1111">
        <v>0</v>
      </c>
      <c r="U1111">
        <v>0</v>
      </c>
    </row>
    <row r="1112" spans="1:21" x14ac:dyDescent="0.25">
      <c r="A1112" t="s">
        <v>260</v>
      </c>
      <c r="B1112">
        <v>2014</v>
      </c>
      <c r="C1112">
        <v>1619000</v>
      </c>
      <c r="D1112">
        <v>323800</v>
      </c>
      <c r="E1112">
        <v>265840</v>
      </c>
      <c r="F1112">
        <v>289800</v>
      </c>
      <c r="G1112">
        <v>34000</v>
      </c>
      <c r="H1112">
        <v>0</v>
      </c>
      <c r="I1112">
        <v>0</v>
      </c>
      <c r="J1112">
        <v>231840</v>
      </c>
      <c r="K1112">
        <v>34000</v>
      </c>
      <c r="L1112">
        <v>0</v>
      </c>
      <c r="M1112">
        <v>0</v>
      </c>
      <c r="N1112">
        <v>89</v>
      </c>
      <c r="O1112">
        <v>10</v>
      </c>
      <c r="P1112">
        <v>0</v>
      </c>
      <c r="Q1112">
        <v>0</v>
      </c>
      <c r="R1112">
        <v>87</v>
      </c>
      <c r="S1112">
        <v>12</v>
      </c>
      <c r="T1112">
        <v>0</v>
      </c>
      <c r="U1112">
        <v>0</v>
      </c>
    </row>
    <row r="1113" spans="1:21" x14ac:dyDescent="0.25">
      <c r="A1113" t="s">
        <v>260</v>
      </c>
      <c r="B1113">
        <v>2015</v>
      </c>
      <c r="C1113">
        <v>1601000</v>
      </c>
      <c r="D1113">
        <v>318000</v>
      </c>
      <c r="E1113">
        <v>257960</v>
      </c>
      <c r="F1113">
        <v>300200</v>
      </c>
      <c r="G1113">
        <v>17800</v>
      </c>
      <c r="H1113">
        <v>0</v>
      </c>
      <c r="I1113">
        <v>0</v>
      </c>
      <c r="J1113">
        <v>240160</v>
      </c>
      <c r="K1113">
        <v>17800</v>
      </c>
      <c r="L1113">
        <v>0</v>
      </c>
      <c r="M1113">
        <v>0</v>
      </c>
      <c r="N1113">
        <v>94</v>
      </c>
      <c r="O1113">
        <v>5</v>
      </c>
      <c r="P1113">
        <v>0</v>
      </c>
      <c r="Q1113">
        <v>0</v>
      </c>
      <c r="R1113">
        <v>93</v>
      </c>
      <c r="S1113">
        <v>6</v>
      </c>
      <c r="T1113">
        <v>0</v>
      </c>
      <c r="U1113">
        <v>0</v>
      </c>
    </row>
    <row r="1114" spans="1:21" x14ac:dyDescent="0.25">
      <c r="A1114" t="s">
        <v>260</v>
      </c>
      <c r="B1114">
        <v>2016</v>
      </c>
      <c r="C1114">
        <v>1684000</v>
      </c>
      <c r="D1114">
        <v>334800</v>
      </c>
      <c r="E1114">
        <v>270640</v>
      </c>
      <c r="F1114">
        <v>320800</v>
      </c>
      <c r="G1114">
        <v>13600</v>
      </c>
      <c r="H1114">
        <v>400</v>
      </c>
      <c r="I1114">
        <v>0</v>
      </c>
      <c r="J1114">
        <v>256640</v>
      </c>
      <c r="K1114">
        <v>13600</v>
      </c>
      <c r="L1114">
        <v>400</v>
      </c>
      <c r="M1114">
        <v>0</v>
      </c>
      <c r="N1114">
        <v>95</v>
      </c>
      <c r="O1114">
        <v>4</v>
      </c>
      <c r="P1114">
        <v>0</v>
      </c>
      <c r="Q1114">
        <v>0</v>
      </c>
      <c r="R1114">
        <v>94</v>
      </c>
      <c r="S1114">
        <v>5</v>
      </c>
      <c r="T1114">
        <v>0</v>
      </c>
      <c r="U1114">
        <v>0</v>
      </c>
    </row>
    <row r="1115" spans="1:21" x14ac:dyDescent="0.25">
      <c r="A1115" t="s">
        <v>260</v>
      </c>
      <c r="B1115">
        <v>2017</v>
      </c>
      <c r="C1115">
        <v>1722000</v>
      </c>
      <c r="D1115">
        <v>344400</v>
      </c>
      <c r="E1115">
        <v>279080</v>
      </c>
      <c r="F1115">
        <v>326600</v>
      </c>
      <c r="G1115">
        <v>17800</v>
      </c>
      <c r="H1115">
        <v>0</v>
      </c>
      <c r="I1115">
        <v>0</v>
      </c>
      <c r="J1115">
        <v>261280</v>
      </c>
      <c r="K1115">
        <v>17800</v>
      </c>
      <c r="L1115">
        <v>0</v>
      </c>
      <c r="M1115">
        <v>0</v>
      </c>
      <c r="N1115">
        <v>94</v>
      </c>
      <c r="O1115">
        <v>5</v>
      </c>
      <c r="P1115">
        <v>0</v>
      </c>
      <c r="Q1115">
        <v>0</v>
      </c>
      <c r="R1115">
        <v>93</v>
      </c>
      <c r="S1115">
        <v>6</v>
      </c>
      <c r="T1115">
        <v>0</v>
      </c>
      <c r="U1115">
        <v>0</v>
      </c>
    </row>
    <row r="1116" spans="1:21" x14ac:dyDescent="0.25">
      <c r="A1116" t="s">
        <v>260</v>
      </c>
      <c r="B1116">
        <v>2018</v>
      </c>
      <c r="C1116">
        <v>684000</v>
      </c>
      <c r="D1116">
        <v>135400</v>
      </c>
      <c r="E1116">
        <v>111320</v>
      </c>
      <c r="F1116">
        <v>120400</v>
      </c>
      <c r="G1116">
        <v>15000</v>
      </c>
      <c r="H1116">
        <v>0</v>
      </c>
      <c r="I1116">
        <v>0</v>
      </c>
      <c r="J1116">
        <v>96320</v>
      </c>
      <c r="K1116">
        <v>15000</v>
      </c>
      <c r="L1116">
        <v>0</v>
      </c>
      <c r="M1116">
        <v>0</v>
      </c>
      <c r="N1116">
        <v>88</v>
      </c>
      <c r="O1116">
        <v>11</v>
      </c>
      <c r="P1116">
        <v>0</v>
      </c>
      <c r="Q1116">
        <v>0</v>
      </c>
      <c r="R1116">
        <v>86</v>
      </c>
      <c r="S1116">
        <v>13</v>
      </c>
      <c r="T1116">
        <v>0</v>
      </c>
      <c r="U1116">
        <v>0</v>
      </c>
    </row>
    <row r="1117" spans="1:21" x14ac:dyDescent="0.25">
      <c r="A1117" t="s">
        <v>260</v>
      </c>
      <c r="B1117">
        <v>2019</v>
      </c>
      <c r="C1117">
        <v>1564000</v>
      </c>
      <c r="D1117">
        <v>311200</v>
      </c>
      <c r="E1117">
        <v>252280</v>
      </c>
      <c r="F1117">
        <v>294600</v>
      </c>
      <c r="G1117">
        <v>15200</v>
      </c>
      <c r="H1117">
        <v>1400</v>
      </c>
      <c r="I1117">
        <v>0</v>
      </c>
      <c r="J1117">
        <v>235680</v>
      </c>
      <c r="K1117">
        <v>15200</v>
      </c>
      <c r="L1117">
        <v>1400</v>
      </c>
      <c r="M1117">
        <v>0</v>
      </c>
      <c r="N1117">
        <v>94</v>
      </c>
      <c r="O1117">
        <v>4</v>
      </c>
      <c r="P1117">
        <v>0</v>
      </c>
      <c r="Q1117">
        <v>0</v>
      </c>
      <c r="R1117">
        <v>93</v>
      </c>
      <c r="S1117">
        <v>6</v>
      </c>
      <c r="T1117">
        <v>0</v>
      </c>
      <c r="U1117">
        <v>0</v>
      </c>
    </row>
    <row r="1118" spans="1:21" x14ac:dyDescent="0.25">
      <c r="A1118" t="s">
        <v>260</v>
      </c>
      <c r="B1118">
        <v>2020</v>
      </c>
      <c r="C1118">
        <v>1489000</v>
      </c>
      <c r="D1118">
        <v>296200</v>
      </c>
      <c r="E1118">
        <v>238680</v>
      </c>
      <c r="F1118">
        <v>287600</v>
      </c>
      <c r="G1118">
        <v>5200</v>
      </c>
      <c r="H1118">
        <v>3400</v>
      </c>
      <c r="I1118">
        <v>0</v>
      </c>
      <c r="J1118">
        <v>230080</v>
      </c>
      <c r="K1118">
        <v>5200</v>
      </c>
      <c r="L1118">
        <v>3400</v>
      </c>
      <c r="M1118">
        <v>0</v>
      </c>
      <c r="N1118">
        <v>97</v>
      </c>
      <c r="O1118">
        <v>1</v>
      </c>
      <c r="P1118">
        <v>1</v>
      </c>
      <c r="Q1118">
        <v>0</v>
      </c>
      <c r="R1118">
        <v>96</v>
      </c>
      <c r="S1118">
        <v>2</v>
      </c>
      <c r="T1118">
        <v>1</v>
      </c>
      <c r="U1118">
        <v>0</v>
      </c>
    </row>
    <row r="1119" spans="1:21" x14ac:dyDescent="0.25">
      <c r="A1119" t="s">
        <v>260</v>
      </c>
      <c r="B1119">
        <v>2021</v>
      </c>
      <c r="C1119">
        <v>1488000</v>
      </c>
      <c r="D1119">
        <v>296000</v>
      </c>
      <c r="E1119">
        <v>238160</v>
      </c>
      <c r="F1119">
        <v>289200</v>
      </c>
      <c r="G1119">
        <v>6800</v>
      </c>
      <c r="H1119">
        <v>0</v>
      </c>
      <c r="I1119">
        <v>0</v>
      </c>
      <c r="J1119">
        <v>231360</v>
      </c>
      <c r="K1119">
        <v>6800</v>
      </c>
      <c r="L1119">
        <v>0</v>
      </c>
      <c r="M1119">
        <v>0</v>
      </c>
      <c r="N1119">
        <v>97</v>
      </c>
      <c r="O1119">
        <v>2</v>
      </c>
      <c r="P1119">
        <v>0</v>
      </c>
      <c r="Q1119">
        <v>0</v>
      </c>
      <c r="R1119">
        <v>97</v>
      </c>
      <c r="S1119">
        <v>2</v>
      </c>
      <c r="T1119">
        <v>0</v>
      </c>
      <c r="U1119">
        <v>0</v>
      </c>
    </row>
    <row r="1120" spans="1:21" x14ac:dyDescent="0.25">
      <c r="A1120" t="s">
        <v>262</v>
      </c>
      <c r="B1120">
        <v>2013</v>
      </c>
      <c r="C1120">
        <v>4158000</v>
      </c>
      <c r="D1120">
        <v>3158800</v>
      </c>
      <c r="E1120">
        <v>2752040</v>
      </c>
      <c r="F1120">
        <v>2033800</v>
      </c>
      <c r="G1120">
        <v>1125000</v>
      </c>
      <c r="H1120">
        <v>0</v>
      </c>
      <c r="I1120">
        <v>0</v>
      </c>
      <c r="J1120">
        <v>1627040</v>
      </c>
      <c r="K1120">
        <v>1125000</v>
      </c>
      <c r="L1120">
        <v>0</v>
      </c>
      <c r="M1120">
        <v>0</v>
      </c>
      <c r="N1120">
        <v>64.39</v>
      </c>
      <c r="O1120">
        <v>35.61</v>
      </c>
      <c r="P1120">
        <v>0</v>
      </c>
      <c r="Q1120">
        <v>0</v>
      </c>
      <c r="R1120">
        <v>59.12</v>
      </c>
      <c r="S1120">
        <v>40.880000000000003</v>
      </c>
      <c r="T1120">
        <v>0</v>
      </c>
      <c r="U1120">
        <v>0</v>
      </c>
    </row>
    <row r="1121" spans="1:21" x14ac:dyDescent="0.25">
      <c r="A1121" t="s">
        <v>262</v>
      </c>
      <c r="B1121">
        <v>2014</v>
      </c>
      <c r="C1121">
        <v>3896000</v>
      </c>
      <c r="D1121">
        <v>2819200</v>
      </c>
      <c r="E1121">
        <v>2490760</v>
      </c>
      <c r="F1121">
        <v>1642200</v>
      </c>
      <c r="G1121">
        <v>1177000</v>
      </c>
      <c r="H1121">
        <v>0</v>
      </c>
      <c r="I1121">
        <v>0</v>
      </c>
      <c r="J1121">
        <v>1313760</v>
      </c>
      <c r="K1121">
        <v>1177000</v>
      </c>
      <c r="L1121">
        <v>0</v>
      </c>
      <c r="M1121">
        <v>0</v>
      </c>
      <c r="N1121">
        <v>58.25</v>
      </c>
      <c r="O1121">
        <v>41.75</v>
      </c>
      <c r="P1121">
        <v>0</v>
      </c>
      <c r="Q1121">
        <v>0</v>
      </c>
      <c r="R1121">
        <v>52.75</v>
      </c>
      <c r="S1121">
        <v>47.25</v>
      </c>
      <c r="T1121">
        <v>0</v>
      </c>
      <c r="U1121">
        <v>0</v>
      </c>
    </row>
    <row r="1122" spans="1:21" x14ac:dyDescent="0.25">
      <c r="A1122" t="s">
        <v>262</v>
      </c>
      <c r="B1122">
        <v>2015</v>
      </c>
      <c r="C1122">
        <v>4092000</v>
      </c>
      <c r="D1122">
        <v>2912000</v>
      </c>
      <c r="E1122">
        <v>2528000</v>
      </c>
      <c r="F1122">
        <v>1920000</v>
      </c>
      <c r="G1122">
        <v>992000</v>
      </c>
      <c r="H1122">
        <v>0</v>
      </c>
      <c r="I1122">
        <v>0</v>
      </c>
      <c r="J1122">
        <v>1536000</v>
      </c>
      <c r="K1122">
        <v>992000</v>
      </c>
      <c r="L1122">
        <v>0</v>
      </c>
      <c r="M1122">
        <v>0</v>
      </c>
      <c r="N1122">
        <v>65.930000000000007</v>
      </c>
      <c r="O1122">
        <v>34.07</v>
      </c>
      <c r="P1122">
        <v>0</v>
      </c>
      <c r="Q1122">
        <v>0</v>
      </c>
      <c r="R1122">
        <v>60.76</v>
      </c>
      <c r="S1122">
        <v>39.24</v>
      </c>
      <c r="T1122">
        <v>0</v>
      </c>
      <c r="U1122">
        <v>0</v>
      </c>
    </row>
    <row r="1123" spans="1:21" x14ac:dyDescent="0.25">
      <c r="A1123" t="s">
        <v>262</v>
      </c>
      <c r="B1123">
        <v>2016</v>
      </c>
      <c r="C1123">
        <v>3685000</v>
      </c>
      <c r="D1123">
        <v>2665000</v>
      </c>
      <c r="E1123">
        <v>2321000</v>
      </c>
      <c r="F1123">
        <v>1720000</v>
      </c>
      <c r="G1123">
        <v>945000</v>
      </c>
      <c r="H1123">
        <v>0</v>
      </c>
      <c r="I1123">
        <v>0</v>
      </c>
      <c r="J1123">
        <v>1376000</v>
      </c>
      <c r="K1123">
        <v>945000</v>
      </c>
      <c r="L1123">
        <v>0</v>
      </c>
      <c r="M1123">
        <v>0</v>
      </c>
      <c r="N1123">
        <v>64.540000000000006</v>
      </c>
      <c r="O1123">
        <v>35.46</v>
      </c>
      <c r="P1123">
        <v>0</v>
      </c>
      <c r="Q1123">
        <v>0</v>
      </c>
      <c r="R1123">
        <v>59.28</v>
      </c>
      <c r="S1123">
        <v>40.72</v>
      </c>
      <c r="T1123">
        <v>0</v>
      </c>
      <c r="U1123">
        <v>0</v>
      </c>
    </row>
    <row r="1124" spans="1:21" x14ac:dyDescent="0.25">
      <c r="A1124" t="s">
        <v>262</v>
      </c>
      <c r="B1124">
        <v>2017</v>
      </c>
      <c r="C1124">
        <v>3897000</v>
      </c>
      <c r="D1124">
        <v>2849000</v>
      </c>
      <c r="E1124">
        <v>2429400</v>
      </c>
      <c r="F1124">
        <v>2098000</v>
      </c>
      <c r="G1124">
        <v>751000</v>
      </c>
      <c r="H1124">
        <v>0</v>
      </c>
      <c r="I1124">
        <v>0</v>
      </c>
      <c r="J1124">
        <v>1678400</v>
      </c>
      <c r="K1124">
        <v>751000</v>
      </c>
      <c r="L1124">
        <v>0</v>
      </c>
      <c r="M1124">
        <v>0</v>
      </c>
      <c r="N1124">
        <v>73.64</v>
      </c>
      <c r="O1124">
        <v>26.36</v>
      </c>
      <c r="P1124">
        <v>0</v>
      </c>
      <c r="Q1124">
        <v>0</v>
      </c>
      <c r="R1124">
        <v>69.09</v>
      </c>
      <c r="S1124">
        <v>30.91</v>
      </c>
      <c r="T1124">
        <v>0</v>
      </c>
      <c r="U1124">
        <v>0</v>
      </c>
    </row>
    <row r="1125" spans="1:21" x14ac:dyDescent="0.25">
      <c r="A1125" t="s">
        <v>262</v>
      </c>
      <c r="B1125">
        <v>2018</v>
      </c>
      <c r="C1125">
        <v>3885000</v>
      </c>
      <c r="D1125">
        <v>2801000</v>
      </c>
      <c r="E1125">
        <v>2394400</v>
      </c>
      <c r="F1125">
        <v>2033000</v>
      </c>
      <c r="G1125">
        <v>768000</v>
      </c>
      <c r="H1125">
        <v>0</v>
      </c>
      <c r="I1125">
        <v>0</v>
      </c>
      <c r="J1125">
        <v>1626400</v>
      </c>
      <c r="K1125">
        <v>768000</v>
      </c>
      <c r="L1125">
        <v>0</v>
      </c>
      <c r="M1125">
        <v>0</v>
      </c>
      <c r="N1125">
        <v>72.58</v>
      </c>
      <c r="O1125">
        <v>27.42</v>
      </c>
      <c r="P1125">
        <v>0</v>
      </c>
      <c r="Q1125">
        <v>0</v>
      </c>
      <c r="R1125">
        <v>67.930000000000007</v>
      </c>
      <c r="S1125">
        <v>32.07</v>
      </c>
      <c r="T1125">
        <v>0</v>
      </c>
      <c r="U1125">
        <v>0</v>
      </c>
    </row>
    <row r="1126" spans="1:21" x14ac:dyDescent="0.25">
      <c r="A1126" t="s">
        <v>262</v>
      </c>
      <c r="B1126">
        <v>2019</v>
      </c>
      <c r="C1126">
        <v>2037000</v>
      </c>
      <c r="D1126">
        <v>1013000</v>
      </c>
      <c r="E1126">
        <v>961800</v>
      </c>
      <c r="F1126">
        <v>256000</v>
      </c>
      <c r="G1126">
        <v>757000</v>
      </c>
      <c r="H1126">
        <v>0</v>
      </c>
      <c r="I1126">
        <v>0</v>
      </c>
      <c r="J1126">
        <v>204800</v>
      </c>
      <c r="K1126">
        <v>757000</v>
      </c>
      <c r="L1126">
        <v>0</v>
      </c>
      <c r="M1126">
        <v>0</v>
      </c>
      <c r="N1126">
        <v>25.27</v>
      </c>
      <c r="O1126">
        <v>74.73</v>
      </c>
      <c r="P1126">
        <v>0</v>
      </c>
      <c r="Q1126">
        <v>0</v>
      </c>
      <c r="R1126">
        <v>21.29</v>
      </c>
      <c r="S1126">
        <v>78.709999999999994</v>
      </c>
      <c r="T1126">
        <v>0</v>
      </c>
      <c r="U1126">
        <v>0</v>
      </c>
    </row>
    <row r="1127" spans="1:21" x14ac:dyDescent="0.25">
      <c r="A1127" t="s">
        <v>262</v>
      </c>
      <c r="B1127">
        <v>2020</v>
      </c>
      <c r="C1127">
        <v>3385000</v>
      </c>
      <c r="D1127">
        <v>2298600</v>
      </c>
      <c r="E1127">
        <v>1932280</v>
      </c>
      <c r="F1127">
        <v>1831600</v>
      </c>
      <c r="G1127">
        <v>467000</v>
      </c>
      <c r="H1127">
        <v>0</v>
      </c>
      <c r="I1127">
        <v>0</v>
      </c>
      <c r="J1127">
        <v>1465280</v>
      </c>
      <c r="K1127">
        <v>467000</v>
      </c>
      <c r="L1127">
        <v>0</v>
      </c>
      <c r="M1127">
        <v>0</v>
      </c>
      <c r="N1127">
        <v>79.680000000000007</v>
      </c>
      <c r="O1127">
        <v>20.32</v>
      </c>
      <c r="P1127">
        <v>0</v>
      </c>
      <c r="Q1127">
        <v>0</v>
      </c>
      <c r="R1127">
        <v>75.83</v>
      </c>
      <c r="S1127">
        <v>24.17</v>
      </c>
      <c r="T1127">
        <v>0</v>
      </c>
      <c r="U1127">
        <v>0</v>
      </c>
    </row>
    <row r="1128" spans="1:21" x14ac:dyDescent="0.25">
      <c r="A1128" t="s">
        <v>262</v>
      </c>
      <c r="B1128">
        <v>2021</v>
      </c>
      <c r="C1128">
        <v>3201000</v>
      </c>
      <c r="D1128">
        <v>2115400</v>
      </c>
      <c r="E1128">
        <v>1774720</v>
      </c>
      <c r="F1128">
        <v>1703400</v>
      </c>
      <c r="G1128">
        <v>412000</v>
      </c>
      <c r="H1128">
        <v>0</v>
      </c>
      <c r="I1128">
        <v>0</v>
      </c>
      <c r="J1128">
        <v>1362720</v>
      </c>
      <c r="K1128">
        <v>412000</v>
      </c>
      <c r="L1128">
        <v>0</v>
      </c>
      <c r="M1128">
        <v>0</v>
      </c>
      <c r="N1128">
        <v>80.52</v>
      </c>
      <c r="O1128">
        <v>19.48</v>
      </c>
      <c r="P1128">
        <v>0</v>
      </c>
      <c r="Q1128">
        <v>0</v>
      </c>
      <c r="R1128">
        <v>76.790000000000006</v>
      </c>
      <c r="S1128">
        <v>23.21</v>
      </c>
      <c r="T1128">
        <v>0</v>
      </c>
      <c r="U1128">
        <v>0</v>
      </c>
    </row>
    <row r="1129" spans="1:21" x14ac:dyDescent="0.25">
      <c r="A1129" t="s">
        <v>264</v>
      </c>
      <c r="B1129">
        <v>2013</v>
      </c>
      <c r="C1129">
        <v>3685000</v>
      </c>
      <c r="D1129">
        <v>859400</v>
      </c>
      <c r="E1129">
        <v>708960</v>
      </c>
      <c r="F1129">
        <v>752200</v>
      </c>
      <c r="G1129">
        <v>107200</v>
      </c>
      <c r="H1129">
        <v>0</v>
      </c>
      <c r="I1129">
        <v>0</v>
      </c>
      <c r="J1129">
        <v>601760</v>
      </c>
      <c r="K1129">
        <v>107200</v>
      </c>
      <c r="L1129">
        <v>0</v>
      </c>
      <c r="M1129">
        <v>0</v>
      </c>
      <c r="N1129">
        <v>87.53</v>
      </c>
      <c r="O1129">
        <v>12.47</v>
      </c>
      <c r="P1129">
        <v>0</v>
      </c>
      <c r="Q1129">
        <v>0</v>
      </c>
      <c r="R1129">
        <v>84</v>
      </c>
      <c r="S1129">
        <v>15</v>
      </c>
      <c r="T1129">
        <v>0</v>
      </c>
      <c r="U1129">
        <v>0</v>
      </c>
    </row>
    <row r="1130" spans="1:21" x14ac:dyDescent="0.25">
      <c r="A1130" t="s">
        <v>264</v>
      </c>
      <c r="B1130">
        <v>2014</v>
      </c>
      <c r="C1130">
        <v>3874000</v>
      </c>
      <c r="D1130">
        <v>893200</v>
      </c>
      <c r="E1130">
        <v>736080</v>
      </c>
      <c r="F1130">
        <v>785600</v>
      </c>
      <c r="G1130">
        <v>107600</v>
      </c>
      <c r="H1130">
        <v>0</v>
      </c>
      <c r="I1130">
        <v>0</v>
      </c>
      <c r="J1130">
        <v>628480</v>
      </c>
      <c r="K1130">
        <v>107600</v>
      </c>
      <c r="L1130">
        <v>0</v>
      </c>
      <c r="M1130">
        <v>0</v>
      </c>
      <c r="N1130">
        <v>87.95</v>
      </c>
      <c r="O1130">
        <v>12.05</v>
      </c>
      <c r="P1130">
        <v>0</v>
      </c>
      <c r="Q1130">
        <v>0</v>
      </c>
      <c r="R1130">
        <v>85</v>
      </c>
      <c r="S1130">
        <v>14</v>
      </c>
      <c r="T1130">
        <v>0</v>
      </c>
      <c r="U1130">
        <v>0</v>
      </c>
    </row>
    <row r="1131" spans="1:21" x14ac:dyDescent="0.25">
      <c r="A1131" t="s">
        <v>264</v>
      </c>
      <c r="B1131">
        <v>2015</v>
      </c>
      <c r="C1131">
        <v>4038000</v>
      </c>
      <c r="D1131">
        <v>935600</v>
      </c>
      <c r="E1131">
        <v>766240</v>
      </c>
      <c r="F1131">
        <v>846800</v>
      </c>
      <c r="G1131">
        <v>88800</v>
      </c>
      <c r="H1131">
        <v>0</v>
      </c>
      <c r="I1131">
        <v>0</v>
      </c>
      <c r="J1131">
        <v>677440</v>
      </c>
      <c r="K1131">
        <v>88800</v>
      </c>
      <c r="L1131">
        <v>0</v>
      </c>
      <c r="M1131">
        <v>0</v>
      </c>
      <c r="N1131">
        <v>90.51</v>
      </c>
      <c r="O1131">
        <v>9.49</v>
      </c>
      <c r="P1131">
        <v>0</v>
      </c>
      <c r="Q1131">
        <v>0</v>
      </c>
      <c r="R1131">
        <v>88</v>
      </c>
      <c r="S1131">
        <v>11</v>
      </c>
      <c r="T1131">
        <v>0</v>
      </c>
      <c r="U1131">
        <v>0</v>
      </c>
    </row>
    <row r="1132" spans="1:21" x14ac:dyDescent="0.25">
      <c r="A1132" t="s">
        <v>264</v>
      </c>
      <c r="B1132">
        <v>2016</v>
      </c>
      <c r="C1132">
        <v>4104000</v>
      </c>
      <c r="D1132">
        <v>970400</v>
      </c>
      <c r="E1132">
        <v>797560</v>
      </c>
      <c r="F1132">
        <v>864200</v>
      </c>
      <c r="G1132">
        <v>106200</v>
      </c>
      <c r="H1132">
        <v>0</v>
      </c>
      <c r="I1132">
        <v>0</v>
      </c>
      <c r="J1132">
        <v>691360</v>
      </c>
      <c r="K1132">
        <v>106200</v>
      </c>
      <c r="L1132">
        <v>0</v>
      </c>
      <c r="M1132">
        <v>0</v>
      </c>
      <c r="N1132">
        <v>89.06</v>
      </c>
      <c r="O1132">
        <v>10.94</v>
      </c>
      <c r="P1132">
        <v>0</v>
      </c>
      <c r="Q1132">
        <v>0</v>
      </c>
      <c r="R1132">
        <v>86</v>
      </c>
      <c r="S1132">
        <v>13</v>
      </c>
      <c r="T1132">
        <v>0</v>
      </c>
      <c r="U1132">
        <v>0</v>
      </c>
    </row>
    <row r="1133" spans="1:21" x14ac:dyDescent="0.25">
      <c r="A1133" t="s">
        <v>264</v>
      </c>
      <c r="B1133">
        <v>2017</v>
      </c>
      <c r="C1133">
        <v>3811000</v>
      </c>
      <c r="D1133">
        <v>883800</v>
      </c>
      <c r="E1133">
        <v>717600</v>
      </c>
      <c r="F1133">
        <v>831000</v>
      </c>
      <c r="G1133">
        <v>52800</v>
      </c>
      <c r="H1133">
        <v>0</v>
      </c>
      <c r="I1133">
        <v>0</v>
      </c>
      <c r="J1133">
        <v>664800</v>
      </c>
      <c r="K1133">
        <v>52800</v>
      </c>
      <c r="L1133">
        <v>0</v>
      </c>
      <c r="M1133">
        <v>0</v>
      </c>
      <c r="N1133">
        <v>94.03</v>
      </c>
      <c r="O1133">
        <v>5.97</v>
      </c>
      <c r="P1133">
        <v>0</v>
      </c>
      <c r="Q1133">
        <v>0</v>
      </c>
      <c r="R1133">
        <v>92</v>
      </c>
      <c r="S1133">
        <v>7</v>
      </c>
      <c r="T1133">
        <v>0</v>
      </c>
      <c r="U1133">
        <v>0</v>
      </c>
    </row>
    <row r="1134" spans="1:21" x14ac:dyDescent="0.25">
      <c r="A1134" t="s">
        <v>264</v>
      </c>
      <c r="B1134">
        <v>2018</v>
      </c>
      <c r="C1134">
        <v>4067000</v>
      </c>
      <c r="D1134">
        <v>910200</v>
      </c>
      <c r="E1134">
        <v>741320</v>
      </c>
      <c r="F1134">
        <v>844400</v>
      </c>
      <c r="G1134">
        <v>65800</v>
      </c>
      <c r="H1134">
        <v>0</v>
      </c>
      <c r="I1134">
        <v>0</v>
      </c>
      <c r="J1134">
        <v>675520</v>
      </c>
      <c r="K1134">
        <v>65800</v>
      </c>
      <c r="L1134">
        <v>0</v>
      </c>
      <c r="M1134">
        <v>0</v>
      </c>
      <c r="N1134">
        <v>92.77</v>
      </c>
      <c r="O1134">
        <v>7.23</v>
      </c>
      <c r="P1134">
        <v>0</v>
      </c>
      <c r="Q1134">
        <v>0</v>
      </c>
      <c r="R1134">
        <v>91</v>
      </c>
      <c r="S1134">
        <v>8</v>
      </c>
      <c r="T1134">
        <v>0</v>
      </c>
      <c r="U1134">
        <v>0</v>
      </c>
    </row>
    <row r="1135" spans="1:21" x14ac:dyDescent="0.25">
      <c r="A1135" t="s">
        <v>264</v>
      </c>
      <c r="B1135">
        <v>2019</v>
      </c>
      <c r="C1135">
        <v>3884000</v>
      </c>
      <c r="D1135">
        <v>905600</v>
      </c>
      <c r="E1135">
        <v>735800</v>
      </c>
      <c r="F1135">
        <v>849000</v>
      </c>
      <c r="G1135">
        <v>56600</v>
      </c>
      <c r="H1135">
        <v>0</v>
      </c>
      <c r="I1135">
        <v>0</v>
      </c>
      <c r="J1135">
        <v>679200</v>
      </c>
      <c r="K1135">
        <v>56600</v>
      </c>
      <c r="L1135">
        <v>0</v>
      </c>
      <c r="M1135">
        <v>0</v>
      </c>
      <c r="N1135">
        <v>93.75</v>
      </c>
      <c r="O1135">
        <v>6.25</v>
      </c>
      <c r="P1135">
        <v>0</v>
      </c>
      <c r="Q1135">
        <v>0</v>
      </c>
      <c r="R1135">
        <v>92</v>
      </c>
      <c r="S1135">
        <v>7</v>
      </c>
      <c r="T1135">
        <v>0</v>
      </c>
      <c r="U1135">
        <v>0</v>
      </c>
    </row>
    <row r="1136" spans="1:21" x14ac:dyDescent="0.25">
      <c r="A1136" t="s">
        <v>264</v>
      </c>
      <c r="B1136">
        <v>2020</v>
      </c>
      <c r="C1136">
        <v>3950000</v>
      </c>
      <c r="D1136">
        <v>916400</v>
      </c>
      <c r="E1136">
        <v>743640</v>
      </c>
      <c r="F1136">
        <v>863800</v>
      </c>
      <c r="G1136">
        <v>52600</v>
      </c>
      <c r="H1136">
        <v>0</v>
      </c>
      <c r="I1136">
        <v>0</v>
      </c>
      <c r="J1136">
        <v>691040</v>
      </c>
      <c r="K1136">
        <v>52600</v>
      </c>
      <c r="L1136">
        <v>0</v>
      </c>
      <c r="M1136">
        <v>0</v>
      </c>
      <c r="N1136">
        <v>94.26</v>
      </c>
      <c r="O1136">
        <v>5.74</v>
      </c>
      <c r="P1136">
        <v>0</v>
      </c>
      <c r="Q1136">
        <v>0</v>
      </c>
      <c r="R1136">
        <v>92</v>
      </c>
      <c r="S1136">
        <v>7</v>
      </c>
      <c r="T1136">
        <v>0</v>
      </c>
      <c r="U1136">
        <v>0</v>
      </c>
    </row>
    <row r="1137" spans="1:21" x14ac:dyDescent="0.25">
      <c r="A1137" t="s">
        <v>264</v>
      </c>
      <c r="B1137">
        <v>2021</v>
      </c>
      <c r="C1137">
        <v>3704000</v>
      </c>
      <c r="D1137">
        <v>823200</v>
      </c>
      <c r="E1137">
        <v>669280</v>
      </c>
      <c r="F1137">
        <v>769600</v>
      </c>
      <c r="G1137">
        <v>53600</v>
      </c>
      <c r="H1137">
        <v>0</v>
      </c>
      <c r="I1137">
        <v>0</v>
      </c>
      <c r="J1137">
        <v>615680</v>
      </c>
      <c r="K1137">
        <v>53600</v>
      </c>
      <c r="L1137">
        <v>0</v>
      </c>
      <c r="M1137">
        <v>0</v>
      </c>
      <c r="N1137">
        <v>93.49</v>
      </c>
      <c r="O1137">
        <v>6.51</v>
      </c>
      <c r="P1137">
        <v>0</v>
      </c>
      <c r="Q1137">
        <v>0</v>
      </c>
      <c r="R1137">
        <v>91</v>
      </c>
      <c r="S1137">
        <v>8</v>
      </c>
      <c r="T1137">
        <v>0</v>
      </c>
      <c r="U1137">
        <v>0</v>
      </c>
    </row>
    <row r="1138" spans="1:21" x14ac:dyDescent="0.25">
      <c r="A1138" t="s">
        <v>266</v>
      </c>
      <c r="B1138">
        <v>2013</v>
      </c>
      <c r="C1138">
        <v>599000</v>
      </c>
      <c r="D1138">
        <v>599000</v>
      </c>
      <c r="E1138">
        <v>479200</v>
      </c>
      <c r="F1138">
        <v>599000</v>
      </c>
      <c r="G1138">
        <v>0</v>
      </c>
      <c r="H1138">
        <v>0</v>
      </c>
      <c r="I1138">
        <v>0</v>
      </c>
      <c r="J1138">
        <v>479200</v>
      </c>
      <c r="K1138">
        <v>0</v>
      </c>
      <c r="L1138">
        <v>0</v>
      </c>
      <c r="M1138">
        <v>0</v>
      </c>
      <c r="N1138">
        <v>100</v>
      </c>
      <c r="O1138">
        <v>0</v>
      </c>
      <c r="P1138">
        <v>0</v>
      </c>
      <c r="Q1138">
        <v>0</v>
      </c>
      <c r="R1138">
        <v>100</v>
      </c>
      <c r="S1138">
        <v>0</v>
      </c>
      <c r="T1138">
        <v>0</v>
      </c>
      <c r="U1138">
        <v>0</v>
      </c>
    </row>
    <row r="1139" spans="1:21" x14ac:dyDescent="0.25">
      <c r="A1139" t="s">
        <v>266</v>
      </c>
      <c r="B1139">
        <v>2014</v>
      </c>
      <c r="C1139">
        <v>573000</v>
      </c>
      <c r="D1139">
        <v>573000</v>
      </c>
      <c r="E1139">
        <v>458400</v>
      </c>
      <c r="F1139">
        <v>573000</v>
      </c>
      <c r="G1139">
        <v>0</v>
      </c>
      <c r="H1139">
        <v>0</v>
      </c>
      <c r="I1139">
        <v>0</v>
      </c>
      <c r="J1139">
        <v>458400</v>
      </c>
      <c r="K1139">
        <v>0</v>
      </c>
      <c r="L1139">
        <v>0</v>
      </c>
      <c r="M1139">
        <v>0</v>
      </c>
      <c r="N1139">
        <v>100</v>
      </c>
      <c r="O1139">
        <v>0</v>
      </c>
      <c r="P1139">
        <v>0</v>
      </c>
      <c r="Q1139">
        <v>0</v>
      </c>
      <c r="R1139">
        <v>100</v>
      </c>
      <c r="S1139">
        <v>0</v>
      </c>
      <c r="T1139">
        <v>0</v>
      </c>
      <c r="U1139">
        <v>0</v>
      </c>
    </row>
    <row r="1140" spans="1:21" x14ac:dyDescent="0.25">
      <c r="A1140" t="s">
        <v>266</v>
      </c>
      <c r="B1140">
        <v>2015</v>
      </c>
      <c r="C1140">
        <v>521000</v>
      </c>
      <c r="D1140">
        <v>521000</v>
      </c>
      <c r="E1140">
        <v>416800</v>
      </c>
      <c r="F1140">
        <v>521000</v>
      </c>
      <c r="G1140">
        <v>0</v>
      </c>
      <c r="H1140">
        <v>0</v>
      </c>
      <c r="I1140">
        <v>0</v>
      </c>
      <c r="J1140">
        <v>416800</v>
      </c>
      <c r="K1140">
        <v>0</v>
      </c>
      <c r="L1140">
        <v>0</v>
      </c>
      <c r="M1140">
        <v>0</v>
      </c>
      <c r="N1140">
        <v>100</v>
      </c>
      <c r="O1140">
        <v>0</v>
      </c>
      <c r="P1140">
        <v>0</v>
      </c>
      <c r="Q1140">
        <v>0</v>
      </c>
      <c r="R1140">
        <v>100</v>
      </c>
      <c r="S1140">
        <v>0</v>
      </c>
      <c r="T1140">
        <v>0</v>
      </c>
      <c r="U1140">
        <v>0</v>
      </c>
    </row>
    <row r="1141" spans="1:21" x14ac:dyDescent="0.25">
      <c r="A1141" t="s">
        <v>266</v>
      </c>
      <c r="B1141">
        <v>2016</v>
      </c>
      <c r="C1141">
        <v>589000</v>
      </c>
      <c r="D1141">
        <v>589000</v>
      </c>
      <c r="E1141">
        <v>471200</v>
      </c>
      <c r="F1141">
        <v>589000</v>
      </c>
      <c r="G1141">
        <v>0</v>
      </c>
      <c r="H1141">
        <v>0</v>
      </c>
      <c r="I1141">
        <v>0</v>
      </c>
      <c r="J1141">
        <v>471200</v>
      </c>
      <c r="K1141">
        <v>0</v>
      </c>
      <c r="L1141">
        <v>0</v>
      </c>
      <c r="M1141">
        <v>0</v>
      </c>
      <c r="N1141">
        <v>100</v>
      </c>
      <c r="O1141">
        <v>0</v>
      </c>
      <c r="P1141">
        <v>0</v>
      </c>
      <c r="Q1141">
        <v>0</v>
      </c>
      <c r="R1141">
        <v>100</v>
      </c>
      <c r="S1141">
        <v>0</v>
      </c>
      <c r="T1141">
        <v>0</v>
      </c>
      <c r="U1141">
        <v>0</v>
      </c>
    </row>
    <row r="1142" spans="1:21" x14ac:dyDescent="0.25">
      <c r="A1142" t="s">
        <v>266</v>
      </c>
      <c r="B1142">
        <v>2017</v>
      </c>
      <c r="C1142">
        <v>478000</v>
      </c>
      <c r="D1142">
        <v>478000</v>
      </c>
      <c r="E1142">
        <v>382400</v>
      </c>
      <c r="F1142">
        <v>478000</v>
      </c>
      <c r="G1142">
        <v>0</v>
      </c>
      <c r="H1142">
        <v>0</v>
      </c>
      <c r="I1142">
        <v>0</v>
      </c>
      <c r="J1142">
        <v>382400</v>
      </c>
      <c r="K1142">
        <v>0</v>
      </c>
      <c r="L1142">
        <v>0</v>
      </c>
      <c r="M1142">
        <v>0</v>
      </c>
      <c r="N1142">
        <v>100</v>
      </c>
      <c r="O1142">
        <v>0</v>
      </c>
      <c r="P1142">
        <v>0</v>
      </c>
      <c r="Q1142">
        <v>0</v>
      </c>
      <c r="R1142">
        <v>100</v>
      </c>
      <c r="S1142">
        <v>0</v>
      </c>
      <c r="T1142">
        <v>0</v>
      </c>
      <c r="U1142">
        <v>0</v>
      </c>
    </row>
    <row r="1143" spans="1:21" x14ac:dyDescent="0.25">
      <c r="A1143" t="s">
        <v>266</v>
      </c>
      <c r="B1143">
        <v>2018</v>
      </c>
      <c r="C1143">
        <v>542000</v>
      </c>
      <c r="D1143">
        <v>542000</v>
      </c>
      <c r="E1143">
        <v>433600</v>
      </c>
      <c r="F1143">
        <v>542000</v>
      </c>
      <c r="G1143">
        <v>0</v>
      </c>
      <c r="H1143">
        <v>0</v>
      </c>
      <c r="I1143">
        <v>0</v>
      </c>
      <c r="J1143">
        <v>433600</v>
      </c>
      <c r="K1143">
        <v>0</v>
      </c>
      <c r="L1143">
        <v>0</v>
      </c>
      <c r="M1143">
        <v>0</v>
      </c>
      <c r="N1143">
        <v>100</v>
      </c>
      <c r="O1143">
        <v>0</v>
      </c>
      <c r="P1143">
        <v>0</v>
      </c>
      <c r="Q1143">
        <v>0</v>
      </c>
      <c r="R1143">
        <v>100</v>
      </c>
      <c r="S1143">
        <v>0</v>
      </c>
      <c r="T1143">
        <v>0</v>
      </c>
      <c r="U1143">
        <v>0</v>
      </c>
    </row>
    <row r="1144" spans="1:21" x14ac:dyDescent="0.25">
      <c r="A1144" t="s">
        <v>266</v>
      </c>
      <c r="B1144">
        <v>2019</v>
      </c>
      <c r="C1144">
        <v>92000</v>
      </c>
      <c r="D1144">
        <v>92000</v>
      </c>
      <c r="E1144">
        <v>73600</v>
      </c>
      <c r="F1144">
        <v>92000</v>
      </c>
      <c r="G1144">
        <v>0</v>
      </c>
      <c r="H1144">
        <v>0</v>
      </c>
      <c r="I1144">
        <v>0</v>
      </c>
      <c r="J1144">
        <v>73600</v>
      </c>
      <c r="K1144">
        <v>0</v>
      </c>
      <c r="L1144">
        <v>0</v>
      </c>
      <c r="M1144">
        <v>0</v>
      </c>
      <c r="N1144">
        <v>100</v>
      </c>
      <c r="O1144">
        <v>0</v>
      </c>
      <c r="P1144">
        <v>0</v>
      </c>
      <c r="Q1144">
        <v>0</v>
      </c>
      <c r="R1144">
        <v>100</v>
      </c>
      <c r="S1144">
        <v>0</v>
      </c>
      <c r="T1144">
        <v>0</v>
      </c>
      <c r="U1144">
        <v>0</v>
      </c>
    </row>
    <row r="1145" spans="1:21" x14ac:dyDescent="0.25">
      <c r="A1145" t="s">
        <v>266</v>
      </c>
      <c r="B1145">
        <v>2020</v>
      </c>
      <c r="C1145">
        <v>579000</v>
      </c>
      <c r="D1145">
        <v>579000</v>
      </c>
      <c r="E1145">
        <v>463200</v>
      </c>
      <c r="F1145">
        <v>579000</v>
      </c>
      <c r="G1145">
        <v>0</v>
      </c>
      <c r="H1145">
        <v>0</v>
      </c>
      <c r="I1145">
        <v>0</v>
      </c>
      <c r="J1145">
        <v>463200</v>
      </c>
      <c r="K1145">
        <v>0</v>
      </c>
      <c r="L1145">
        <v>0</v>
      </c>
      <c r="M1145">
        <v>0</v>
      </c>
      <c r="N1145">
        <v>100</v>
      </c>
      <c r="O1145">
        <v>0</v>
      </c>
      <c r="P1145">
        <v>0</v>
      </c>
      <c r="Q1145">
        <v>0</v>
      </c>
      <c r="R1145">
        <v>100</v>
      </c>
      <c r="S1145">
        <v>0</v>
      </c>
      <c r="T1145">
        <v>0</v>
      </c>
      <c r="U1145">
        <v>0</v>
      </c>
    </row>
    <row r="1146" spans="1:21" x14ac:dyDescent="0.25">
      <c r="A1146" t="s">
        <v>266</v>
      </c>
      <c r="B1146">
        <v>2021</v>
      </c>
      <c r="C1146">
        <v>684000</v>
      </c>
      <c r="D1146">
        <v>684000</v>
      </c>
      <c r="E1146">
        <v>547200</v>
      </c>
      <c r="F1146">
        <v>684000</v>
      </c>
      <c r="G1146">
        <v>0</v>
      </c>
      <c r="H1146">
        <v>0</v>
      </c>
      <c r="I1146">
        <v>0</v>
      </c>
      <c r="J1146">
        <v>547200</v>
      </c>
      <c r="K1146">
        <v>0</v>
      </c>
      <c r="L1146">
        <v>0</v>
      </c>
      <c r="M1146">
        <v>0</v>
      </c>
      <c r="N1146">
        <v>100</v>
      </c>
      <c r="O1146">
        <v>0</v>
      </c>
      <c r="P1146">
        <v>0</v>
      </c>
      <c r="Q1146">
        <v>0</v>
      </c>
      <c r="R1146">
        <v>100</v>
      </c>
      <c r="S1146">
        <v>0</v>
      </c>
      <c r="T1146">
        <v>0</v>
      </c>
      <c r="U1146">
        <v>0</v>
      </c>
    </row>
    <row r="1147" spans="1:21" x14ac:dyDescent="0.25">
      <c r="A1147" t="s">
        <v>268</v>
      </c>
      <c r="B1147">
        <v>2013</v>
      </c>
      <c r="C1147">
        <v>15534000</v>
      </c>
      <c r="D1147">
        <v>8051000</v>
      </c>
      <c r="E1147">
        <v>6640120</v>
      </c>
      <c r="F1147">
        <v>7054400</v>
      </c>
      <c r="G1147">
        <v>143600</v>
      </c>
      <c r="H1147">
        <v>853000</v>
      </c>
      <c r="I1147">
        <v>0</v>
      </c>
      <c r="J1147">
        <v>5643520</v>
      </c>
      <c r="K1147">
        <v>143600</v>
      </c>
      <c r="L1147">
        <v>853000</v>
      </c>
      <c r="M1147">
        <v>0</v>
      </c>
      <c r="N1147">
        <v>87.62</v>
      </c>
      <c r="O1147">
        <v>1.78</v>
      </c>
      <c r="P1147">
        <v>10.59</v>
      </c>
      <c r="Q1147">
        <v>0</v>
      </c>
      <c r="R1147">
        <v>84.99</v>
      </c>
      <c r="S1147">
        <v>2.16</v>
      </c>
      <c r="T1147">
        <v>12.85</v>
      </c>
      <c r="U1147">
        <v>0</v>
      </c>
    </row>
    <row r="1148" spans="1:21" x14ac:dyDescent="0.25">
      <c r="A1148" t="s">
        <v>268</v>
      </c>
      <c r="B1148">
        <v>2014</v>
      </c>
      <c r="C1148">
        <v>14469000</v>
      </c>
      <c r="D1148">
        <v>7871200</v>
      </c>
      <c r="E1148">
        <v>6432520</v>
      </c>
      <c r="F1148">
        <v>7193400</v>
      </c>
      <c r="G1148">
        <v>122400</v>
      </c>
      <c r="H1148">
        <v>555400</v>
      </c>
      <c r="I1148">
        <v>0</v>
      </c>
      <c r="J1148">
        <v>5754720</v>
      </c>
      <c r="K1148">
        <v>122400</v>
      </c>
      <c r="L1148">
        <v>555400</v>
      </c>
      <c r="M1148">
        <v>0</v>
      </c>
      <c r="N1148">
        <v>91.39</v>
      </c>
      <c r="O1148">
        <v>1.56</v>
      </c>
      <c r="P1148">
        <v>7.06</v>
      </c>
      <c r="Q1148">
        <v>0</v>
      </c>
      <c r="R1148">
        <v>89.46</v>
      </c>
      <c r="S1148">
        <v>1.9</v>
      </c>
      <c r="T1148">
        <v>8.6300000000000008</v>
      </c>
      <c r="U1148">
        <v>0</v>
      </c>
    </row>
    <row r="1149" spans="1:21" x14ac:dyDescent="0.25">
      <c r="A1149" t="s">
        <v>268</v>
      </c>
      <c r="B1149">
        <v>2015</v>
      </c>
      <c r="C1149">
        <v>17324000</v>
      </c>
      <c r="D1149">
        <v>8946200</v>
      </c>
      <c r="E1149">
        <v>7491000</v>
      </c>
      <c r="F1149">
        <v>7276000</v>
      </c>
      <c r="G1149">
        <v>339400</v>
      </c>
      <c r="H1149">
        <v>1330800</v>
      </c>
      <c r="I1149">
        <v>0</v>
      </c>
      <c r="J1149">
        <v>5820800</v>
      </c>
      <c r="K1149">
        <v>339400</v>
      </c>
      <c r="L1149">
        <v>1330800</v>
      </c>
      <c r="M1149">
        <v>0</v>
      </c>
      <c r="N1149">
        <v>81.33</v>
      </c>
      <c r="O1149">
        <v>3.79</v>
      </c>
      <c r="P1149">
        <v>14.88</v>
      </c>
      <c r="Q1149">
        <v>0</v>
      </c>
      <c r="R1149">
        <v>77.7</v>
      </c>
      <c r="S1149">
        <v>4.53</v>
      </c>
      <c r="T1149">
        <v>17.77</v>
      </c>
      <c r="U1149">
        <v>0</v>
      </c>
    </row>
    <row r="1150" spans="1:21" x14ac:dyDescent="0.25">
      <c r="A1150" t="s">
        <v>268</v>
      </c>
      <c r="B1150">
        <v>2016</v>
      </c>
      <c r="C1150">
        <v>16668000</v>
      </c>
      <c r="D1150">
        <v>8585400</v>
      </c>
      <c r="E1150">
        <v>7121800</v>
      </c>
      <c r="F1150">
        <v>7318000</v>
      </c>
      <c r="G1150">
        <v>283800</v>
      </c>
      <c r="H1150">
        <v>983600</v>
      </c>
      <c r="I1150">
        <v>0</v>
      </c>
      <c r="J1150">
        <v>5854400</v>
      </c>
      <c r="K1150">
        <v>283800</v>
      </c>
      <c r="L1150">
        <v>983600</v>
      </c>
      <c r="M1150">
        <v>0</v>
      </c>
      <c r="N1150">
        <v>85.24</v>
      </c>
      <c r="O1150">
        <v>3.31</v>
      </c>
      <c r="P1150">
        <v>11.46</v>
      </c>
      <c r="Q1150">
        <v>0</v>
      </c>
      <c r="R1150">
        <v>82.2</v>
      </c>
      <c r="S1150">
        <v>3.98</v>
      </c>
      <c r="T1150">
        <v>13.81</v>
      </c>
      <c r="U1150">
        <v>0</v>
      </c>
    </row>
    <row r="1151" spans="1:21" x14ac:dyDescent="0.25">
      <c r="A1151" t="s">
        <v>268</v>
      </c>
      <c r="B1151">
        <v>2017</v>
      </c>
      <c r="C1151">
        <v>17792000</v>
      </c>
      <c r="D1151">
        <v>9629400</v>
      </c>
      <c r="E1151">
        <v>8011120</v>
      </c>
      <c r="F1151">
        <v>8091400</v>
      </c>
      <c r="G1151">
        <v>239200</v>
      </c>
      <c r="H1151">
        <v>1298800</v>
      </c>
      <c r="I1151">
        <v>0</v>
      </c>
      <c r="J1151">
        <v>6473120</v>
      </c>
      <c r="K1151">
        <v>239200</v>
      </c>
      <c r="L1151">
        <v>1298800</v>
      </c>
      <c r="M1151">
        <v>0</v>
      </c>
      <c r="N1151">
        <v>84.03</v>
      </c>
      <c r="O1151">
        <v>2.48</v>
      </c>
      <c r="P1151">
        <v>13.49</v>
      </c>
      <c r="Q1151">
        <v>0</v>
      </c>
      <c r="R1151">
        <v>80.8</v>
      </c>
      <c r="S1151">
        <v>2.99</v>
      </c>
      <c r="T1151">
        <v>16.21</v>
      </c>
      <c r="U1151">
        <v>0</v>
      </c>
    </row>
    <row r="1152" spans="1:21" x14ac:dyDescent="0.25">
      <c r="A1152" t="s">
        <v>268</v>
      </c>
      <c r="B1152">
        <v>2018</v>
      </c>
      <c r="C1152">
        <v>17877000</v>
      </c>
      <c r="D1152">
        <v>9534800</v>
      </c>
      <c r="E1152">
        <v>7945720</v>
      </c>
      <c r="F1152">
        <v>7945400</v>
      </c>
      <c r="G1152">
        <v>242800</v>
      </c>
      <c r="H1152">
        <v>1346600</v>
      </c>
      <c r="I1152">
        <v>0</v>
      </c>
      <c r="J1152">
        <v>6356320</v>
      </c>
      <c r="K1152">
        <v>242800</v>
      </c>
      <c r="L1152">
        <v>1346600</v>
      </c>
      <c r="M1152">
        <v>0</v>
      </c>
      <c r="N1152">
        <v>83.33</v>
      </c>
      <c r="O1152">
        <v>2.5499999999999998</v>
      </c>
      <c r="P1152">
        <v>14.12</v>
      </c>
      <c r="Q1152">
        <v>0</v>
      </c>
      <c r="R1152">
        <v>80</v>
      </c>
      <c r="S1152">
        <v>3.06</v>
      </c>
      <c r="T1152">
        <v>16.95</v>
      </c>
      <c r="U1152">
        <v>0</v>
      </c>
    </row>
    <row r="1153" spans="1:21" x14ac:dyDescent="0.25">
      <c r="A1153" t="s">
        <v>268</v>
      </c>
      <c r="B1153">
        <v>2019</v>
      </c>
      <c r="C1153">
        <v>18058000</v>
      </c>
      <c r="D1153">
        <v>9557800</v>
      </c>
      <c r="E1153">
        <v>7940240</v>
      </c>
      <c r="F1153">
        <v>8087800</v>
      </c>
      <c r="G1153">
        <v>274800</v>
      </c>
      <c r="H1153">
        <v>1195200</v>
      </c>
      <c r="I1153">
        <v>0</v>
      </c>
      <c r="J1153">
        <v>6470240</v>
      </c>
      <c r="K1153">
        <v>274800</v>
      </c>
      <c r="L1153">
        <v>1195200</v>
      </c>
      <c r="M1153">
        <v>0</v>
      </c>
      <c r="N1153">
        <v>84.62</v>
      </c>
      <c r="O1153">
        <v>2.88</v>
      </c>
      <c r="P1153">
        <v>12.5</v>
      </c>
      <c r="Q1153">
        <v>0</v>
      </c>
      <c r="R1153">
        <v>81.489999999999995</v>
      </c>
      <c r="S1153">
        <v>3.46</v>
      </c>
      <c r="T1153">
        <v>15.05</v>
      </c>
      <c r="U1153">
        <v>0</v>
      </c>
    </row>
    <row r="1154" spans="1:21" x14ac:dyDescent="0.25">
      <c r="A1154" t="s">
        <v>268</v>
      </c>
      <c r="B1154">
        <v>2020</v>
      </c>
      <c r="C1154">
        <v>19816000</v>
      </c>
      <c r="D1154">
        <v>10179200</v>
      </c>
      <c r="E1154">
        <v>8528920</v>
      </c>
      <c r="F1154">
        <v>8251400</v>
      </c>
      <c r="G1154">
        <v>281600</v>
      </c>
      <c r="H1154">
        <v>1646200</v>
      </c>
      <c r="I1154">
        <v>0</v>
      </c>
      <c r="J1154">
        <v>6601120</v>
      </c>
      <c r="K1154">
        <v>281600</v>
      </c>
      <c r="L1154">
        <v>1646200</v>
      </c>
      <c r="M1154">
        <v>0</v>
      </c>
      <c r="N1154">
        <v>81.06</v>
      </c>
      <c r="O1154">
        <v>2.77</v>
      </c>
      <c r="P1154">
        <v>16.170000000000002</v>
      </c>
      <c r="Q1154">
        <v>0</v>
      </c>
      <c r="R1154">
        <v>77.400000000000006</v>
      </c>
      <c r="S1154">
        <v>3.3</v>
      </c>
      <c r="T1154">
        <v>19.3</v>
      </c>
      <c r="U1154">
        <v>0</v>
      </c>
    </row>
    <row r="1155" spans="1:21" x14ac:dyDescent="0.25">
      <c r="A1155" t="s">
        <v>268</v>
      </c>
      <c r="B1155">
        <v>2021</v>
      </c>
      <c r="C1155">
        <v>16583000</v>
      </c>
      <c r="D1155">
        <v>8426200</v>
      </c>
      <c r="E1155">
        <v>6901480</v>
      </c>
      <c r="F1155">
        <v>7623600</v>
      </c>
      <c r="G1155">
        <v>270800</v>
      </c>
      <c r="H1155">
        <v>531800</v>
      </c>
      <c r="I1155">
        <v>0</v>
      </c>
      <c r="J1155">
        <v>6098880</v>
      </c>
      <c r="K1155">
        <v>270800</v>
      </c>
      <c r="L1155">
        <v>531800</v>
      </c>
      <c r="M1155">
        <v>0</v>
      </c>
      <c r="N1155">
        <v>90.47</v>
      </c>
      <c r="O1155">
        <v>3.21</v>
      </c>
      <c r="P1155">
        <v>6.31</v>
      </c>
      <c r="Q1155">
        <v>0</v>
      </c>
      <c r="R1155">
        <v>88.37</v>
      </c>
      <c r="S1155">
        <v>3.92</v>
      </c>
      <c r="T1155">
        <v>7.71</v>
      </c>
      <c r="U1155">
        <v>0</v>
      </c>
    </row>
    <row r="1156" spans="1:21" x14ac:dyDescent="0.25">
      <c r="A1156" t="s">
        <v>270</v>
      </c>
      <c r="B1156">
        <v>2013</v>
      </c>
      <c r="C1156">
        <v>20655000</v>
      </c>
      <c r="D1156">
        <v>10572200</v>
      </c>
      <c r="E1156">
        <v>7850288</v>
      </c>
      <c r="F1156">
        <v>6739600</v>
      </c>
      <c r="G1156">
        <v>119600</v>
      </c>
      <c r="H1156">
        <v>3713000</v>
      </c>
      <c r="I1156">
        <v>0</v>
      </c>
      <c r="J1156">
        <v>5391680</v>
      </c>
      <c r="K1156">
        <v>119600</v>
      </c>
      <c r="L1156">
        <v>2339008</v>
      </c>
      <c r="M1156">
        <v>0</v>
      </c>
      <c r="N1156">
        <v>63.75</v>
      </c>
      <c r="O1156">
        <v>1.1299999999999999</v>
      </c>
      <c r="P1156">
        <v>35.119999999999997</v>
      </c>
      <c r="Q1156">
        <v>0</v>
      </c>
      <c r="R1156">
        <v>68.680000000000007</v>
      </c>
      <c r="S1156">
        <v>1.52</v>
      </c>
      <c r="T1156">
        <v>29.8</v>
      </c>
      <c r="U1156">
        <v>0</v>
      </c>
    </row>
    <row r="1157" spans="1:21" x14ac:dyDescent="0.25">
      <c r="A1157" t="s">
        <v>270</v>
      </c>
      <c r="B1157">
        <v>2014</v>
      </c>
      <c r="C1157">
        <v>19731000</v>
      </c>
      <c r="D1157">
        <v>10205400</v>
      </c>
      <c r="E1157">
        <v>7527212</v>
      </c>
      <c r="F1157">
        <v>6562800</v>
      </c>
      <c r="G1157">
        <v>132600</v>
      </c>
      <c r="H1157">
        <v>3510000</v>
      </c>
      <c r="I1157">
        <v>0</v>
      </c>
      <c r="J1157">
        <v>5250240</v>
      </c>
      <c r="K1157">
        <v>132600</v>
      </c>
      <c r="L1157">
        <v>2144372</v>
      </c>
      <c r="M1157">
        <v>0</v>
      </c>
      <c r="N1157">
        <v>64.31</v>
      </c>
      <c r="O1157">
        <v>1.3</v>
      </c>
      <c r="P1157">
        <v>34.39</v>
      </c>
      <c r="Q1157">
        <v>0</v>
      </c>
      <c r="R1157">
        <v>69.75</v>
      </c>
      <c r="S1157">
        <v>1.76</v>
      </c>
      <c r="T1157">
        <v>28.49</v>
      </c>
      <c r="U1157">
        <v>0</v>
      </c>
    </row>
    <row r="1158" spans="1:21" x14ac:dyDescent="0.25">
      <c r="A1158" t="s">
        <v>270</v>
      </c>
      <c r="B1158">
        <v>2015</v>
      </c>
      <c r="C1158">
        <v>20062000</v>
      </c>
      <c r="D1158">
        <v>10116200</v>
      </c>
      <c r="E1158">
        <v>7593252</v>
      </c>
      <c r="F1158">
        <v>6245800</v>
      </c>
      <c r="G1158">
        <v>133200</v>
      </c>
      <c r="H1158">
        <v>3737200</v>
      </c>
      <c r="I1158">
        <v>0</v>
      </c>
      <c r="J1158">
        <v>4996640</v>
      </c>
      <c r="K1158">
        <v>133200</v>
      </c>
      <c r="L1158">
        <v>2463412</v>
      </c>
      <c r="M1158">
        <v>0</v>
      </c>
      <c r="N1158">
        <v>61.74</v>
      </c>
      <c r="O1158">
        <v>1.32</v>
      </c>
      <c r="P1158">
        <v>36.94</v>
      </c>
      <c r="Q1158">
        <v>0</v>
      </c>
      <c r="R1158">
        <v>65.8</v>
      </c>
      <c r="S1158">
        <v>1.75</v>
      </c>
      <c r="T1158">
        <v>32.44</v>
      </c>
      <c r="U1158">
        <v>0</v>
      </c>
    </row>
    <row r="1159" spans="1:21" x14ac:dyDescent="0.25">
      <c r="A1159" t="s">
        <v>270</v>
      </c>
      <c r="B1159">
        <v>2016</v>
      </c>
      <c r="C1159">
        <v>20101000</v>
      </c>
      <c r="D1159">
        <v>10373800</v>
      </c>
      <c r="E1159">
        <v>7675400</v>
      </c>
      <c r="F1159">
        <v>6550400</v>
      </c>
      <c r="G1159">
        <v>118400</v>
      </c>
      <c r="H1159">
        <v>3702200</v>
      </c>
      <c r="I1159">
        <v>2800</v>
      </c>
      <c r="J1159">
        <v>5240320</v>
      </c>
      <c r="K1159">
        <v>118400</v>
      </c>
      <c r="L1159">
        <v>2316400</v>
      </c>
      <c r="M1159">
        <v>280</v>
      </c>
      <c r="N1159">
        <v>63.14</v>
      </c>
      <c r="O1159">
        <v>1.1399999999999999</v>
      </c>
      <c r="P1159">
        <v>35.69</v>
      </c>
      <c r="Q1159">
        <v>0.03</v>
      </c>
      <c r="R1159">
        <v>68.27</v>
      </c>
      <c r="S1159">
        <v>1.54</v>
      </c>
      <c r="T1159">
        <v>30.18</v>
      </c>
      <c r="U1159">
        <v>0</v>
      </c>
    </row>
    <row r="1160" spans="1:21" x14ac:dyDescent="0.25">
      <c r="A1160" t="s">
        <v>270</v>
      </c>
      <c r="B1160">
        <v>2017</v>
      </c>
      <c r="C1160">
        <v>21435000</v>
      </c>
      <c r="D1160">
        <v>11201600</v>
      </c>
      <c r="E1160">
        <v>8523628</v>
      </c>
      <c r="F1160">
        <v>7013000</v>
      </c>
      <c r="G1160">
        <v>132200</v>
      </c>
      <c r="H1160">
        <v>4055800</v>
      </c>
      <c r="I1160">
        <v>600</v>
      </c>
      <c r="J1160">
        <v>5610400</v>
      </c>
      <c r="K1160">
        <v>132200</v>
      </c>
      <c r="L1160">
        <v>2780968</v>
      </c>
      <c r="M1160">
        <v>60</v>
      </c>
      <c r="N1160">
        <v>62.61</v>
      </c>
      <c r="O1160">
        <v>1.18</v>
      </c>
      <c r="P1160">
        <v>36.21</v>
      </c>
      <c r="Q1160">
        <v>0.01</v>
      </c>
      <c r="R1160">
        <v>65.819999999999993</v>
      </c>
      <c r="S1160">
        <v>1.55</v>
      </c>
      <c r="T1160">
        <v>32.630000000000003</v>
      </c>
      <c r="U1160">
        <v>0</v>
      </c>
    </row>
    <row r="1161" spans="1:21" x14ac:dyDescent="0.25">
      <c r="A1161" t="s">
        <v>270</v>
      </c>
      <c r="B1161">
        <v>2018</v>
      </c>
      <c r="C1161">
        <v>22468000</v>
      </c>
      <c r="D1161">
        <v>12396000</v>
      </c>
      <c r="E1161">
        <v>8789684</v>
      </c>
      <c r="F1161">
        <v>6353800</v>
      </c>
      <c r="G1161">
        <v>120600</v>
      </c>
      <c r="H1161">
        <v>5921400</v>
      </c>
      <c r="I1161">
        <v>200</v>
      </c>
      <c r="J1161">
        <v>5083040</v>
      </c>
      <c r="K1161">
        <v>120600</v>
      </c>
      <c r="L1161">
        <v>3586024</v>
      </c>
      <c r="M1161">
        <v>20</v>
      </c>
      <c r="N1161">
        <v>51.26</v>
      </c>
      <c r="O1161">
        <v>0.97</v>
      </c>
      <c r="P1161">
        <v>47.77</v>
      </c>
      <c r="Q1161">
        <v>0</v>
      </c>
      <c r="R1161">
        <v>57.83</v>
      </c>
      <c r="S1161">
        <v>1.37</v>
      </c>
      <c r="T1161">
        <v>40.799999999999997</v>
      </c>
      <c r="U1161">
        <v>0</v>
      </c>
    </row>
    <row r="1162" spans="1:21" x14ac:dyDescent="0.25">
      <c r="A1162" t="s">
        <v>270</v>
      </c>
      <c r="B1162">
        <v>2019</v>
      </c>
      <c r="C1162">
        <v>24801000</v>
      </c>
      <c r="D1162">
        <v>14047600</v>
      </c>
      <c r="E1162">
        <v>10252024</v>
      </c>
      <c r="F1162">
        <v>7276400</v>
      </c>
      <c r="G1162">
        <v>130800</v>
      </c>
      <c r="H1162">
        <v>6640400</v>
      </c>
      <c r="I1162">
        <v>0</v>
      </c>
      <c r="J1162">
        <v>5821120</v>
      </c>
      <c r="K1162">
        <v>130800</v>
      </c>
      <c r="L1162">
        <v>4300104</v>
      </c>
      <c r="M1162">
        <v>0</v>
      </c>
      <c r="N1162">
        <v>51.8</v>
      </c>
      <c r="O1162">
        <v>0.93</v>
      </c>
      <c r="P1162">
        <v>47.27</v>
      </c>
      <c r="Q1162">
        <v>0</v>
      </c>
      <c r="R1162">
        <v>56.78</v>
      </c>
      <c r="S1162">
        <v>1.28</v>
      </c>
      <c r="T1162">
        <v>41.94</v>
      </c>
      <c r="U1162">
        <v>0</v>
      </c>
    </row>
    <row r="1163" spans="1:21" x14ac:dyDescent="0.25">
      <c r="A1163" t="s">
        <v>270</v>
      </c>
      <c r="B1163">
        <v>2020</v>
      </c>
      <c r="C1163">
        <v>23536000</v>
      </c>
      <c r="D1163">
        <v>13130200</v>
      </c>
      <c r="E1163">
        <v>9500068</v>
      </c>
      <c r="F1163">
        <v>7286400</v>
      </c>
      <c r="G1163">
        <v>95600</v>
      </c>
      <c r="H1163">
        <v>5748200</v>
      </c>
      <c r="I1163">
        <v>0</v>
      </c>
      <c r="J1163">
        <v>5829120</v>
      </c>
      <c r="K1163">
        <v>95600</v>
      </c>
      <c r="L1163">
        <v>3575348</v>
      </c>
      <c r="M1163">
        <v>0</v>
      </c>
      <c r="N1163">
        <v>55.49</v>
      </c>
      <c r="O1163">
        <v>0.73</v>
      </c>
      <c r="P1163">
        <v>43.78</v>
      </c>
      <c r="Q1163">
        <v>0</v>
      </c>
      <c r="R1163">
        <v>61.36</v>
      </c>
      <c r="S1163">
        <v>1.01</v>
      </c>
      <c r="T1163">
        <v>37.630000000000003</v>
      </c>
      <c r="U1163">
        <v>0</v>
      </c>
    </row>
    <row r="1164" spans="1:21" x14ac:dyDescent="0.25">
      <c r="A1164" t="s">
        <v>270</v>
      </c>
      <c r="B1164">
        <v>2021</v>
      </c>
      <c r="C1164">
        <v>24881000</v>
      </c>
      <c r="D1164">
        <v>14068800</v>
      </c>
      <c r="E1164">
        <v>10357476</v>
      </c>
      <c r="F1164">
        <v>6726400</v>
      </c>
      <c r="G1164">
        <v>97400</v>
      </c>
      <c r="H1164">
        <v>7245000</v>
      </c>
      <c r="I1164">
        <v>0</v>
      </c>
      <c r="J1164">
        <v>5381120</v>
      </c>
      <c r="K1164">
        <v>97400</v>
      </c>
      <c r="L1164">
        <v>4878956</v>
      </c>
      <c r="M1164">
        <v>0</v>
      </c>
      <c r="N1164">
        <v>47.81</v>
      </c>
      <c r="O1164">
        <v>0.69</v>
      </c>
      <c r="P1164">
        <v>51.5</v>
      </c>
      <c r="Q1164">
        <v>0</v>
      </c>
      <c r="R1164">
        <v>51.95</v>
      </c>
      <c r="S1164">
        <v>0.94</v>
      </c>
      <c r="T1164">
        <v>47.11</v>
      </c>
      <c r="U1164">
        <v>0</v>
      </c>
    </row>
    <row r="1165" spans="1:21" x14ac:dyDescent="0.25">
      <c r="A1165" t="s">
        <v>272</v>
      </c>
      <c r="B1165">
        <v>2013</v>
      </c>
      <c r="C1165">
        <v>7528000</v>
      </c>
      <c r="D1165">
        <v>3123400</v>
      </c>
      <c r="E1165">
        <v>2796944</v>
      </c>
      <c r="F1165">
        <v>1120600</v>
      </c>
      <c r="G1165">
        <v>1064600</v>
      </c>
      <c r="H1165">
        <v>938200</v>
      </c>
      <c r="I1165">
        <v>0</v>
      </c>
      <c r="J1165">
        <v>896480</v>
      </c>
      <c r="K1165">
        <v>1064600</v>
      </c>
      <c r="L1165">
        <v>835864</v>
      </c>
      <c r="M1165">
        <v>0</v>
      </c>
      <c r="N1165">
        <v>35.880000000000003</v>
      </c>
      <c r="O1165">
        <v>34.08</v>
      </c>
      <c r="P1165">
        <v>30.04</v>
      </c>
      <c r="Q1165">
        <v>0</v>
      </c>
      <c r="R1165">
        <v>32.049999999999997</v>
      </c>
      <c r="S1165">
        <v>38.06</v>
      </c>
      <c r="T1165">
        <v>29.88</v>
      </c>
      <c r="U1165">
        <v>0</v>
      </c>
    </row>
    <row r="1166" spans="1:21" x14ac:dyDescent="0.25">
      <c r="A1166" t="s">
        <v>272</v>
      </c>
      <c r="B1166">
        <v>2014</v>
      </c>
      <c r="C1166">
        <v>7460000</v>
      </c>
      <c r="D1166">
        <v>3139400</v>
      </c>
      <c r="E1166">
        <v>2863960</v>
      </c>
      <c r="F1166">
        <v>1106600</v>
      </c>
      <c r="G1166">
        <v>1073200</v>
      </c>
      <c r="H1166">
        <v>959600</v>
      </c>
      <c r="I1166">
        <v>0</v>
      </c>
      <c r="J1166">
        <v>885280</v>
      </c>
      <c r="K1166">
        <v>1073200</v>
      </c>
      <c r="L1166">
        <v>905480</v>
      </c>
      <c r="M1166">
        <v>0</v>
      </c>
      <c r="N1166">
        <v>35.25</v>
      </c>
      <c r="O1166">
        <v>34.18</v>
      </c>
      <c r="P1166">
        <v>30.57</v>
      </c>
      <c r="Q1166">
        <v>0</v>
      </c>
      <c r="R1166">
        <v>30.91</v>
      </c>
      <c r="S1166">
        <v>37.47</v>
      </c>
      <c r="T1166">
        <v>31.62</v>
      </c>
      <c r="U1166">
        <v>0</v>
      </c>
    </row>
    <row r="1167" spans="1:21" x14ac:dyDescent="0.25">
      <c r="A1167" t="s">
        <v>272</v>
      </c>
      <c r="B1167">
        <v>2015</v>
      </c>
      <c r="C1167">
        <v>7985000</v>
      </c>
      <c r="D1167">
        <v>3612200</v>
      </c>
      <c r="E1167">
        <v>3013300</v>
      </c>
      <c r="F1167">
        <v>1211000</v>
      </c>
      <c r="G1167">
        <v>1089200</v>
      </c>
      <c r="H1167">
        <v>1312000</v>
      </c>
      <c r="I1167">
        <v>0</v>
      </c>
      <c r="J1167">
        <v>968800</v>
      </c>
      <c r="K1167">
        <v>1089200</v>
      </c>
      <c r="L1167">
        <v>955300</v>
      </c>
      <c r="M1167">
        <v>0</v>
      </c>
      <c r="N1167">
        <v>33.53</v>
      </c>
      <c r="O1167">
        <v>30.15</v>
      </c>
      <c r="P1167">
        <v>36.32</v>
      </c>
      <c r="Q1167">
        <v>0</v>
      </c>
      <c r="R1167">
        <v>32.15</v>
      </c>
      <c r="S1167">
        <v>36.15</v>
      </c>
      <c r="T1167">
        <v>31.7</v>
      </c>
      <c r="U1167">
        <v>0</v>
      </c>
    </row>
    <row r="1168" spans="1:21" x14ac:dyDescent="0.25">
      <c r="A1168" t="s">
        <v>272</v>
      </c>
      <c r="B1168">
        <v>2016</v>
      </c>
      <c r="C1168">
        <v>7976000</v>
      </c>
      <c r="D1168">
        <v>3482000</v>
      </c>
      <c r="E1168">
        <v>2991760</v>
      </c>
      <c r="F1168">
        <v>1221200</v>
      </c>
      <c r="G1168">
        <v>1177400</v>
      </c>
      <c r="H1168">
        <v>1083400</v>
      </c>
      <c r="I1168">
        <v>0</v>
      </c>
      <c r="J1168">
        <v>976960</v>
      </c>
      <c r="K1168">
        <v>1177400</v>
      </c>
      <c r="L1168">
        <v>837400</v>
      </c>
      <c r="M1168">
        <v>0</v>
      </c>
      <c r="N1168">
        <v>35.07</v>
      </c>
      <c r="O1168">
        <v>33.81</v>
      </c>
      <c r="P1168">
        <v>31.11</v>
      </c>
      <c r="Q1168">
        <v>0</v>
      </c>
      <c r="R1168">
        <v>32.659999999999997</v>
      </c>
      <c r="S1168">
        <v>39.35</v>
      </c>
      <c r="T1168">
        <v>27.99</v>
      </c>
      <c r="U1168">
        <v>0</v>
      </c>
    </row>
    <row r="1169" spans="1:21" x14ac:dyDescent="0.25">
      <c r="A1169" t="s">
        <v>272</v>
      </c>
      <c r="B1169">
        <v>2017</v>
      </c>
      <c r="C1169">
        <v>8231000</v>
      </c>
      <c r="D1169">
        <v>3683400</v>
      </c>
      <c r="E1169">
        <v>3356920</v>
      </c>
      <c r="F1169">
        <v>1360400</v>
      </c>
      <c r="G1169">
        <v>1306600</v>
      </c>
      <c r="H1169">
        <v>1016400</v>
      </c>
      <c r="I1169">
        <v>0</v>
      </c>
      <c r="J1169">
        <v>1088320</v>
      </c>
      <c r="K1169">
        <v>1306600</v>
      </c>
      <c r="L1169">
        <v>962000</v>
      </c>
      <c r="M1169">
        <v>0</v>
      </c>
      <c r="N1169">
        <v>36.93</v>
      </c>
      <c r="O1169">
        <v>35.47</v>
      </c>
      <c r="P1169">
        <v>27.59</v>
      </c>
      <c r="Q1169">
        <v>0</v>
      </c>
      <c r="R1169">
        <v>32.42</v>
      </c>
      <c r="S1169">
        <v>38.92</v>
      </c>
      <c r="T1169">
        <v>28.66</v>
      </c>
      <c r="U1169">
        <v>0</v>
      </c>
    </row>
    <row r="1170" spans="1:21" x14ac:dyDescent="0.25">
      <c r="A1170" t="s">
        <v>272</v>
      </c>
      <c r="B1170">
        <v>2018</v>
      </c>
      <c r="C1170">
        <v>7651000</v>
      </c>
      <c r="D1170">
        <v>3155400</v>
      </c>
      <c r="E1170">
        <v>2779820</v>
      </c>
      <c r="F1170">
        <v>1200400</v>
      </c>
      <c r="G1170">
        <v>999200</v>
      </c>
      <c r="H1170">
        <v>955800</v>
      </c>
      <c r="I1170">
        <v>0</v>
      </c>
      <c r="J1170">
        <v>960320</v>
      </c>
      <c r="K1170">
        <v>999200</v>
      </c>
      <c r="L1170">
        <v>820300</v>
      </c>
      <c r="M1170">
        <v>0</v>
      </c>
      <c r="N1170">
        <v>38.04</v>
      </c>
      <c r="O1170">
        <v>31.67</v>
      </c>
      <c r="P1170">
        <v>30.29</v>
      </c>
      <c r="Q1170">
        <v>0</v>
      </c>
      <c r="R1170">
        <v>34.549999999999997</v>
      </c>
      <c r="S1170">
        <v>35.94</v>
      </c>
      <c r="T1170">
        <v>29.51</v>
      </c>
      <c r="U1170">
        <v>0</v>
      </c>
    </row>
    <row r="1171" spans="1:21" x14ac:dyDescent="0.25">
      <c r="A1171" t="s">
        <v>272</v>
      </c>
      <c r="B1171">
        <v>2019</v>
      </c>
      <c r="C1171">
        <v>7931000</v>
      </c>
      <c r="D1171">
        <v>3181400</v>
      </c>
      <c r="E1171">
        <v>2845000</v>
      </c>
      <c r="F1171">
        <v>1207000</v>
      </c>
      <c r="G1171">
        <v>1043400</v>
      </c>
      <c r="H1171">
        <v>931000</v>
      </c>
      <c r="I1171">
        <v>0</v>
      </c>
      <c r="J1171">
        <v>965600</v>
      </c>
      <c r="K1171">
        <v>1043400</v>
      </c>
      <c r="L1171">
        <v>836000</v>
      </c>
      <c r="M1171">
        <v>0</v>
      </c>
      <c r="N1171">
        <v>37.94</v>
      </c>
      <c r="O1171">
        <v>32.799999999999997</v>
      </c>
      <c r="P1171">
        <v>29.26</v>
      </c>
      <c r="Q1171">
        <v>0</v>
      </c>
      <c r="R1171">
        <v>33.94</v>
      </c>
      <c r="S1171">
        <v>36.67</v>
      </c>
      <c r="T1171">
        <v>29.38</v>
      </c>
      <c r="U1171">
        <v>0</v>
      </c>
    </row>
    <row r="1172" spans="1:21" x14ac:dyDescent="0.25">
      <c r="A1172" t="s">
        <v>272</v>
      </c>
      <c r="B1172">
        <v>2020</v>
      </c>
      <c r="C1172">
        <v>7871000</v>
      </c>
      <c r="D1172">
        <v>3404400</v>
      </c>
      <c r="E1172">
        <v>2987240</v>
      </c>
      <c r="F1172">
        <v>1159800</v>
      </c>
      <c r="G1172">
        <v>1132400</v>
      </c>
      <c r="H1172">
        <v>1112200</v>
      </c>
      <c r="I1172">
        <v>0</v>
      </c>
      <c r="J1172">
        <v>927840</v>
      </c>
      <c r="K1172">
        <v>1132400</v>
      </c>
      <c r="L1172">
        <v>927000</v>
      </c>
      <c r="M1172">
        <v>0</v>
      </c>
      <c r="N1172">
        <v>34.07</v>
      </c>
      <c r="O1172">
        <v>33.26</v>
      </c>
      <c r="P1172">
        <v>32.67</v>
      </c>
      <c r="Q1172">
        <v>0</v>
      </c>
      <c r="R1172">
        <v>31.06</v>
      </c>
      <c r="S1172">
        <v>37.909999999999997</v>
      </c>
      <c r="T1172">
        <v>31.03</v>
      </c>
      <c r="U1172">
        <v>0</v>
      </c>
    </row>
    <row r="1173" spans="1:21" x14ac:dyDescent="0.25">
      <c r="A1173" t="s">
        <v>272</v>
      </c>
      <c r="B1173">
        <v>2021</v>
      </c>
      <c r="C1173">
        <v>10631000</v>
      </c>
      <c r="D1173">
        <v>4139600</v>
      </c>
      <c r="E1173">
        <v>2809276</v>
      </c>
      <c r="F1173">
        <v>1142800</v>
      </c>
      <c r="G1173">
        <v>754800</v>
      </c>
      <c r="H1173">
        <v>2242000</v>
      </c>
      <c r="I1173">
        <v>0</v>
      </c>
      <c r="J1173">
        <v>914240</v>
      </c>
      <c r="K1173">
        <v>754800</v>
      </c>
      <c r="L1173">
        <v>1140236</v>
      </c>
      <c r="M1173">
        <v>0</v>
      </c>
      <c r="N1173">
        <v>27.61</v>
      </c>
      <c r="O1173">
        <v>18.23</v>
      </c>
      <c r="P1173">
        <v>54.16</v>
      </c>
      <c r="Q1173">
        <v>0</v>
      </c>
      <c r="R1173">
        <v>32.54</v>
      </c>
      <c r="S1173">
        <v>26.87</v>
      </c>
      <c r="T1173">
        <v>40.590000000000003</v>
      </c>
      <c r="U1173">
        <v>0</v>
      </c>
    </row>
    <row r="1174" spans="1:21" x14ac:dyDescent="0.25">
      <c r="A1174" t="s">
        <v>274</v>
      </c>
      <c r="B1174">
        <v>2013</v>
      </c>
      <c r="C1174">
        <v>1832000</v>
      </c>
      <c r="D1174">
        <v>1427000</v>
      </c>
      <c r="E1174">
        <v>1175260</v>
      </c>
      <c r="F1174">
        <v>1197200</v>
      </c>
      <c r="G1174">
        <v>63800</v>
      </c>
      <c r="H1174">
        <v>166000</v>
      </c>
      <c r="I1174">
        <v>0</v>
      </c>
      <c r="J1174">
        <v>957760</v>
      </c>
      <c r="K1174">
        <v>63800</v>
      </c>
      <c r="L1174">
        <v>153700</v>
      </c>
      <c r="M1174">
        <v>0</v>
      </c>
      <c r="N1174">
        <v>83.9</v>
      </c>
      <c r="O1174">
        <v>4.47</v>
      </c>
      <c r="P1174">
        <v>11.63</v>
      </c>
      <c r="Q1174">
        <v>0</v>
      </c>
      <c r="R1174">
        <v>81.489999999999995</v>
      </c>
      <c r="S1174">
        <v>5.43</v>
      </c>
      <c r="T1174">
        <v>13.08</v>
      </c>
      <c r="U1174">
        <v>0</v>
      </c>
    </row>
    <row r="1175" spans="1:21" x14ac:dyDescent="0.25">
      <c r="A1175" t="s">
        <v>274</v>
      </c>
      <c r="B1175">
        <v>2014</v>
      </c>
      <c r="C1175">
        <v>1736000</v>
      </c>
      <c r="D1175">
        <v>1285600</v>
      </c>
      <c r="E1175">
        <v>1039620</v>
      </c>
      <c r="F1175">
        <v>1168400</v>
      </c>
      <c r="G1175">
        <v>13800</v>
      </c>
      <c r="H1175">
        <v>103400</v>
      </c>
      <c r="I1175">
        <v>0</v>
      </c>
      <c r="J1175">
        <v>934720</v>
      </c>
      <c r="K1175">
        <v>13800</v>
      </c>
      <c r="L1175">
        <v>91100</v>
      </c>
      <c r="M1175">
        <v>0</v>
      </c>
      <c r="N1175">
        <v>90.88</v>
      </c>
      <c r="O1175">
        <v>1.07</v>
      </c>
      <c r="P1175">
        <v>8.0399999999999991</v>
      </c>
      <c r="Q1175">
        <v>0</v>
      </c>
      <c r="R1175">
        <v>89.91</v>
      </c>
      <c r="S1175">
        <v>1.33</v>
      </c>
      <c r="T1175">
        <v>8.76</v>
      </c>
      <c r="U1175">
        <v>0</v>
      </c>
    </row>
    <row r="1176" spans="1:21" x14ac:dyDescent="0.25">
      <c r="A1176" t="s">
        <v>274</v>
      </c>
      <c r="B1176">
        <v>2015</v>
      </c>
      <c r="C1176">
        <v>1830000</v>
      </c>
      <c r="D1176">
        <v>1288400</v>
      </c>
      <c r="E1176">
        <v>1049440</v>
      </c>
      <c r="F1176">
        <v>1186600</v>
      </c>
      <c r="G1176">
        <v>12800</v>
      </c>
      <c r="H1176">
        <v>89000</v>
      </c>
      <c r="I1176">
        <v>0</v>
      </c>
      <c r="J1176">
        <v>949280</v>
      </c>
      <c r="K1176">
        <v>12800</v>
      </c>
      <c r="L1176">
        <v>87360</v>
      </c>
      <c r="M1176">
        <v>0</v>
      </c>
      <c r="N1176">
        <v>92.1</v>
      </c>
      <c r="O1176">
        <v>0.99</v>
      </c>
      <c r="P1176">
        <v>6.91</v>
      </c>
      <c r="Q1176">
        <v>0</v>
      </c>
      <c r="R1176">
        <v>90.46</v>
      </c>
      <c r="S1176">
        <v>1.22</v>
      </c>
      <c r="T1176">
        <v>8.32</v>
      </c>
      <c r="U1176">
        <v>0</v>
      </c>
    </row>
    <row r="1177" spans="1:21" x14ac:dyDescent="0.25">
      <c r="A1177" t="s">
        <v>274</v>
      </c>
      <c r="B1177">
        <v>2016</v>
      </c>
      <c r="C1177">
        <v>1757000</v>
      </c>
      <c r="D1177">
        <v>1265800</v>
      </c>
      <c r="E1177">
        <v>1033720</v>
      </c>
      <c r="F1177">
        <v>1160400</v>
      </c>
      <c r="G1177">
        <v>11600</v>
      </c>
      <c r="H1177">
        <v>93800</v>
      </c>
      <c r="I1177">
        <v>0</v>
      </c>
      <c r="J1177">
        <v>928320</v>
      </c>
      <c r="K1177">
        <v>11600</v>
      </c>
      <c r="L1177">
        <v>93800</v>
      </c>
      <c r="M1177">
        <v>0</v>
      </c>
      <c r="N1177">
        <v>91.67</v>
      </c>
      <c r="O1177">
        <v>0.92</v>
      </c>
      <c r="P1177">
        <v>7.41</v>
      </c>
      <c r="Q1177">
        <v>0</v>
      </c>
      <c r="R1177">
        <v>89.8</v>
      </c>
      <c r="S1177">
        <v>1.1200000000000001</v>
      </c>
      <c r="T1177">
        <v>9.07</v>
      </c>
      <c r="U1177">
        <v>0</v>
      </c>
    </row>
    <row r="1178" spans="1:21" x14ac:dyDescent="0.25">
      <c r="A1178" t="s">
        <v>274</v>
      </c>
      <c r="B1178">
        <v>2017</v>
      </c>
      <c r="C1178">
        <v>1914000</v>
      </c>
      <c r="D1178">
        <v>1357200</v>
      </c>
      <c r="E1178">
        <v>1107440</v>
      </c>
      <c r="F1178">
        <v>1248800</v>
      </c>
      <c r="G1178">
        <v>11600</v>
      </c>
      <c r="H1178">
        <v>96800</v>
      </c>
      <c r="I1178">
        <v>0</v>
      </c>
      <c r="J1178">
        <v>999040</v>
      </c>
      <c r="K1178">
        <v>11600</v>
      </c>
      <c r="L1178">
        <v>96800</v>
      </c>
      <c r="M1178">
        <v>0</v>
      </c>
      <c r="N1178">
        <v>92.01</v>
      </c>
      <c r="O1178">
        <v>0.85</v>
      </c>
      <c r="P1178">
        <v>7.13</v>
      </c>
      <c r="Q1178">
        <v>0</v>
      </c>
      <c r="R1178">
        <v>90.21</v>
      </c>
      <c r="S1178">
        <v>1.05</v>
      </c>
      <c r="T1178">
        <v>8.74</v>
      </c>
      <c r="U1178">
        <v>0</v>
      </c>
    </row>
    <row r="1179" spans="1:21" x14ac:dyDescent="0.25">
      <c r="A1179" t="s">
        <v>274</v>
      </c>
      <c r="B1179">
        <v>2018</v>
      </c>
      <c r="C1179">
        <v>3063000</v>
      </c>
      <c r="D1179">
        <v>1865400</v>
      </c>
      <c r="E1179">
        <v>1327540</v>
      </c>
      <c r="F1179">
        <v>1190800</v>
      </c>
      <c r="G1179">
        <v>275800</v>
      </c>
      <c r="H1179">
        <v>65800</v>
      </c>
      <c r="I1179">
        <v>333000</v>
      </c>
      <c r="J1179">
        <v>952640</v>
      </c>
      <c r="K1179">
        <v>275800</v>
      </c>
      <c r="L1179">
        <v>65800</v>
      </c>
      <c r="M1179">
        <v>33300</v>
      </c>
      <c r="N1179">
        <v>63.84</v>
      </c>
      <c r="O1179">
        <v>14.79</v>
      </c>
      <c r="P1179">
        <v>3.53</v>
      </c>
      <c r="Q1179">
        <v>17.850000000000001</v>
      </c>
      <c r="R1179">
        <v>71.760000000000005</v>
      </c>
      <c r="S1179">
        <v>20.78</v>
      </c>
      <c r="T1179">
        <v>4.96</v>
      </c>
      <c r="U1179">
        <v>2.5099999999999998</v>
      </c>
    </row>
    <row r="1180" spans="1:21" x14ac:dyDescent="0.25">
      <c r="A1180" t="s">
        <v>274</v>
      </c>
      <c r="B1180">
        <v>2019</v>
      </c>
      <c r="C1180">
        <v>2953000</v>
      </c>
      <c r="D1180">
        <v>1864200</v>
      </c>
      <c r="E1180">
        <v>1172940</v>
      </c>
      <c r="F1180">
        <v>1180200</v>
      </c>
      <c r="G1180">
        <v>74000</v>
      </c>
      <c r="H1180">
        <v>104200</v>
      </c>
      <c r="I1180">
        <v>505800</v>
      </c>
      <c r="J1180">
        <v>944160</v>
      </c>
      <c r="K1180">
        <v>74000</v>
      </c>
      <c r="L1180">
        <v>104200</v>
      </c>
      <c r="M1180">
        <v>50580</v>
      </c>
      <c r="N1180">
        <v>63.31</v>
      </c>
      <c r="O1180">
        <v>3.97</v>
      </c>
      <c r="P1180">
        <v>5.59</v>
      </c>
      <c r="Q1180">
        <v>27.13</v>
      </c>
      <c r="R1180">
        <v>80.5</v>
      </c>
      <c r="S1180">
        <v>6.31</v>
      </c>
      <c r="T1180">
        <v>8.8800000000000008</v>
      </c>
      <c r="U1180">
        <v>4.3099999999999996</v>
      </c>
    </row>
    <row r="1181" spans="1:21" x14ac:dyDescent="0.25">
      <c r="A1181" t="s">
        <v>274</v>
      </c>
      <c r="B1181">
        <v>2020</v>
      </c>
      <c r="C1181">
        <v>3178000</v>
      </c>
      <c r="D1181">
        <v>1974000</v>
      </c>
      <c r="E1181">
        <v>1259760</v>
      </c>
      <c r="F1181">
        <v>1297800</v>
      </c>
      <c r="G1181">
        <v>84600</v>
      </c>
      <c r="H1181">
        <v>86400</v>
      </c>
      <c r="I1181">
        <v>505200</v>
      </c>
      <c r="J1181">
        <v>1038240</v>
      </c>
      <c r="K1181">
        <v>84600</v>
      </c>
      <c r="L1181">
        <v>86400</v>
      </c>
      <c r="M1181">
        <v>50520</v>
      </c>
      <c r="N1181">
        <v>65.739999999999995</v>
      </c>
      <c r="O1181">
        <v>4.29</v>
      </c>
      <c r="P1181">
        <v>4.38</v>
      </c>
      <c r="Q1181">
        <v>25.59</v>
      </c>
      <c r="R1181">
        <v>82.42</v>
      </c>
      <c r="S1181">
        <v>6.72</v>
      </c>
      <c r="T1181">
        <v>6.86</v>
      </c>
      <c r="U1181">
        <v>4.01</v>
      </c>
    </row>
    <row r="1182" spans="1:21" x14ac:dyDescent="0.25">
      <c r="A1182" t="s">
        <v>274</v>
      </c>
      <c r="B1182">
        <v>2021</v>
      </c>
      <c r="C1182">
        <v>3143000</v>
      </c>
      <c r="D1182">
        <v>1894200</v>
      </c>
      <c r="E1182">
        <v>1190820</v>
      </c>
      <c r="F1182">
        <v>1279200</v>
      </c>
      <c r="G1182">
        <v>76800</v>
      </c>
      <c r="H1182">
        <v>46400</v>
      </c>
      <c r="I1182">
        <v>491800</v>
      </c>
      <c r="J1182">
        <v>1023360</v>
      </c>
      <c r="K1182">
        <v>76800</v>
      </c>
      <c r="L1182">
        <v>41480</v>
      </c>
      <c r="M1182">
        <v>49180</v>
      </c>
      <c r="N1182">
        <v>67.53</v>
      </c>
      <c r="O1182">
        <v>4.05</v>
      </c>
      <c r="P1182">
        <v>2.4500000000000002</v>
      </c>
      <c r="Q1182">
        <v>25.96</v>
      </c>
      <c r="R1182">
        <v>85.94</v>
      </c>
      <c r="S1182">
        <v>6.45</v>
      </c>
      <c r="T1182">
        <v>3.48</v>
      </c>
      <c r="U1182">
        <v>4.13</v>
      </c>
    </row>
    <row r="1183" spans="1:21" x14ac:dyDescent="0.25">
      <c r="A1183" t="s">
        <v>276</v>
      </c>
      <c r="B1183">
        <v>2013</v>
      </c>
      <c r="C1183">
        <v>4492000</v>
      </c>
      <c r="D1183">
        <v>3032000</v>
      </c>
      <c r="E1183">
        <v>2342844</v>
      </c>
      <c r="F1183">
        <v>401000</v>
      </c>
      <c r="G1183">
        <v>729200</v>
      </c>
      <c r="H1183">
        <v>1831800</v>
      </c>
      <c r="I1183">
        <v>70000</v>
      </c>
      <c r="J1183">
        <v>320800</v>
      </c>
      <c r="K1183">
        <v>729200</v>
      </c>
      <c r="L1183">
        <v>1285844</v>
      </c>
      <c r="M1183">
        <v>7000</v>
      </c>
      <c r="N1183">
        <v>13.23</v>
      </c>
      <c r="O1183">
        <v>24.05</v>
      </c>
      <c r="P1183">
        <v>60.42</v>
      </c>
      <c r="Q1183">
        <v>2.31</v>
      </c>
      <c r="R1183">
        <v>13.69</v>
      </c>
      <c r="S1183">
        <v>31.12</v>
      </c>
      <c r="T1183">
        <v>54.88</v>
      </c>
      <c r="U1183">
        <v>0.3</v>
      </c>
    </row>
    <row r="1184" spans="1:21" x14ac:dyDescent="0.25">
      <c r="A1184" t="s">
        <v>276</v>
      </c>
      <c r="B1184">
        <v>2014</v>
      </c>
      <c r="C1184">
        <v>4391000</v>
      </c>
      <c r="D1184">
        <v>2791800</v>
      </c>
      <c r="E1184">
        <v>2135420</v>
      </c>
      <c r="F1184">
        <v>390000</v>
      </c>
      <c r="G1184">
        <v>642400</v>
      </c>
      <c r="H1184">
        <v>1710800</v>
      </c>
      <c r="I1184">
        <v>48600</v>
      </c>
      <c r="J1184">
        <v>312000</v>
      </c>
      <c r="K1184">
        <v>642400</v>
      </c>
      <c r="L1184">
        <v>1176160</v>
      </c>
      <c r="M1184">
        <v>4860</v>
      </c>
      <c r="N1184">
        <v>13.97</v>
      </c>
      <c r="O1184">
        <v>23.01</v>
      </c>
      <c r="P1184">
        <v>61.28</v>
      </c>
      <c r="Q1184">
        <v>1.74</v>
      </c>
      <c r="R1184">
        <v>14.61</v>
      </c>
      <c r="S1184">
        <v>30.08</v>
      </c>
      <c r="T1184">
        <v>55.08</v>
      </c>
      <c r="U1184">
        <v>0.23</v>
      </c>
    </row>
    <row r="1185" spans="1:21" x14ac:dyDescent="0.25">
      <c r="A1185" t="s">
        <v>276</v>
      </c>
      <c r="B1185">
        <v>2015</v>
      </c>
      <c r="C1185">
        <v>3901000</v>
      </c>
      <c r="D1185">
        <v>2634600</v>
      </c>
      <c r="E1185">
        <v>2017000</v>
      </c>
      <c r="F1185">
        <v>365600</v>
      </c>
      <c r="G1185">
        <v>690600</v>
      </c>
      <c r="H1185">
        <v>1578400</v>
      </c>
      <c r="I1185">
        <v>0</v>
      </c>
      <c r="J1185">
        <v>292480</v>
      </c>
      <c r="K1185">
        <v>690600</v>
      </c>
      <c r="L1185">
        <v>1033920</v>
      </c>
      <c r="M1185">
        <v>0</v>
      </c>
      <c r="N1185">
        <v>13.88</v>
      </c>
      <c r="O1185">
        <v>26.21</v>
      </c>
      <c r="P1185">
        <v>59.91</v>
      </c>
      <c r="Q1185">
        <v>0</v>
      </c>
      <c r="R1185">
        <v>14.5</v>
      </c>
      <c r="S1185">
        <v>34.24</v>
      </c>
      <c r="T1185">
        <v>51.26</v>
      </c>
      <c r="U1185">
        <v>0</v>
      </c>
    </row>
    <row r="1186" spans="1:21" x14ac:dyDescent="0.25">
      <c r="A1186" t="s">
        <v>276</v>
      </c>
      <c r="B1186">
        <v>2016</v>
      </c>
      <c r="C1186">
        <v>3844000</v>
      </c>
      <c r="D1186">
        <v>2705600</v>
      </c>
      <c r="E1186">
        <v>2257940</v>
      </c>
      <c r="F1186">
        <v>356000</v>
      </c>
      <c r="G1186">
        <v>847800</v>
      </c>
      <c r="H1186">
        <v>1500800</v>
      </c>
      <c r="I1186">
        <v>1000</v>
      </c>
      <c r="J1186">
        <v>284800</v>
      </c>
      <c r="K1186">
        <v>847800</v>
      </c>
      <c r="L1186">
        <v>1125240</v>
      </c>
      <c r="M1186">
        <v>100</v>
      </c>
      <c r="N1186">
        <v>13.16</v>
      </c>
      <c r="O1186">
        <v>31.34</v>
      </c>
      <c r="P1186">
        <v>55.47</v>
      </c>
      <c r="Q1186">
        <v>0.04</v>
      </c>
      <c r="R1186">
        <v>12.61</v>
      </c>
      <c r="S1186">
        <v>37.549999999999997</v>
      </c>
      <c r="T1186">
        <v>49.83</v>
      </c>
      <c r="U1186">
        <v>0</v>
      </c>
    </row>
    <row r="1187" spans="1:21" x14ac:dyDescent="0.25">
      <c r="A1187" t="s">
        <v>276</v>
      </c>
      <c r="B1187">
        <v>2017</v>
      </c>
      <c r="C1187">
        <v>3408000</v>
      </c>
      <c r="D1187">
        <v>2263600</v>
      </c>
      <c r="E1187">
        <v>1868768</v>
      </c>
      <c r="F1187">
        <v>385000</v>
      </c>
      <c r="G1187">
        <v>691800</v>
      </c>
      <c r="H1187">
        <v>1186800</v>
      </c>
      <c r="I1187">
        <v>0</v>
      </c>
      <c r="J1187">
        <v>308000</v>
      </c>
      <c r="K1187">
        <v>691800</v>
      </c>
      <c r="L1187">
        <v>868968</v>
      </c>
      <c r="M1187">
        <v>0</v>
      </c>
      <c r="N1187">
        <v>17.010000000000002</v>
      </c>
      <c r="O1187">
        <v>30.56</v>
      </c>
      <c r="P1187">
        <v>52.43</v>
      </c>
      <c r="Q1187">
        <v>0</v>
      </c>
      <c r="R1187">
        <v>16.48</v>
      </c>
      <c r="S1187">
        <v>37.020000000000003</v>
      </c>
      <c r="T1187">
        <v>46.5</v>
      </c>
      <c r="U1187">
        <v>0</v>
      </c>
    </row>
    <row r="1188" spans="1:21" x14ac:dyDescent="0.25">
      <c r="A1188" t="s">
        <v>276</v>
      </c>
      <c r="B1188">
        <v>2018</v>
      </c>
      <c r="C1188">
        <v>3620000</v>
      </c>
      <c r="D1188">
        <v>2300800</v>
      </c>
      <c r="E1188">
        <v>1889588</v>
      </c>
      <c r="F1188">
        <v>313000</v>
      </c>
      <c r="G1188">
        <v>595600</v>
      </c>
      <c r="H1188">
        <v>1374400</v>
      </c>
      <c r="I1188">
        <v>17800</v>
      </c>
      <c r="J1188">
        <v>250400</v>
      </c>
      <c r="K1188">
        <v>595600</v>
      </c>
      <c r="L1188">
        <v>1041808</v>
      </c>
      <c r="M1188">
        <v>1780</v>
      </c>
      <c r="N1188">
        <v>13.6</v>
      </c>
      <c r="O1188">
        <v>25.89</v>
      </c>
      <c r="P1188">
        <v>59.74</v>
      </c>
      <c r="Q1188">
        <v>0.77</v>
      </c>
      <c r="R1188">
        <v>13.25</v>
      </c>
      <c r="S1188">
        <v>31.52</v>
      </c>
      <c r="T1188">
        <v>55.13</v>
      </c>
      <c r="U1188">
        <v>0.09</v>
      </c>
    </row>
    <row r="1189" spans="1:21" x14ac:dyDescent="0.25">
      <c r="A1189" t="s">
        <v>276</v>
      </c>
      <c r="B1189">
        <v>2019</v>
      </c>
      <c r="C1189">
        <v>3277000</v>
      </c>
      <c r="D1189">
        <v>1942600</v>
      </c>
      <c r="E1189">
        <v>1796868</v>
      </c>
      <c r="F1189">
        <v>170000</v>
      </c>
      <c r="G1189">
        <v>519600</v>
      </c>
      <c r="H1189">
        <v>1252400</v>
      </c>
      <c r="I1189">
        <v>600</v>
      </c>
      <c r="J1189">
        <v>136000</v>
      </c>
      <c r="K1189">
        <v>519600</v>
      </c>
      <c r="L1189">
        <v>1141208</v>
      </c>
      <c r="M1189">
        <v>60</v>
      </c>
      <c r="N1189">
        <v>8.75</v>
      </c>
      <c r="O1189">
        <v>26.75</v>
      </c>
      <c r="P1189">
        <v>64.47</v>
      </c>
      <c r="Q1189">
        <v>0.03</v>
      </c>
      <c r="R1189">
        <v>7.57</v>
      </c>
      <c r="S1189">
        <v>28.92</v>
      </c>
      <c r="T1189">
        <v>63.51</v>
      </c>
      <c r="U1189">
        <v>0</v>
      </c>
    </row>
    <row r="1190" spans="1:21" x14ac:dyDescent="0.25">
      <c r="A1190" t="s">
        <v>276</v>
      </c>
      <c r="B1190">
        <v>2020</v>
      </c>
      <c r="C1190">
        <v>3052000</v>
      </c>
      <c r="D1190">
        <v>1874400</v>
      </c>
      <c r="E1190">
        <v>1705380</v>
      </c>
      <c r="F1190">
        <v>298000</v>
      </c>
      <c r="G1190">
        <v>421200</v>
      </c>
      <c r="H1190">
        <v>1154800</v>
      </c>
      <c r="I1190">
        <v>400</v>
      </c>
      <c r="J1190">
        <v>238400</v>
      </c>
      <c r="K1190">
        <v>421200</v>
      </c>
      <c r="L1190">
        <v>1045740</v>
      </c>
      <c r="M1190">
        <v>40</v>
      </c>
      <c r="N1190">
        <v>15.9</v>
      </c>
      <c r="O1190">
        <v>22.47</v>
      </c>
      <c r="P1190">
        <v>61.61</v>
      </c>
      <c r="Q1190">
        <v>0.02</v>
      </c>
      <c r="R1190">
        <v>13.98</v>
      </c>
      <c r="S1190">
        <v>24.7</v>
      </c>
      <c r="T1190">
        <v>61.32</v>
      </c>
      <c r="U1190">
        <v>0</v>
      </c>
    </row>
    <row r="1191" spans="1:21" x14ac:dyDescent="0.25">
      <c r="A1191" t="s">
        <v>276</v>
      </c>
      <c r="B1191">
        <v>2021</v>
      </c>
      <c r="C1191">
        <v>2294000</v>
      </c>
      <c r="D1191">
        <v>1582000</v>
      </c>
      <c r="E1191">
        <v>1434700</v>
      </c>
      <c r="F1191">
        <v>306000</v>
      </c>
      <c r="G1191">
        <v>421000</v>
      </c>
      <c r="H1191">
        <v>855000</v>
      </c>
      <c r="I1191">
        <v>0</v>
      </c>
      <c r="J1191">
        <v>244800</v>
      </c>
      <c r="K1191">
        <v>421000</v>
      </c>
      <c r="L1191">
        <v>768900</v>
      </c>
      <c r="M1191">
        <v>0</v>
      </c>
      <c r="N1191">
        <v>19.34</v>
      </c>
      <c r="O1191">
        <v>26.61</v>
      </c>
      <c r="P1191">
        <v>54.05</v>
      </c>
      <c r="Q1191">
        <v>0</v>
      </c>
      <c r="R1191">
        <v>17.059999999999999</v>
      </c>
      <c r="S1191">
        <v>29.34</v>
      </c>
      <c r="T1191">
        <v>53.59</v>
      </c>
      <c r="U1191">
        <v>0</v>
      </c>
    </row>
    <row r="1192" spans="1:21" x14ac:dyDescent="0.25">
      <c r="A1192" t="s">
        <v>278</v>
      </c>
      <c r="B1192">
        <v>2013</v>
      </c>
      <c r="C1192">
        <v>3444000</v>
      </c>
      <c r="D1192">
        <v>688800</v>
      </c>
      <c r="E1192">
        <v>552120</v>
      </c>
      <c r="F1192">
        <v>683400</v>
      </c>
      <c r="G1192">
        <v>0</v>
      </c>
      <c r="H1192">
        <v>5400</v>
      </c>
      <c r="I1192">
        <v>0</v>
      </c>
      <c r="J1192">
        <v>546720</v>
      </c>
      <c r="K1192">
        <v>0</v>
      </c>
      <c r="L1192">
        <v>5400</v>
      </c>
      <c r="M1192">
        <v>0</v>
      </c>
      <c r="N1192">
        <v>99</v>
      </c>
      <c r="O1192">
        <v>0</v>
      </c>
      <c r="P1192">
        <v>0</v>
      </c>
      <c r="Q1192">
        <v>0</v>
      </c>
      <c r="R1192">
        <v>99</v>
      </c>
      <c r="S1192">
        <v>0</v>
      </c>
      <c r="T1192">
        <v>0</v>
      </c>
      <c r="U1192">
        <v>0</v>
      </c>
    </row>
    <row r="1193" spans="1:21" x14ac:dyDescent="0.25">
      <c r="A1193" t="s">
        <v>278</v>
      </c>
      <c r="B1193">
        <v>2014</v>
      </c>
      <c r="C1193">
        <v>2997000</v>
      </c>
      <c r="D1193">
        <v>599400</v>
      </c>
      <c r="E1193">
        <v>480120</v>
      </c>
      <c r="F1193">
        <v>596400</v>
      </c>
      <c r="G1193">
        <v>0</v>
      </c>
      <c r="H1193">
        <v>3000</v>
      </c>
      <c r="I1193">
        <v>0</v>
      </c>
      <c r="J1193">
        <v>477120</v>
      </c>
      <c r="K1193">
        <v>0</v>
      </c>
      <c r="L1193">
        <v>3000</v>
      </c>
      <c r="M1193">
        <v>0</v>
      </c>
      <c r="N1193">
        <v>99</v>
      </c>
      <c r="O1193">
        <v>0</v>
      </c>
      <c r="P1193">
        <v>0</v>
      </c>
      <c r="Q1193">
        <v>0</v>
      </c>
      <c r="R1193">
        <v>99</v>
      </c>
      <c r="S1193">
        <v>0</v>
      </c>
      <c r="T1193">
        <v>0</v>
      </c>
      <c r="U1193">
        <v>0</v>
      </c>
    </row>
    <row r="1194" spans="1:21" x14ac:dyDescent="0.25">
      <c r="A1194" t="s">
        <v>278</v>
      </c>
      <c r="B1194">
        <v>2015</v>
      </c>
      <c r="C1194">
        <v>2048000</v>
      </c>
      <c r="D1194">
        <v>409600</v>
      </c>
      <c r="E1194">
        <v>328080</v>
      </c>
      <c r="F1194">
        <v>407600</v>
      </c>
      <c r="G1194">
        <v>0</v>
      </c>
      <c r="H1194">
        <v>2000</v>
      </c>
      <c r="I1194">
        <v>0</v>
      </c>
      <c r="J1194">
        <v>326080</v>
      </c>
      <c r="K1194">
        <v>0</v>
      </c>
      <c r="L1194">
        <v>2000</v>
      </c>
      <c r="M1194">
        <v>0</v>
      </c>
      <c r="N1194">
        <v>99</v>
      </c>
      <c r="O1194">
        <v>0</v>
      </c>
      <c r="P1194">
        <v>0</v>
      </c>
      <c r="Q1194">
        <v>0</v>
      </c>
      <c r="R1194">
        <v>99</v>
      </c>
      <c r="S1194">
        <v>0</v>
      </c>
      <c r="T1194">
        <v>0</v>
      </c>
      <c r="U1194">
        <v>0</v>
      </c>
    </row>
    <row r="1195" spans="1:21" x14ac:dyDescent="0.25">
      <c r="A1195" t="s">
        <v>278</v>
      </c>
      <c r="B1195">
        <v>2016</v>
      </c>
      <c r="C1195">
        <v>1938000</v>
      </c>
      <c r="D1195">
        <v>387600</v>
      </c>
      <c r="E1195">
        <v>310240</v>
      </c>
      <c r="F1195">
        <v>386800</v>
      </c>
      <c r="G1195">
        <v>0</v>
      </c>
      <c r="H1195">
        <v>800</v>
      </c>
      <c r="I1195">
        <v>0</v>
      </c>
      <c r="J1195">
        <v>309440</v>
      </c>
      <c r="K1195">
        <v>0</v>
      </c>
      <c r="L1195">
        <v>800</v>
      </c>
      <c r="M1195">
        <v>0</v>
      </c>
      <c r="N1195">
        <v>99</v>
      </c>
      <c r="O1195">
        <v>0</v>
      </c>
      <c r="P1195">
        <v>0</v>
      </c>
      <c r="Q1195">
        <v>0</v>
      </c>
      <c r="R1195">
        <v>99</v>
      </c>
      <c r="S1195">
        <v>0</v>
      </c>
      <c r="T1195">
        <v>0</v>
      </c>
      <c r="U1195">
        <v>0</v>
      </c>
    </row>
    <row r="1196" spans="1:21" x14ac:dyDescent="0.25">
      <c r="A1196" t="s">
        <v>278</v>
      </c>
      <c r="B1196">
        <v>2017</v>
      </c>
      <c r="C1196">
        <v>1953000</v>
      </c>
      <c r="D1196">
        <v>390600</v>
      </c>
      <c r="E1196">
        <v>313040</v>
      </c>
      <c r="F1196">
        <v>387800</v>
      </c>
      <c r="G1196">
        <v>0</v>
      </c>
      <c r="H1196">
        <v>2800</v>
      </c>
      <c r="I1196">
        <v>0</v>
      </c>
      <c r="J1196">
        <v>310240</v>
      </c>
      <c r="K1196">
        <v>0</v>
      </c>
      <c r="L1196">
        <v>2800</v>
      </c>
      <c r="M1196">
        <v>0</v>
      </c>
      <c r="N1196">
        <v>99</v>
      </c>
      <c r="O1196">
        <v>0</v>
      </c>
      <c r="P1196">
        <v>0</v>
      </c>
      <c r="Q1196">
        <v>0</v>
      </c>
      <c r="R1196">
        <v>99</v>
      </c>
      <c r="S1196">
        <v>0</v>
      </c>
      <c r="T1196">
        <v>0</v>
      </c>
      <c r="U1196">
        <v>0</v>
      </c>
    </row>
    <row r="1197" spans="1:21" x14ac:dyDescent="0.25">
      <c r="A1197" t="s">
        <v>278</v>
      </c>
      <c r="B1197">
        <v>2018</v>
      </c>
      <c r="C1197">
        <v>1903000</v>
      </c>
      <c r="D1197">
        <v>380600</v>
      </c>
      <c r="E1197">
        <v>304960</v>
      </c>
      <c r="F1197">
        <v>378200</v>
      </c>
      <c r="G1197">
        <v>0</v>
      </c>
      <c r="H1197">
        <v>2400</v>
      </c>
      <c r="I1197">
        <v>0</v>
      </c>
      <c r="J1197">
        <v>302560</v>
      </c>
      <c r="K1197">
        <v>0</v>
      </c>
      <c r="L1197">
        <v>2400</v>
      </c>
      <c r="M1197">
        <v>0</v>
      </c>
      <c r="N1197">
        <v>99</v>
      </c>
      <c r="O1197">
        <v>0</v>
      </c>
      <c r="P1197">
        <v>0</v>
      </c>
      <c r="Q1197">
        <v>0</v>
      </c>
      <c r="R1197">
        <v>99</v>
      </c>
      <c r="S1197">
        <v>0</v>
      </c>
      <c r="T1197">
        <v>0</v>
      </c>
      <c r="U1197">
        <v>0</v>
      </c>
    </row>
    <row r="1198" spans="1:21" x14ac:dyDescent="0.25">
      <c r="A1198" t="s">
        <v>278</v>
      </c>
      <c r="B1198">
        <v>2019</v>
      </c>
      <c r="C1198">
        <v>2032000</v>
      </c>
      <c r="D1198">
        <v>406400</v>
      </c>
      <c r="E1198">
        <v>325600</v>
      </c>
      <c r="F1198">
        <v>404000</v>
      </c>
      <c r="G1198">
        <v>0</v>
      </c>
      <c r="H1198">
        <v>2400</v>
      </c>
      <c r="I1198">
        <v>0</v>
      </c>
      <c r="J1198">
        <v>323200</v>
      </c>
      <c r="K1198">
        <v>0</v>
      </c>
      <c r="L1198">
        <v>2400</v>
      </c>
      <c r="M1198">
        <v>0</v>
      </c>
      <c r="N1198">
        <v>99</v>
      </c>
      <c r="O1198">
        <v>0</v>
      </c>
      <c r="P1198">
        <v>0</v>
      </c>
      <c r="Q1198">
        <v>0</v>
      </c>
      <c r="R1198">
        <v>99</v>
      </c>
      <c r="S1198">
        <v>0</v>
      </c>
      <c r="T1198">
        <v>0</v>
      </c>
      <c r="U1198">
        <v>0</v>
      </c>
    </row>
    <row r="1199" spans="1:21" x14ac:dyDescent="0.25">
      <c r="A1199" t="s">
        <v>278</v>
      </c>
      <c r="B1199">
        <v>2020</v>
      </c>
      <c r="C1199">
        <v>2213000</v>
      </c>
      <c r="D1199">
        <v>442600</v>
      </c>
      <c r="E1199">
        <v>354560</v>
      </c>
      <c r="F1199">
        <v>440200</v>
      </c>
      <c r="G1199">
        <v>0</v>
      </c>
      <c r="H1199">
        <v>2400</v>
      </c>
      <c r="I1199">
        <v>0</v>
      </c>
      <c r="J1199">
        <v>352160</v>
      </c>
      <c r="K1199">
        <v>0</v>
      </c>
      <c r="L1199">
        <v>2400</v>
      </c>
      <c r="M1199">
        <v>0</v>
      </c>
      <c r="N1199">
        <v>99</v>
      </c>
      <c r="O1199">
        <v>0</v>
      </c>
      <c r="P1199">
        <v>0</v>
      </c>
      <c r="Q1199">
        <v>0</v>
      </c>
      <c r="R1199">
        <v>99</v>
      </c>
      <c r="S1199">
        <v>0</v>
      </c>
      <c r="T1199">
        <v>0</v>
      </c>
      <c r="U1199">
        <v>0</v>
      </c>
    </row>
    <row r="1200" spans="1:21" x14ac:dyDescent="0.25">
      <c r="A1200" t="s">
        <v>278</v>
      </c>
      <c r="B1200">
        <v>2021</v>
      </c>
      <c r="C1200">
        <v>2346000</v>
      </c>
      <c r="D1200">
        <v>469200</v>
      </c>
      <c r="E1200">
        <v>375840</v>
      </c>
      <c r="F1200">
        <v>466800</v>
      </c>
      <c r="G1200">
        <v>0</v>
      </c>
      <c r="H1200">
        <v>2400</v>
      </c>
      <c r="I1200">
        <v>0</v>
      </c>
      <c r="J1200">
        <v>373440</v>
      </c>
      <c r="K1200">
        <v>0</v>
      </c>
      <c r="L1200">
        <v>2400</v>
      </c>
      <c r="M1200">
        <v>0</v>
      </c>
      <c r="N1200">
        <v>99</v>
      </c>
      <c r="O1200">
        <v>0</v>
      </c>
      <c r="P1200">
        <v>0</v>
      </c>
      <c r="Q1200">
        <v>0</v>
      </c>
      <c r="R1200">
        <v>99</v>
      </c>
      <c r="S1200">
        <v>0</v>
      </c>
      <c r="T1200">
        <v>0</v>
      </c>
      <c r="U1200">
        <v>0</v>
      </c>
    </row>
    <row r="1201" spans="1:21" x14ac:dyDescent="0.25">
      <c r="A1201" t="s">
        <v>280</v>
      </c>
      <c r="B1201">
        <v>2013</v>
      </c>
      <c r="C1201">
        <v>742000</v>
      </c>
      <c r="D1201">
        <v>100000</v>
      </c>
      <c r="E1201">
        <v>90800</v>
      </c>
      <c r="F1201">
        <v>46000</v>
      </c>
      <c r="G1201">
        <v>0</v>
      </c>
      <c r="H1201">
        <v>54000</v>
      </c>
      <c r="I1201">
        <v>0</v>
      </c>
      <c r="J1201">
        <v>36800</v>
      </c>
      <c r="K1201">
        <v>0</v>
      </c>
      <c r="L1201">
        <v>54000</v>
      </c>
      <c r="M1201">
        <v>0</v>
      </c>
      <c r="N1201">
        <v>46</v>
      </c>
      <c r="O1201">
        <v>0</v>
      </c>
      <c r="P1201">
        <v>54</v>
      </c>
      <c r="Q1201">
        <v>0</v>
      </c>
      <c r="R1201">
        <v>40</v>
      </c>
      <c r="S1201">
        <v>0</v>
      </c>
      <c r="T1201">
        <v>59</v>
      </c>
      <c r="U1201">
        <v>0</v>
      </c>
    </row>
    <row r="1202" spans="1:21" x14ac:dyDescent="0.25">
      <c r="A1202" t="s">
        <v>280</v>
      </c>
      <c r="B1202">
        <v>2014</v>
      </c>
      <c r="C1202">
        <v>804000</v>
      </c>
      <c r="D1202">
        <v>110200</v>
      </c>
      <c r="E1202">
        <v>101360</v>
      </c>
      <c r="F1202">
        <v>44200</v>
      </c>
      <c r="G1202">
        <v>0</v>
      </c>
      <c r="H1202">
        <v>66000</v>
      </c>
      <c r="I1202">
        <v>0</v>
      </c>
      <c r="J1202">
        <v>35360</v>
      </c>
      <c r="K1202">
        <v>0</v>
      </c>
      <c r="L1202">
        <v>66000</v>
      </c>
      <c r="M1202">
        <v>0</v>
      </c>
      <c r="N1202">
        <v>40.11</v>
      </c>
      <c r="O1202">
        <v>0</v>
      </c>
      <c r="P1202">
        <v>59.89</v>
      </c>
      <c r="Q1202">
        <v>0</v>
      </c>
      <c r="R1202">
        <v>34</v>
      </c>
      <c r="S1202">
        <v>0</v>
      </c>
      <c r="T1202">
        <v>65</v>
      </c>
      <c r="U1202">
        <v>0</v>
      </c>
    </row>
    <row r="1203" spans="1:21" x14ac:dyDescent="0.25">
      <c r="A1203" t="s">
        <v>280</v>
      </c>
      <c r="B1203">
        <v>2015</v>
      </c>
      <c r="C1203">
        <v>882000</v>
      </c>
      <c r="D1203">
        <v>122000</v>
      </c>
      <c r="E1203">
        <v>112880</v>
      </c>
      <c r="F1203">
        <v>45600</v>
      </c>
      <c r="G1203">
        <v>0</v>
      </c>
      <c r="H1203">
        <v>76400</v>
      </c>
      <c r="I1203">
        <v>0</v>
      </c>
      <c r="J1203">
        <v>36480</v>
      </c>
      <c r="K1203">
        <v>0</v>
      </c>
      <c r="L1203">
        <v>76400</v>
      </c>
      <c r="M1203">
        <v>0</v>
      </c>
      <c r="N1203">
        <v>37.380000000000003</v>
      </c>
      <c r="O1203">
        <v>0</v>
      </c>
      <c r="P1203">
        <v>62.62</v>
      </c>
      <c r="Q1203">
        <v>0</v>
      </c>
      <c r="R1203">
        <v>32</v>
      </c>
      <c r="S1203">
        <v>0</v>
      </c>
      <c r="T1203">
        <v>67</v>
      </c>
      <c r="U1203">
        <v>0</v>
      </c>
    </row>
    <row r="1204" spans="1:21" x14ac:dyDescent="0.25">
      <c r="A1204" t="s">
        <v>280</v>
      </c>
      <c r="B1204">
        <v>2016</v>
      </c>
      <c r="C1204">
        <v>900000</v>
      </c>
      <c r="D1204">
        <v>124600</v>
      </c>
      <c r="E1204">
        <v>116480</v>
      </c>
      <c r="F1204">
        <v>40600</v>
      </c>
      <c r="G1204">
        <v>0</v>
      </c>
      <c r="H1204">
        <v>84000</v>
      </c>
      <c r="I1204">
        <v>0</v>
      </c>
      <c r="J1204">
        <v>32480</v>
      </c>
      <c r="K1204">
        <v>0</v>
      </c>
      <c r="L1204">
        <v>84000</v>
      </c>
      <c r="M1204">
        <v>0</v>
      </c>
      <c r="N1204">
        <v>32.58</v>
      </c>
      <c r="O1204">
        <v>0</v>
      </c>
      <c r="P1204">
        <v>67.42</v>
      </c>
      <c r="Q1204">
        <v>0</v>
      </c>
      <c r="R1204">
        <v>27</v>
      </c>
      <c r="S1204">
        <v>0</v>
      </c>
      <c r="T1204">
        <v>72</v>
      </c>
      <c r="U1204">
        <v>0</v>
      </c>
    </row>
    <row r="1205" spans="1:21" x14ac:dyDescent="0.25">
      <c r="A1205" t="s">
        <v>280</v>
      </c>
      <c r="B1205">
        <v>2017</v>
      </c>
      <c r="C1205">
        <v>876000</v>
      </c>
      <c r="D1205">
        <v>117000</v>
      </c>
      <c r="E1205">
        <v>109080</v>
      </c>
      <c r="F1205">
        <v>39600</v>
      </c>
      <c r="G1205">
        <v>0</v>
      </c>
      <c r="H1205">
        <v>77400</v>
      </c>
      <c r="I1205">
        <v>0</v>
      </c>
      <c r="J1205">
        <v>31680</v>
      </c>
      <c r="K1205">
        <v>0</v>
      </c>
      <c r="L1205">
        <v>77400</v>
      </c>
      <c r="M1205">
        <v>0</v>
      </c>
      <c r="N1205">
        <v>33.85</v>
      </c>
      <c r="O1205">
        <v>0</v>
      </c>
      <c r="P1205">
        <v>66.150000000000006</v>
      </c>
      <c r="Q1205">
        <v>0</v>
      </c>
      <c r="R1205">
        <v>29</v>
      </c>
      <c r="S1205">
        <v>0</v>
      </c>
      <c r="T1205">
        <v>70</v>
      </c>
      <c r="U1205">
        <v>0</v>
      </c>
    </row>
    <row r="1206" spans="1:21" x14ac:dyDescent="0.25">
      <c r="A1206" t="s">
        <v>280</v>
      </c>
      <c r="B1206">
        <v>2018</v>
      </c>
      <c r="C1206">
        <v>1201000</v>
      </c>
      <c r="D1206">
        <v>111400</v>
      </c>
      <c r="E1206">
        <v>103680</v>
      </c>
      <c r="F1206">
        <v>38600</v>
      </c>
      <c r="G1206">
        <v>0</v>
      </c>
      <c r="H1206">
        <v>72800</v>
      </c>
      <c r="I1206">
        <v>0</v>
      </c>
      <c r="J1206">
        <v>30880</v>
      </c>
      <c r="K1206">
        <v>0</v>
      </c>
      <c r="L1206">
        <v>72800</v>
      </c>
      <c r="M1206">
        <v>0</v>
      </c>
      <c r="N1206">
        <v>34.65</v>
      </c>
      <c r="O1206">
        <v>0</v>
      </c>
      <c r="P1206">
        <v>65.349999999999994</v>
      </c>
      <c r="Q1206">
        <v>0</v>
      </c>
      <c r="R1206">
        <v>29</v>
      </c>
      <c r="S1206">
        <v>0</v>
      </c>
      <c r="T1206">
        <v>70</v>
      </c>
      <c r="U1206">
        <v>0</v>
      </c>
    </row>
    <row r="1207" spans="1:21" x14ac:dyDescent="0.25">
      <c r="A1207" t="s">
        <v>280</v>
      </c>
      <c r="B1207">
        <v>2019</v>
      </c>
      <c r="C1207">
        <v>1065000</v>
      </c>
      <c r="D1207">
        <v>106400</v>
      </c>
      <c r="E1207">
        <v>104160</v>
      </c>
      <c r="F1207">
        <v>11200</v>
      </c>
      <c r="G1207">
        <v>0</v>
      </c>
      <c r="H1207">
        <v>95200</v>
      </c>
      <c r="I1207">
        <v>0</v>
      </c>
      <c r="J1207">
        <v>8960</v>
      </c>
      <c r="K1207">
        <v>0</v>
      </c>
      <c r="L1207">
        <v>95200</v>
      </c>
      <c r="M1207">
        <v>0</v>
      </c>
      <c r="N1207">
        <v>10.53</v>
      </c>
      <c r="O1207">
        <v>0</v>
      </c>
      <c r="P1207">
        <v>89.47</v>
      </c>
      <c r="Q1207">
        <v>0</v>
      </c>
      <c r="R1207">
        <v>8</v>
      </c>
      <c r="S1207">
        <v>0</v>
      </c>
      <c r="T1207">
        <v>91</v>
      </c>
      <c r="U1207">
        <v>0</v>
      </c>
    </row>
    <row r="1208" spans="1:21" x14ac:dyDescent="0.25">
      <c r="A1208" t="s">
        <v>280</v>
      </c>
      <c r="B1208">
        <v>2020</v>
      </c>
      <c r="C1208">
        <v>1108000</v>
      </c>
      <c r="D1208">
        <v>102000</v>
      </c>
      <c r="E1208">
        <v>98440</v>
      </c>
      <c r="F1208">
        <v>17800</v>
      </c>
      <c r="G1208">
        <v>0</v>
      </c>
      <c r="H1208">
        <v>84200</v>
      </c>
      <c r="I1208">
        <v>0</v>
      </c>
      <c r="J1208">
        <v>14240</v>
      </c>
      <c r="K1208">
        <v>0</v>
      </c>
      <c r="L1208">
        <v>84200</v>
      </c>
      <c r="M1208">
        <v>0</v>
      </c>
      <c r="N1208">
        <v>17.45</v>
      </c>
      <c r="O1208">
        <v>0</v>
      </c>
      <c r="P1208">
        <v>82.55</v>
      </c>
      <c r="Q1208">
        <v>0</v>
      </c>
      <c r="R1208">
        <v>14</v>
      </c>
      <c r="S1208">
        <v>0</v>
      </c>
      <c r="T1208">
        <v>85</v>
      </c>
      <c r="U1208">
        <v>0</v>
      </c>
    </row>
    <row r="1209" spans="1:21" x14ac:dyDescent="0.25">
      <c r="A1209" t="s">
        <v>280</v>
      </c>
      <c r="B1209">
        <v>2021</v>
      </c>
      <c r="C1209">
        <v>1398000</v>
      </c>
      <c r="D1209">
        <v>145600</v>
      </c>
      <c r="E1209">
        <v>140600</v>
      </c>
      <c r="F1209">
        <v>25000</v>
      </c>
      <c r="G1209">
        <v>0</v>
      </c>
      <c r="H1209">
        <v>120600</v>
      </c>
      <c r="I1209">
        <v>0</v>
      </c>
      <c r="J1209">
        <v>20000</v>
      </c>
      <c r="K1209">
        <v>0</v>
      </c>
      <c r="L1209">
        <v>120600</v>
      </c>
      <c r="M1209">
        <v>0</v>
      </c>
      <c r="N1209">
        <v>17.170000000000002</v>
      </c>
      <c r="O1209">
        <v>0</v>
      </c>
      <c r="P1209">
        <v>82.83</v>
      </c>
      <c r="Q1209">
        <v>0</v>
      </c>
      <c r="R1209">
        <v>14</v>
      </c>
      <c r="S1209">
        <v>0</v>
      </c>
      <c r="T1209">
        <v>85</v>
      </c>
      <c r="U1209">
        <v>0</v>
      </c>
    </row>
    <row r="1210" spans="1:21" x14ac:dyDescent="0.25">
      <c r="A1210" t="s">
        <v>282</v>
      </c>
      <c r="B1210">
        <v>2013</v>
      </c>
      <c r="C1210">
        <v>7125000</v>
      </c>
      <c r="D1210">
        <v>1697000</v>
      </c>
      <c r="E1210">
        <v>1411368</v>
      </c>
      <c r="F1210">
        <v>1421600</v>
      </c>
      <c r="G1210">
        <v>215400</v>
      </c>
      <c r="H1210">
        <v>60000</v>
      </c>
      <c r="I1210">
        <v>0</v>
      </c>
      <c r="J1210">
        <v>1137280</v>
      </c>
      <c r="K1210">
        <v>215400</v>
      </c>
      <c r="L1210">
        <v>58688</v>
      </c>
      <c r="M1210">
        <v>0</v>
      </c>
      <c r="N1210">
        <v>83.77</v>
      </c>
      <c r="O1210">
        <v>12.69</v>
      </c>
      <c r="P1210">
        <v>3.54</v>
      </c>
      <c r="Q1210">
        <v>0</v>
      </c>
      <c r="R1210">
        <v>80.58</v>
      </c>
      <c r="S1210">
        <v>15.26</v>
      </c>
      <c r="T1210">
        <v>4.16</v>
      </c>
      <c r="U1210">
        <v>0</v>
      </c>
    </row>
    <row r="1211" spans="1:21" x14ac:dyDescent="0.25">
      <c r="A1211" t="s">
        <v>282</v>
      </c>
      <c r="B1211">
        <v>2014</v>
      </c>
      <c r="C1211">
        <v>7481000</v>
      </c>
      <c r="D1211">
        <v>1750600</v>
      </c>
      <c r="E1211">
        <v>1453516</v>
      </c>
      <c r="F1211">
        <v>1476400</v>
      </c>
      <c r="G1211">
        <v>210600</v>
      </c>
      <c r="H1211">
        <v>63600</v>
      </c>
      <c r="I1211">
        <v>0</v>
      </c>
      <c r="J1211">
        <v>1181120</v>
      </c>
      <c r="K1211">
        <v>210600</v>
      </c>
      <c r="L1211">
        <v>61796</v>
      </c>
      <c r="M1211">
        <v>0</v>
      </c>
      <c r="N1211">
        <v>84.34</v>
      </c>
      <c r="O1211">
        <v>12.03</v>
      </c>
      <c r="P1211">
        <v>3.63</v>
      </c>
      <c r="Q1211">
        <v>0</v>
      </c>
      <c r="R1211">
        <v>81.260000000000005</v>
      </c>
      <c r="S1211">
        <v>14.49</v>
      </c>
      <c r="T1211">
        <v>4.25</v>
      </c>
      <c r="U1211">
        <v>0</v>
      </c>
    </row>
    <row r="1212" spans="1:21" x14ac:dyDescent="0.25">
      <c r="A1212" t="s">
        <v>282</v>
      </c>
      <c r="B1212">
        <v>2015</v>
      </c>
      <c r="C1212">
        <v>7684000</v>
      </c>
      <c r="D1212">
        <v>1652000</v>
      </c>
      <c r="E1212">
        <v>1350760</v>
      </c>
      <c r="F1212">
        <v>1506200</v>
      </c>
      <c r="G1212">
        <v>25000</v>
      </c>
      <c r="H1212">
        <v>120800</v>
      </c>
      <c r="I1212">
        <v>0</v>
      </c>
      <c r="J1212">
        <v>1204960</v>
      </c>
      <c r="K1212">
        <v>25000</v>
      </c>
      <c r="L1212">
        <v>120800</v>
      </c>
      <c r="M1212">
        <v>0</v>
      </c>
      <c r="N1212">
        <v>91.17</v>
      </c>
      <c r="O1212">
        <v>1.51</v>
      </c>
      <c r="P1212">
        <v>7.31</v>
      </c>
      <c r="Q1212">
        <v>0</v>
      </c>
      <c r="R1212">
        <v>89.21</v>
      </c>
      <c r="S1212">
        <v>1.85</v>
      </c>
      <c r="T1212">
        <v>8.94</v>
      </c>
      <c r="U1212">
        <v>0</v>
      </c>
    </row>
    <row r="1213" spans="1:21" x14ac:dyDescent="0.25">
      <c r="A1213" t="s">
        <v>282</v>
      </c>
      <c r="B1213">
        <v>2016</v>
      </c>
      <c r="C1213">
        <v>7297000</v>
      </c>
      <c r="D1213">
        <v>1559400</v>
      </c>
      <c r="E1213">
        <v>1284056</v>
      </c>
      <c r="F1213">
        <v>1371800</v>
      </c>
      <c r="G1213">
        <v>32800</v>
      </c>
      <c r="H1213">
        <v>154800</v>
      </c>
      <c r="I1213">
        <v>0</v>
      </c>
      <c r="J1213">
        <v>1097440</v>
      </c>
      <c r="K1213">
        <v>32800</v>
      </c>
      <c r="L1213">
        <v>153816</v>
      </c>
      <c r="M1213">
        <v>0</v>
      </c>
      <c r="N1213">
        <v>87.97</v>
      </c>
      <c r="O1213">
        <v>2.1</v>
      </c>
      <c r="P1213">
        <v>9.93</v>
      </c>
      <c r="Q1213">
        <v>0</v>
      </c>
      <c r="R1213">
        <v>85.47</v>
      </c>
      <c r="S1213">
        <v>2.5499999999999998</v>
      </c>
      <c r="T1213">
        <v>11.98</v>
      </c>
      <c r="U1213">
        <v>0</v>
      </c>
    </row>
    <row r="1214" spans="1:21" x14ac:dyDescent="0.25">
      <c r="A1214" t="s">
        <v>282</v>
      </c>
      <c r="B1214">
        <v>2017</v>
      </c>
      <c r="C1214">
        <v>7517000</v>
      </c>
      <c r="D1214">
        <v>1597800</v>
      </c>
      <c r="E1214">
        <v>1324920</v>
      </c>
      <c r="F1214">
        <v>1364400</v>
      </c>
      <c r="G1214">
        <v>7400</v>
      </c>
      <c r="H1214">
        <v>226000</v>
      </c>
      <c r="I1214">
        <v>0</v>
      </c>
      <c r="J1214">
        <v>1091520</v>
      </c>
      <c r="K1214">
        <v>7400</v>
      </c>
      <c r="L1214">
        <v>226000</v>
      </c>
      <c r="M1214">
        <v>0</v>
      </c>
      <c r="N1214">
        <v>85.39</v>
      </c>
      <c r="O1214">
        <v>0.46</v>
      </c>
      <c r="P1214">
        <v>14.14</v>
      </c>
      <c r="Q1214">
        <v>0</v>
      </c>
      <c r="R1214">
        <v>82.38</v>
      </c>
      <c r="S1214">
        <v>0.56000000000000005</v>
      </c>
      <c r="T1214">
        <v>17.059999999999999</v>
      </c>
      <c r="U1214">
        <v>0</v>
      </c>
    </row>
    <row r="1215" spans="1:21" x14ac:dyDescent="0.25">
      <c r="A1215" t="s">
        <v>282</v>
      </c>
      <c r="B1215">
        <v>2018</v>
      </c>
      <c r="C1215">
        <v>6787000</v>
      </c>
      <c r="D1215">
        <v>1439800</v>
      </c>
      <c r="E1215">
        <v>1173320</v>
      </c>
      <c r="F1215">
        <v>1332400</v>
      </c>
      <c r="G1215">
        <v>7400</v>
      </c>
      <c r="H1215">
        <v>100000</v>
      </c>
      <c r="I1215">
        <v>0</v>
      </c>
      <c r="J1215">
        <v>1065920</v>
      </c>
      <c r="K1215">
        <v>7400</v>
      </c>
      <c r="L1215">
        <v>100000</v>
      </c>
      <c r="M1215">
        <v>0</v>
      </c>
      <c r="N1215">
        <v>92.54</v>
      </c>
      <c r="O1215">
        <v>0.51</v>
      </c>
      <c r="P1215">
        <v>6.95</v>
      </c>
      <c r="Q1215">
        <v>0</v>
      </c>
      <c r="R1215">
        <v>90.85</v>
      </c>
      <c r="S1215">
        <v>0.63</v>
      </c>
      <c r="T1215">
        <v>8.52</v>
      </c>
      <c r="U1215">
        <v>0</v>
      </c>
    </row>
    <row r="1216" spans="1:21" x14ac:dyDescent="0.25">
      <c r="A1216" t="s">
        <v>282</v>
      </c>
      <c r="B1216">
        <v>2019</v>
      </c>
      <c r="C1216">
        <v>5586000</v>
      </c>
      <c r="D1216">
        <v>1122000</v>
      </c>
      <c r="E1216">
        <v>927440</v>
      </c>
      <c r="F1216">
        <v>972800</v>
      </c>
      <c r="G1216">
        <v>9800</v>
      </c>
      <c r="H1216">
        <v>139400</v>
      </c>
      <c r="I1216">
        <v>0</v>
      </c>
      <c r="J1216">
        <v>778240</v>
      </c>
      <c r="K1216">
        <v>9800</v>
      </c>
      <c r="L1216">
        <v>139400</v>
      </c>
      <c r="M1216">
        <v>0</v>
      </c>
      <c r="N1216">
        <v>86.7</v>
      </c>
      <c r="O1216">
        <v>0.87</v>
      </c>
      <c r="P1216">
        <v>12.42</v>
      </c>
      <c r="Q1216">
        <v>0</v>
      </c>
      <c r="R1216">
        <v>83.91</v>
      </c>
      <c r="S1216">
        <v>1.06</v>
      </c>
      <c r="T1216">
        <v>15.03</v>
      </c>
      <c r="U1216">
        <v>0</v>
      </c>
    </row>
    <row r="1217" spans="1:21" x14ac:dyDescent="0.25">
      <c r="A1217" t="s">
        <v>282</v>
      </c>
      <c r="B1217">
        <v>2020</v>
      </c>
      <c r="C1217">
        <v>7164000</v>
      </c>
      <c r="D1217">
        <v>1436800</v>
      </c>
      <c r="E1217">
        <v>1177520</v>
      </c>
      <c r="F1217">
        <v>1296400</v>
      </c>
      <c r="G1217">
        <v>7200</v>
      </c>
      <c r="H1217">
        <v>133200</v>
      </c>
      <c r="I1217">
        <v>0</v>
      </c>
      <c r="J1217">
        <v>1037120</v>
      </c>
      <c r="K1217">
        <v>7200</v>
      </c>
      <c r="L1217">
        <v>133200</v>
      </c>
      <c r="M1217">
        <v>0</v>
      </c>
      <c r="N1217">
        <v>90.23</v>
      </c>
      <c r="O1217">
        <v>0.5</v>
      </c>
      <c r="P1217">
        <v>9.27</v>
      </c>
      <c r="Q1217">
        <v>0</v>
      </c>
      <c r="R1217">
        <v>88.08</v>
      </c>
      <c r="S1217">
        <v>0.61</v>
      </c>
      <c r="T1217">
        <v>11.31</v>
      </c>
      <c r="U1217">
        <v>0</v>
      </c>
    </row>
    <row r="1218" spans="1:21" x14ac:dyDescent="0.25">
      <c r="A1218" t="s">
        <v>282</v>
      </c>
      <c r="B1218">
        <v>2021</v>
      </c>
      <c r="C1218">
        <v>8085000</v>
      </c>
      <c r="D1218">
        <v>1620200</v>
      </c>
      <c r="E1218">
        <v>1375360</v>
      </c>
      <c r="F1218">
        <v>1224200</v>
      </c>
      <c r="G1218">
        <v>289600</v>
      </c>
      <c r="H1218">
        <v>106400</v>
      </c>
      <c r="I1218">
        <v>0</v>
      </c>
      <c r="J1218">
        <v>979360</v>
      </c>
      <c r="K1218">
        <v>289600</v>
      </c>
      <c r="L1218">
        <v>106400</v>
      </c>
      <c r="M1218">
        <v>0</v>
      </c>
      <c r="N1218">
        <v>75.56</v>
      </c>
      <c r="O1218">
        <v>17.87</v>
      </c>
      <c r="P1218">
        <v>6.57</v>
      </c>
      <c r="Q1218">
        <v>0</v>
      </c>
      <c r="R1218">
        <v>71.209999999999994</v>
      </c>
      <c r="S1218">
        <v>21.06</v>
      </c>
      <c r="T1218">
        <v>7.74</v>
      </c>
      <c r="U1218">
        <v>0</v>
      </c>
    </row>
    <row r="1219" spans="1:21" x14ac:dyDescent="0.25">
      <c r="A1219" t="s">
        <v>284</v>
      </c>
      <c r="B1219">
        <v>2013</v>
      </c>
      <c r="C1219">
        <v>3915000</v>
      </c>
      <c r="D1219">
        <v>783000</v>
      </c>
      <c r="E1219">
        <v>727800</v>
      </c>
      <c r="F1219">
        <v>20400</v>
      </c>
      <c r="G1219">
        <v>705800</v>
      </c>
      <c r="H1219">
        <v>0</v>
      </c>
      <c r="I1219">
        <v>56800</v>
      </c>
      <c r="J1219">
        <v>16320</v>
      </c>
      <c r="K1219">
        <v>705800</v>
      </c>
      <c r="L1219">
        <v>0</v>
      </c>
      <c r="M1219">
        <v>5680</v>
      </c>
      <c r="N1219">
        <v>2.61</v>
      </c>
      <c r="O1219">
        <v>90.14</v>
      </c>
      <c r="P1219">
        <v>0</v>
      </c>
      <c r="Q1219">
        <v>7.25</v>
      </c>
      <c r="R1219">
        <v>2.2400000000000002</v>
      </c>
      <c r="S1219">
        <v>96.98</v>
      </c>
      <c r="T1219">
        <v>0</v>
      </c>
      <c r="U1219">
        <v>0.78</v>
      </c>
    </row>
    <row r="1220" spans="1:21" x14ac:dyDescent="0.25">
      <c r="A1220" t="s">
        <v>284</v>
      </c>
      <c r="B1220">
        <v>2014</v>
      </c>
      <c r="C1220">
        <v>4400000</v>
      </c>
      <c r="D1220">
        <v>880000</v>
      </c>
      <c r="E1220">
        <v>795320</v>
      </c>
      <c r="F1220">
        <v>31000</v>
      </c>
      <c r="G1220">
        <v>761800</v>
      </c>
      <c r="H1220">
        <v>0</v>
      </c>
      <c r="I1220">
        <v>87200</v>
      </c>
      <c r="J1220">
        <v>24800</v>
      </c>
      <c r="K1220">
        <v>761800</v>
      </c>
      <c r="L1220">
        <v>0</v>
      </c>
      <c r="M1220">
        <v>8720</v>
      </c>
      <c r="N1220">
        <v>3.52</v>
      </c>
      <c r="O1220">
        <v>86.57</v>
      </c>
      <c r="P1220">
        <v>0</v>
      </c>
      <c r="Q1220">
        <v>9.91</v>
      </c>
      <c r="R1220">
        <v>3.12</v>
      </c>
      <c r="S1220">
        <v>95.79</v>
      </c>
      <c r="T1220">
        <v>0</v>
      </c>
      <c r="U1220">
        <v>1.1000000000000001</v>
      </c>
    </row>
    <row r="1221" spans="1:21" x14ac:dyDescent="0.25">
      <c r="A1221" t="s">
        <v>284</v>
      </c>
      <c r="B1221">
        <v>2015</v>
      </c>
      <c r="C1221">
        <v>4000000</v>
      </c>
      <c r="D1221">
        <v>1037600</v>
      </c>
      <c r="E1221">
        <v>970860</v>
      </c>
      <c r="F1221">
        <v>43000</v>
      </c>
      <c r="G1221">
        <v>638000</v>
      </c>
      <c r="H1221">
        <v>292000</v>
      </c>
      <c r="I1221">
        <v>64600</v>
      </c>
      <c r="J1221">
        <v>34400</v>
      </c>
      <c r="K1221">
        <v>638000</v>
      </c>
      <c r="L1221">
        <v>292000</v>
      </c>
      <c r="M1221">
        <v>6460</v>
      </c>
      <c r="N1221">
        <v>4.1399999999999997</v>
      </c>
      <c r="O1221">
        <v>61.49</v>
      </c>
      <c r="P1221">
        <v>28.14</v>
      </c>
      <c r="Q1221">
        <v>6.23</v>
      </c>
      <c r="R1221">
        <v>3.54</v>
      </c>
      <c r="S1221">
        <v>65.709999999999994</v>
      </c>
      <c r="T1221">
        <v>30.08</v>
      </c>
      <c r="U1221">
        <v>0.67</v>
      </c>
    </row>
    <row r="1222" spans="1:21" x14ac:dyDescent="0.25">
      <c r="A1222" t="s">
        <v>284</v>
      </c>
      <c r="B1222">
        <v>2016</v>
      </c>
      <c r="C1222">
        <v>3430000</v>
      </c>
      <c r="D1222">
        <v>686000</v>
      </c>
      <c r="E1222">
        <v>628200</v>
      </c>
      <c r="F1222">
        <v>40600</v>
      </c>
      <c r="G1222">
        <v>590200</v>
      </c>
      <c r="H1222">
        <v>0</v>
      </c>
      <c r="I1222">
        <v>55200</v>
      </c>
      <c r="J1222">
        <v>32480</v>
      </c>
      <c r="K1222">
        <v>590200</v>
      </c>
      <c r="L1222">
        <v>0</v>
      </c>
      <c r="M1222">
        <v>5520</v>
      </c>
      <c r="N1222">
        <v>5.92</v>
      </c>
      <c r="O1222">
        <v>86.03</v>
      </c>
      <c r="P1222">
        <v>0</v>
      </c>
      <c r="Q1222">
        <v>8.0500000000000007</v>
      </c>
      <c r="R1222">
        <v>5.17</v>
      </c>
      <c r="S1222">
        <v>93.95</v>
      </c>
      <c r="T1222">
        <v>0</v>
      </c>
      <c r="U1222">
        <v>0.88</v>
      </c>
    </row>
    <row r="1223" spans="1:21" x14ac:dyDescent="0.25">
      <c r="A1223" t="s">
        <v>284</v>
      </c>
      <c r="B1223">
        <v>2017</v>
      </c>
      <c r="C1223">
        <v>3483000</v>
      </c>
      <c r="D1223">
        <v>696600</v>
      </c>
      <c r="E1223">
        <v>627020</v>
      </c>
      <c r="F1223">
        <v>32000</v>
      </c>
      <c r="G1223">
        <v>594400</v>
      </c>
      <c r="H1223">
        <v>0</v>
      </c>
      <c r="I1223">
        <v>70200</v>
      </c>
      <c r="J1223">
        <v>25600</v>
      </c>
      <c r="K1223">
        <v>594400</v>
      </c>
      <c r="L1223">
        <v>0</v>
      </c>
      <c r="M1223">
        <v>7020</v>
      </c>
      <c r="N1223">
        <v>4.59</v>
      </c>
      <c r="O1223">
        <v>85.33</v>
      </c>
      <c r="P1223">
        <v>0</v>
      </c>
      <c r="Q1223">
        <v>10.08</v>
      </c>
      <c r="R1223">
        <v>4.08</v>
      </c>
      <c r="S1223">
        <v>94.8</v>
      </c>
      <c r="T1223">
        <v>0</v>
      </c>
      <c r="U1223">
        <v>1.1200000000000001</v>
      </c>
    </row>
    <row r="1224" spans="1:21" x14ac:dyDescent="0.25">
      <c r="A1224" t="s">
        <v>284</v>
      </c>
      <c r="B1224">
        <v>2018</v>
      </c>
      <c r="C1224">
        <v>2890000</v>
      </c>
      <c r="D1224">
        <v>578000</v>
      </c>
      <c r="E1224">
        <v>512500</v>
      </c>
      <c r="F1224">
        <v>27800</v>
      </c>
      <c r="G1224">
        <v>483600</v>
      </c>
      <c r="H1224">
        <v>0</v>
      </c>
      <c r="I1224">
        <v>66600</v>
      </c>
      <c r="J1224">
        <v>22240</v>
      </c>
      <c r="K1224">
        <v>483600</v>
      </c>
      <c r="L1224">
        <v>0</v>
      </c>
      <c r="M1224">
        <v>6660</v>
      </c>
      <c r="N1224">
        <v>4.8099999999999996</v>
      </c>
      <c r="O1224">
        <v>83.67</v>
      </c>
      <c r="P1224">
        <v>0</v>
      </c>
      <c r="Q1224">
        <v>11.52</v>
      </c>
      <c r="R1224">
        <v>4.34</v>
      </c>
      <c r="S1224">
        <v>94.36</v>
      </c>
      <c r="T1224">
        <v>0</v>
      </c>
      <c r="U1224">
        <v>1.3</v>
      </c>
    </row>
    <row r="1225" spans="1:21" x14ac:dyDescent="0.25">
      <c r="A1225" t="s">
        <v>284</v>
      </c>
      <c r="B1225">
        <v>2019</v>
      </c>
      <c r="C1225">
        <v>2374000</v>
      </c>
      <c r="D1225">
        <v>474800</v>
      </c>
      <c r="E1225">
        <v>413440</v>
      </c>
      <c r="F1225">
        <v>26000</v>
      </c>
      <c r="G1225">
        <v>386400</v>
      </c>
      <c r="H1225">
        <v>0</v>
      </c>
      <c r="I1225">
        <v>62400</v>
      </c>
      <c r="J1225">
        <v>20800</v>
      </c>
      <c r="K1225">
        <v>386400</v>
      </c>
      <c r="L1225">
        <v>0</v>
      </c>
      <c r="M1225">
        <v>6240</v>
      </c>
      <c r="N1225">
        <v>5.48</v>
      </c>
      <c r="O1225">
        <v>81.38</v>
      </c>
      <c r="P1225">
        <v>0</v>
      </c>
      <c r="Q1225">
        <v>13.14</v>
      </c>
      <c r="R1225">
        <v>5.03</v>
      </c>
      <c r="S1225">
        <v>93.46</v>
      </c>
      <c r="T1225">
        <v>0</v>
      </c>
      <c r="U1225">
        <v>1.51</v>
      </c>
    </row>
    <row r="1226" spans="1:21" x14ac:dyDescent="0.25">
      <c r="A1226" t="s">
        <v>284</v>
      </c>
      <c r="B1226">
        <v>2020</v>
      </c>
      <c r="C1226">
        <v>1914000</v>
      </c>
      <c r="D1226">
        <v>382800</v>
      </c>
      <c r="E1226">
        <v>319380</v>
      </c>
      <c r="F1226">
        <v>26400</v>
      </c>
      <c r="G1226">
        <v>291800</v>
      </c>
      <c r="H1226">
        <v>0</v>
      </c>
      <c r="I1226">
        <v>64600</v>
      </c>
      <c r="J1226">
        <v>21120</v>
      </c>
      <c r="K1226">
        <v>291800</v>
      </c>
      <c r="L1226">
        <v>0</v>
      </c>
      <c r="M1226">
        <v>6460</v>
      </c>
      <c r="N1226">
        <v>6.9</v>
      </c>
      <c r="O1226">
        <v>76.23</v>
      </c>
      <c r="P1226">
        <v>0</v>
      </c>
      <c r="Q1226">
        <v>16.88</v>
      </c>
      <c r="R1226">
        <v>6.61</v>
      </c>
      <c r="S1226">
        <v>91.36</v>
      </c>
      <c r="T1226">
        <v>0</v>
      </c>
      <c r="U1226">
        <v>2.02</v>
      </c>
    </row>
    <row r="1227" spans="1:21" x14ac:dyDescent="0.25">
      <c r="A1227" t="s">
        <v>284</v>
      </c>
      <c r="B1227">
        <v>2021</v>
      </c>
      <c r="C1227">
        <v>464000</v>
      </c>
      <c r="D1227">
        <v>92800</v>
      </c>
      <c r="E1227">
        <v>26920</v>
      </c>
      <c r="F1227">
        <v>25200</v>
      </c>
      <c r="G1227">
        <v>0</v>
      </c>
      <c r="H1227">
        <v>0</v>
      </c>
      <c r="I1227">
        <v>67600</v>
      </c>
      <c r="J1227">
        <v>20160</v>
      </c>
      <c r="K1227">
        <v>0</v>
      </c>
      <c r="L1227">
        <v>0</v>
      </c>
      <c r="M1227">
        <v>6760</v>
      </c>
      <c r="N1227">
        <v>27</v>
      </c>
      <c r="O1227">
        <v>0</v>
      </c>
      <c r="P1227">
        <v>0</v>
      </c>
      <c r="Q1227">
        <v>72</v>
      </c>
      <c r="R1227">
        <v>74</v>
      </c>
      <c r="S1227">
        <v>0</v>
      </c>
      <c r="T1227">
        <v>0</v>
      </c>
      <c r="U1227">
        <v>25</v>
      </c>
    </row>
    <row r="1228" spans="1:21" x14ac:dyDescent="0.25">
      <c r="A1228" t="s">
        <v>286</v>
      </c>
      <c r="B1228">
        <v>2013</v>
      </c>
      <c r="C1228">
        <v>41579000</v>
      </c>
      <c r="D1228">
        <v>16826200</v>
      </c>
      <c r="E1228">
        <v>12157280</v>
      </c>
      <c r="F1228">
        <v>10223800</v>
      </c>
      <c r="G1228">
        <v>541400</v>
      </c>
      <c r="H1228">
        <v>6050800</v>
      </c>
      <c r="I1228">
        <v>10200</v>
      </c>
      <c r="J1228">
        <v>8179040</v>
      </c>
      <c r="K1228">
        <v>541400</v>
      </c>
      <c r="L1228">
        <v>3435820</v>
      </c>
      <c r="M1228">
        <v>1020</v>
      </c>
      <c r="N1228">
        <v>60.76</v>
      </c>
      <c r="O1228">
        <v>3.22</v>
      </c>
      <c r="P1228">
        <v>35.96</v>
      </c>
      <c r="Q1228">
        <v>0.06</v>
      </c>
      <c r="R1228">
        <v>67.28</v>
      </c>
      <c r="S1228">
        <v>4.45</v>
      </c>
      <c r="T1228">
        <v>28.26</v>
      </c>
      <c r="U1228">
        <v>0.01</v>
      </c>
    </row>
    <row r="1229" spans="1:21" x14ac:dyDescent="0.25">
      <c r="A1229" t="s">
        <v>286</v>
      </c>
      <c r="B1229">
        <v>2014</v>
      </c>
      <c r="C1229">
        <v>39722000</v>
      </c>
      <c r="D1229">
        <v>15954000</v>
      </c>
      <c r="E1229">
        <v>11676148</v>
      </c>
      <c r="F1229">
        <v>9647200</v>
      </c>
      <c r="G1229">
        <v>601000</v>
      </c>
      <c r="H1229">
        <v>5704600</v>
      </c>
      <c r="I1229">
        <v>1200</v>
      </c>
      <c r="J1229">
        <v>7717760</v>
      </c>
      <c r="K1229">
        <v>601000</v>
      </c>
      <c r="L1229">
        <v>3357268</v>
      </c>
      <c r="M1229">
        <v>120</v>
      </c>
      <c r="N1229">
        <v>60.47</v>
      </c>
      <c r="O1229">
        <v>3.77</v>
      </c>
      <c r="P1229">
        <v>35.76</v>
      </c>
      <c r="Q1229">
        <v>0.01</v>
      </c>
      <c r="R1229">
        <v>66.099999999999994</v>
      </c>
      <c r="S1229">
        <v>5.15</v>
      </c>
      <c r="T1229">
        <v>28.75</v>
      </c>
      <c r="U1229">
        <v>0</v>
      </c>
    </row>
    <row r="1230" spans="1:21" x14ac:dyDescent="0.25">
      <c r="A1230" t="s">
        <v>286</v>
      </c>
      <c r="B1230">
        <v>2015</v>
      </c>
      <c r="C1230">
        <v>39147000</v>
      </c>
      <c r="D1230">
        <v>16007000</v>
      </c>
      <c r="E1230">
        <v>11911224</v>
      </c>
      <c r="F1230">
        <v>9825400</v>
      </c>
      <c r="G1230">
        <v>627000</v>
      </c>
      <c r="H1230">
        <v>5550400</v>
      </c>
      <c r="I1230">
        <v>4200</v>
      </c>
      <c r="J1230">
        <v>7860320</v>
      </c>
      <c r="K1230">
        <v>627000</v>
      </c>
      <c r="L1230">
        <v>3423484</v>
      </c>
      <c r="M1230">
        <v>420</v>
      </c>
      <c r="N1230">
        <v>61.38</v>
      </c>
      <c r="O1230">
        <v>3.92</v>
      </c>
      <c r="P1230">
        <v>34.67</v>
      </c>
      <c r="Q1230">
        <v>0.03</v>
      </c>
      <c r="R1230">
        <v>65.989999999999995</v>
      </c>
      <c r="S1230">
        <v>5.26</v>
      </c>
      <c r="T1230">
        <v>28.74</v>
      </c>
      <c r="U1230">
        <v>0</v>
      </c>
    </row>
    <row r="1231" spans="1:21" x14ac:dyDescent="0.25">
      <c r="A1231" t="s">
        <v>286</v>
      </c>
      <c r="B1231">
        <v>2016</v>
      </c>
      <c r="C1231">
        <v>36339000</v>
      </c>
      <c r="D1231">
        <v>14413400</v>
      </c>
      <c r="E1231">
        <v>10874648</v>
      </c>
      <c r="F1231">
        <v>9455400</v>
      </c>
      <c r="G1231">
        <v>480800</v>
      </c>
      <c r="H1231">
        <v>4459200</v>
      </c>
      <c r="I1231">
        <v>18000</v>
      </c>
      <c r="J1231">
        <v>7564320</v>
      </c>
      <c r="K1231">
        <v>480800</v>
      </c>
      <c r="L1231">
        <v>2827728</v>
      </c>
      <c r="M1231">
        <v>1800</v>
      </c>
      <c r="N1231">
        <v>65.599999999999994</v>
      </c>
      <c r="O1231">
        <v>3.34</v>
      </c>
      <c r="P1231">
        <v>30.94</v>
      </c>
      <c r="Q1231">
        <v>0.12</v>
      </c>
      <c r="R1231">
        <v>69.56</v>
      </c>
      <c r="S1231">
        <v>4.42</v>
      </c>
      <c r="T1231">
        <v>26</v>
      </c>
      <c r="U1231">
        <v>0.02</v>
      </c>
    </row>
    <row r="1232" spans="1:21" x14ac:dyDescent="0.25">
      <c r="A1232" t="s">
        <v>286</v>
      </c>
      <c r="B1232">
        <v>2017</v>
      </c>
      <c r="C1232">
        <v>37887000</v>
      </c>
      <c r="D1232">
        <v>14750200</v>
      </c>
      <c r="E1232">
        <v>11212648</v>
      </c>
      <c r="F1232">
        <v>9845200</v>
      </c>
      <c r="G1232">
        <v>647600</v>
      </c>
      <c r="H1232">
        <v>4257200</v>
      </c>
      <c r="I1232">
        <v>200</v>
      </c>
      <c r="J1232">
        <v>7876160</v>
      </c>
      <c r="K1232">
        <v>647600</v>
      </c>
      <c r="L1232">
        <v>2688868</v>
      </c>
      <c r="M1232">
        <v>20</v>
      </c>
      <c r="N1232">
        <v>66.75</v>
      </c>
      <c r="O1232">
        <v>4.3899999999999997</v>
      </c>
      <c r="P1232">
        <v>28.86</v>
      </c>
      <c r="Q1232">
        <v>0</v>
      </c>
      <c r="R1232">
        <v>70.239999999999995</v>
      </c>
      <c r="S1232">
        <v>5.78</v>
      </c>
      <c r="T1232">
        <v>23.98</v>
      </c>
      <c r="U1232">
        <v>0</v>
      </c>
    </row>
    <row r="1233" spans="1:21" x14ac:dyDescent="0.25">
      <c r="A1233" t="s">
        <v>286</v>
      </c>
      <c r="B1233">
        <v>2018</v>
      </c>
      <c r="C1233">
        <v>36305000</v>
      </c>
      <c r="D1233">
        <v>13990600</v>
      </c>
      <c r="E1233">
        <v>10816104</v>
      </c>
      <c r="F1233">
        <v>9583000</v>
      </c>
      <c r="G1233">
        <v>705200</v>
      </c>
      <c r="H1233">
        <v>3702200</v>
      </c>
      <c r="I1233">
        <v>200</v>
      </c>
      <c r="J1233">
        <v>7666400</v>
      </c>
      <c r="K1233">
        <v>705200</v>
      </c>
      <c r="L1233">
        <v>2444484</v>
      </c>
      <c r="M1233">
        <v>20</v>
      </c>
      <c r="N1233">
        <v>68.5</v>
      </c>
      <c r="O1233">
        <v>5.04</v>
      </c>
      <c r="P1233">
        <v>26.46</v>
      </c>
      <c r="Q1233">
        <v>0</v>
      </c>
      <c r="R1233">
        <v>70.88</v>
      </c>
      <c r="S1233">
        <v>6.52</v>
      </c>
      <c r="T1233">
        <v>22.6</v>
      </c>
      <c r="U1233">
        <v>0</v>
      </c>
    </row>
    <row r="1234" spans="1:21" x14ac:dyDescent="0.25">
      <c r="A1234" t="s">
        <v>286</v>
      </c>
      <c r="B1234">
        <v>2019</v>
      </c>
      <c r="C1234">
        <v>39237000</v>
      </c>
      <c r="D1234">
        <v>14678600</v>
      </c>
      <c r="E1234">
        <v>11569524</v>
      </c>
      <c r="F1234">
        <v>9937400</v>
      </c>
      <c r="G1234">
        <v>613400</v>
      </c>
      <c r="H1234">
        <v>4127800</v>
      </c>
      <c r="I1234">
        <v>0</v>
      </c>
      <c r="J1234">
        <v>7949920</v>
      </c>
      <c r="K1234">
        <v>613400</v>
      </c>
      <c r="L1234">
        <v>3006204</v>
      </c>
      <c r="M1234">
        <v>0</v>
      </c>
      <c r="N1234">
        <v>67.7</v>
      </c>
      <c r="O1234">
        <v>4.18</v>
      </c>
      <c r="P1234">
        <v>28.12</v>
      </c>
      <c r="Q1234">
        <v>0</v>
      </c>
      <c r="R1234">
        <v>68.709999999999994</v>
      </c>
      <c r="S1234">
        <v>5.3</v>
      </c>
      <c r="T1234">
        <v>25.98</v>
      </c>
      <c r="U1234">
        <v>0</v>
      </c>
    </row>
    <row r="1235" spans="1:21" x14ac:dyDescent="0.25">
      <c r="A1235" t="s">
        <v>286</v>
      </c>
      <c r="B1235">
        <v>2020</v>
      </c>
      <c r="C1235">
        <v>39694000</v>
      </c>
      <c r="D1235">
        <v>15478800</v>
      </c>
      <c r="E1235">
        <v>12229188</v>
      </c>
      <c r="F1235">
        <v>10374400</v>
      </c>
      <c r="G1235">
        <v>667600</v>
      </c>
      <c r="H1235">
        <v>4436800</v>
      </c>
      <c r="I1235">
        <v>0</v>
      </c>
      <c r="J1235">
        <v>8299520</v>
      </c>
      <c r="K1235">
        <v>667600</v>
      </c>
      <c r="L1235">
        <v>3262068</v>
      </c>
      <c r="M1235">
        <v>0</v>
      </c>
      <c r="N1235">
        <v>67.02</v>
      </c>
      <c r="O1235">
        <v>4.3099999999999996</v>
      </c>
      <c r="P1235">
        <v>28.66</v>
      </c>
      <c r="Q1235">
        <v>0</v>
      </c>
      <c r="R1235">
        <v>67.87</v>
      </c>
      <c r="S1235">
        <v>5.46</v>
      </c>
      <c r="T1235">
        <v>26.67</v>
      </c>
      <c r="U1235">
        <v>0</v>
      </c>
    </row>
    <row r="1236" spans="1:21" x14ac:dyDescent="0.25">
      <c r="A1236" t="s">
        <v>286</v>
      </c>
      <c r="B1236">
        <v>2021</v>
      </c>
      <c r="C1236">
        <v>39286000</v>
      </c>
      <c r="D1236">
        <v>15118000</v>
      </c>
      <c r="E1236">
        <v>11911988</v>
      </c>
      <c r="F1236">
        <v>10170600</v>
      </c>
      <c r="G1236">
        <v>685400</v>
      </c>
      <c r="H1236">
        <v>4260600</v>
      </c>
      <c r="I1236">
        <v>1400</v>
      </c>
      <c r="J1236">
        <v>8136480</v>
      </c>
      <c r="K1236">
        <v>685400</v>
      </c>
      <c r="L1236">
        <v>3089968</v>
      </c>
      <c r="M1236">
        <v>140</v>
      </c>
      <c r="N1236">
        <v>67.27</v>
      </c>
      <c r="O1236">
        <v>4.53</v>
      </c>
      <c r="P1236">
        <v>28.18</v>
      </c>
      <c r="Q1236">
        <v>0.01</v>
      </c>
      <c r="R1236">
        <v>68.3</v>
      </c>
      <c r="S1236">
        <v>5.75</v>
      </c>
      <c r="T1236">
        <v>25.94</v>
      </c>
      <c r="U1236">
        <v>0</v>
      </c>
    </row>
    <row r="1237" spans="1:21" x14ac:dyDescent="0.25">
      <c r="A1237" t="s">
        <v>288</v>
      </c>
      <c r="B1237">
        <v>2013</v>
      </c>
      <c r="C1237">
        <v>10518000</v>
      </c>
      <c r="D1237">
        <v>2103600</v>
      </c>
      <c r="E1237">
        <v>1694520</v>
      </c>
      <c r="F1237">
        <v>2045400</v>
      </c>
      <c r="G1237">
        <v>58200</v>
      </c>
      <c r="H1237">
        <v>0</v>
      </c>
      <c r="I1237">
        <v>0</v>
      </c>
      <c r="J1237">
        <v>1636320</v>
      </c>
      <c r="K1237">
        <v>58200</v>
      </c>
      <c r="L1237">
        <v>0</v>
      </c>
      <c r="M1237">
        <v>0</v>
      </c>
      <c r="N1237">
        <v>97</v>
      </c>
      <c r="O1237">
        <v>2</v>
      </c>
      <c r="P1237">
        <v>0</v>
      </c>
      <c r="Q1237">
        <v>0</v>
      </c>
      <c r="R1237">
        <v>96</v>
      </c>
      <c r="S1237">
        <v>3</v>
      </c>
      <c r="T1237">
        <v>0</v>
      </c>
      <c r="U1237">
        <v>0</v>
      </c>
    </row>
    <row r="1238" spans="1:21" x14ac:dyDescent="0.25">
      <c r="A1238" t="s">
        <v>288</v>
      </c>
      <c r="B1238">
        <v>2014</v>
      </c>
      <c r="C1238">
        <v>11120000</v>
      </c>
      <c r="D1238">
        <v>2224000</v>
      </c>
      <c r="E1238">
        <v>1792720</v>
      </c>
      <c r="F1238">
        <v>2156400</v>
      </c>
      <c r="G1238">
        <v>59000</v>
      </c>
      <c r="H1238">
        <v>8600</v>
      </c>
      <c r="I1238">
        <v>0</v>
      </c>
      <c r="J1238">
        <v>1725120</v>
      </c>
      <c r="K1238">
        <v>59000</v>
      </c>
      <c r="L1238">
        <v>8600</v>
      </c>
      <c r="M1238">
        <v>0</v>
      </c>
      <c r="N1238">
        <v>96</v>
      </c>
      <c r="O1238">
        <v>2</v>
      </c>
      <c r="P1238">
        <v>0</v>
      </c>
      <c r="Q1238">
        <v>0</v>
      </c>
      <c r="R1238">
        <v>96</v>
      </c>
      <c r="S1238">
        <v>3</v>
      </c>
      <c r="T1238">
        <v>0</v>
      </c>
      <c r="U1238">
        <v>0</v>
      </c>
    </row>
    <row r="1239" spans="1:21" x14ac:dyDescent="0.25">
      <c r="A1239" t="s">
        <v>288</v>
      </c>
      <c r="B1239">
        <v>2015</v>
      </c>
      <c r="C1239">
        <v>10679000</v>
      </c>
      <c r="D1239">
        <v>2135800</v>
      </c>
      <c r="E1239">
        <v>1725760</v>
      </c>
      <c r="F1239">
        <v>2050200</v>
      </c>
      <c r="G1239">
        <v>76000</v>
      </c>
      <c r="H1239">
        <v>9600</v>
      </c>
      <c r="I1239">
        <v>0</v>
      </c>
      <c r="J1239">
        <v>1640160</v>
      </c>
      <c r="K1239">
        <v>76000</v>
      </c>
      <c r="L1239">
        <v>9600</v>
      </c>
      <c r="M1239">
        <v>0</v>
      </c>
      <c r="N1239">
        <v>95</v>
      </c>
      <c r="O1239">
        <v>3</v>
      </c>
      <c r="P1239">
        <v>0</v>
      </c>
      <c r="Q1239">
        <v>0</v>
      </c>
      <c r="R1239">
        <v>95</v>
      </c>
      <c r="S1239">
        <v>4</v>
      </c>
      <c r="T1239">
        <v>0</v>
      </c>
      <c r="U1239">
        <v>0</v>
      </c>
    </row>
    <row r="1240" spans="1:21" x14ac:dyDescent="0.25">
      <c r="A1240" t="s">
        <v>288</v>
      </c>
      <c r="B1240">
        <v>2016</v>
      </c>
      <c r="C1240">
        <v>9858000</v>
      </c>
      <c r="D1240">
        <v>1971600</v>
      </c>
      <c r="E1240">
        <v>1588200</v>
      </c>
      <c r="F1240">
        <v>1917000</v>
      </c>
      <c r="G1240">
        <v>39600</v>
      </c>
      <c r="H1240">
        <v>15000</v>
      </c>
      <c r="I1240">
        <v>0</v>
      </c>
      <c r="J1240">
        <v>1533600</v>
      </c>
      <c r="K1240">
        <v>39600</v>
      </c>
      <c r="L1240">
        <v>15000</v>
      </c>
      <c r="M1240">
        <v>0</v>
      </c>
      <c r="N1240">
        <v>97</v>
      </c>
      <c r="O1240">
        <v>2</v>
      </c>
      <c r="P1240">
        <v>0</v>
      </c>
      <c r="Q1240">
        <v>0</v>
      </c>
      <c r="R1240">
        <v>96</v>
      </c>
      <c r="S1240">
        <v>2</v>
      </c>
      <c r="T1240">
        <v>0</v>
      </c>
      <c r="U1240">
        <v>0</v>
      </c>
    </row>
    <row r="1241" spans="1:21" x14ac:dyDescent="0.25">
      <c r="A1241" t="s">
        <v>288</v>
      </c>
      <c r="B1241">
        <v>2017</v>
      </c>
      <c r="C1241">
        <v>9060000</v>
      </c>
      <c r="D1241">
        <v>1812000</v>
      </c>
      <c r="E1241">
        <v>1458560</v>
      </c>
      <c r="F1241">
        <v>1767200</v>
      </c>
      <c r="G1241">
        <v>37400</v>
      </c>
      <c r="H1241">
        <v>7400</v>
      </c>
      <c r="I1241">
        <v>0</v>
      </c>
      <c r="J1241">
        <v>1413760</v>
      </c>
      <c r="K1241">
        <v>37400</v>
      </c>
      <c r="L1241">
        <v>7400</v>
      </c>
      <c r="M1241">
        <v>0</v>
      </c>
      <c r="N1241">
        <v>97</v>
      </c>
      <c r="O1241">
        <v>2</v>
      </c>
      <c r="P1241">
        <v>0</v>
      </c>
      <c r="Q1241">
        <v>0</v>
      </c>
      <c r="R1241">
        <v>96</v>
      </c>
      <c r="S1241">
        <v>2</v>
      </c>
      <c r="T1241">
        <v>0</v>
      </c>
      <c r="U1241">
        <v>0</v>
      </c>
    </row>
    <row r="1242" spans="1:21" x14ac:dyDescent="0.25">
      <c r="A1242" t="s">
        <v>288</v>
      </c>
      <c r="B1242">
        <v>2018</v>
      </c>
      <c r="C1242">
        <v>9412000</v>
      </c>
      <c r="D1242">
        <v>1882400</v>
      </c>
      <c r="E1242">
        <v>1511640</v>
      </c>
      <c r="F1242">
        <v>1853800</v>
      </c>
      <c r="G1242">
        <v>24200</v>
      </c>
      <c r="H1242">
        <v>4400</v>
      </c>
      <c r="I1242">
        <v>0</v>
      </c>
      <c r="J1242">
        <v>1483040</v>
      </c>
      <c r="K1242">
        <v>24200</v>
      </c>
      <c r="L1242">
        <v>4400</v>
      </c>
      <c r="M1242">
        <v>0</v>
      </c>
      <c r="N1242">
        <v>98</v>
      </c>
      <c r="O1242">
        <v>1</v>
      </c>
      <c r="P1242">
        <v>0</v>
      </c>
      <c r="Q1242">
        <v>0</v>
      </c>
      <c r="R1242">
        <v>98</v>
      </c>
      <c r="S1242">
        <v>1</v>
      </c>
      <c r="T1242">
        <v>0</v>
      </c>
      <c r="U1242">
        <v>0</v>
      </c>
    </row>
    <row r="1243" spans="1:21" x14ac:dyDescent="0.25">
      <c r="A1243" t="s">
        <v>288</v>
      </c>
      <c r="B1243">
        <v>2019</v>
      </c>
      <c r="C1243">
        <v>9359000</v>
      </c>
      <c r="D1243">
        <v>1871800</v>
      </c>
      <c r="E1243">
        <v>1505120</v>
      </c>
      <c r="F1243">
        <v>1833400</v>
      </c>
      <c r="G1243">
        <v>31600</v>
      </c>
      <c r="H1243">
        <v>6800</v>
      </c>
      <c r="I1243">
        <v>0</v>
      </c>
      <c r="J1243">
        <v>1466720</v>
      </c>
      <c r="K1243">
        <v>31600</v>
      </c>
      <c r="L1243">
        <v>6800</v>
      </c>
      <c r="M1243">
        <v>0</v>
      </c>
      <c r="N1243">
        <v>97</v>
      </c>
      <c r="O1243">
        <v>1</v>
      </c>
      <c r="P1243">
        <v>0</v>
      </c>
      <c r="Q1243">
        <v>0</v>
      </c>
      <c r="R1243">
        <v>97</v>
      </c>
      <c r="S1243">
        <v>2</v>
      </c>
      <c r="T1243">
        <v>0</v>
      </c>
      <c r="U1243">
        <v>0</v>
      </c>
    </row>
    <row r="1244" spans="1:21" x14ac:dyDescent="0.25">
      <c r="A1244" t="s">
        <v>288</v>
      </c>
      <c r="B1244">
        <v>2020</v>
      </c>
      <c r="C1244">
        <v>10545000</v>
      </c>
      <c r="D1244">
        <v>2109000</v>
      </c>
      <c r="E1244">
        <v>1695320</v>
      </c>
      <c r="F1244">
        <v>2068400</v>
      </c>
      <c r="G1244">
        <v>29200</v>
      </c>
      <c r="H1244">
        <v>11400</v>
      </c>
      <c r="I1244">
        <v>0</v>
      </c>
      <c r="J1244">
        <v>1654720</v>
      </c>
      <c r="K1244">
        <v>29200</v>
      </c>
      <c r="L1244">
        <v>11400</v>
      </c>
      <c r="M1244">
        <v>0</v>
      </c>
      <c r="N1244">
        <v>98</v>
      </c>
      <c r="O1244">
        <v>1</v>
      </c>
      <c r="P1244">
        <v>0</v>
      </c>
      <c r="Q1244">
        <v>0</v>
      </c>
      <c r="R1244">
        <v>97</v>
      </c>
      <c r="S1244">
        <v>1</v>
      </c>
      <c r="T1244">
        <v>0</v>
      </c>
      <c r="U1244">
        <v>0</v>
      </c>
    </row>
    <row r="1245" spans="1:21" x14ac:dyDescent="0.25">
      <c r="A1245" t="s">
        <v>288</v>
      </c>
      <c r="B1245">
        <v>2021</v>
      </c>
      <c r="C1245">
        <v>9352000</v>
      </c>
      <c r="D1245">
        <v>1870400</v>
      </c>
      <c r="E1245">
        <v>1501920</v>
      </c>
      <c r="F1245">
        <v>1842400</v>
      </c>
      <c r="G1245">
        <v>26200</v>
      </c>
      <c r="H1245">
        <v>1800</v>
      </c>
      <c r="I1245">
        <v>0</v>
      </c>
      <c r="J1245">
        <v>1473920</v>
      </c>
      <c r="K1245">
        <v>26200</v>
      </c>
      <c r="L1245">
        <v>1800</v>
      </c>
      <c r="M1245">
        <v>0</v>
      </c>
      <c r="N1245">
        <v>98.5</v>
      </c>
      <c r="O1245">
        <v>1.4</v>
      </c>
      <c r="P1245">
        <v>0.1</v>
      </c>
      <c r="Q1245">
        <v>0</v>
      </c>
      <c r="R1245">
        <v>98.14</v>
      </c>
      <c r="S1245">
        <v>1.74</v>
      </c>
      <c r="T1245">
        <v>0.12</v>
      </c>
      <c r="U1245">
        <v>0</v>
      </c>
    </row>
    <row r="1246" spans="1:21" x14ac:dyDescent="0.25">
      <c r="A1246" t="s">
        <v>290</v>
      </c>
      <c r="B1246">
        <v>2013</v>
      </c>
      <c r="C1246">
        <v>34397000</v>
      </c>
      <c r="D1246">
        <v>7230600</v>
      </c>
      <c r="E1246">
        <v>5944580</v>
      </c>
      <c r="F1246">
        <v>5977400</v>
      </c>
      <c r="G1246">
        <v>1085000</v>
      </c>
      <c r="H1246">
        <v>67600</v>
      </c>
      <c r="I1246">
        <v>100600</v>
      </c>
      <c r="J1246">
        <v>4781920</v>
      </c>
      <c r="K1246">
        <v>1085000</v>
      </c>
      <c r="L1246">
        <v>67600</v>
      </c>
      <c r="M1246">
        <v>10060</v>
      </c>
      <c r="N1246">
        <v>82.67</v>
      </c>
      <c r="O1246">
        <v>15.01</v>
      </c>
      <c r="P1246">
        <v>0.93</v>
      </c>
      <c r="Q1246">
        <v>1.39</v>
      </c>
      <c r="R1246">
        <v>80.44</v>
      </c>
      <c r="S1246">
        <v>18.25</v>
      </c>
      <c r="T1246">
        <v>1.1399999999999999</v>
      </c>
      <c r="U1246">
        <v>0.17</v>
      </c>
    </row>
    <row r="1247" spans="1:21" x14ac:dyDescent="0.25">
      <c r="A1247" t="s">
        <v>290</v>
      </c>
      <c r="B1247">
        <v>2014</v>
      </c>
      <c r="C1247">
        <v>31820000</v>
      </c>
      <c r="D1247">
        <v>6509600</v>
      </c>
      <c r="E1247">
        <v>5309340</v>
      </c>
      <c r="F1247">
        <v>5730400</v>
      </c>
      <c r="G1247">
        <v>602200</v>
      </c>
      <c r="H1247">
        <v>116800</v>
      </c>
      <c r="I1247">
        <v>60200</v>
      </c>
      <c r="J1247">
        <v>4584320</v>
      </c>
      <c r="K1247">
        <v>602200</v>
      </c>
      <c r="L1247">
        <v>116800</v>
      </c>
      <c r="M1247">
        <v>6020</v>
      </c>
      <c r="N1247">
        <v>88.03</v>
      </c>
      <c r="O1247">
        <v>9.25</v>
      </c>
      <c r="P1247">
        <v>1.79</v>
      </c>
      <c r="Q1247">
        <v>0.92</v>
      </c>
      <c r="R1247">
        <v>86.34</v>
      </c>
      <c r="S1247">
        <v>11.34</v>
      </c>
      <c r="T1247">
        <v>2.2000000000000002</v>
      </c>
      <c r="U1247">
        <v>0.11</v>
      </c>
    </row>
    <row r="1248" spans="1:21" x14ac:dyDescent="0.25">
      <c r="A1248" t="s">
        <v>290</v>
      </c>
      <c r="B1248">
        <v>2015</v>
      </c>
      <c r="C1248">
        <v>33017000</v>
      </c>
      <c r="D1248">
        <v>6761800</v>
      </c>
      <c r="E1248">
        <v>5484180</v>
      </c>
      <c r="F1248">
        <v>6117200</v>
      </c>
      <c r="G1248">
        <v>451200</v>
      </c>
      <c r="H1248">
        <v>133200</v>
      </c>
      <c r="I1248">
        <v>60200</v>
      </c>
      <c r="J1248">
        <v>4893760</v>
      </c>
      <c r="K1248">
        <v>451200</v>
      </c>
      <c r="L1248">
        <v>133200</v>
      </c>
      <c r="M1248">
        <v>6020</v>
      </c>
      <c r="N1248">
        <v>90.47</v>
      </c>
      <c r="O1248">
        <v>6.67</v>
      </c>
      <c r="P1248">
        <v>1.97</v>
      </c>
      <c r="Q1248">
        <v>0.89</v>
      </c>
      <c r="R1248">
        <v>89.23</v>
      </c>
      <c r="S1248">
        <v>8.23</v>
      </c>
      <c r="T1248">
        <v>2.4300000000000002</v>
      </c>
      <c r="U1248">
        <v>0.11</v>
      </c>
    </row>
    <row r="1249" spans="1:21" x14ac:dyDescent="0.25">
      <c r="A1249" t="s">
        <v>290</v>
      </c>
      <c r="B1249">
        <v>2016</v>
      </c>
      <c r="C1249">
        <v>30776000</v>
      </c>
      <c r="D1249">
        <v>6267200</v>
      </c>
      <c r="E1249">
        <v>5072060</v>
      </c>
      <c r="F1249">
        <v>5677800</v>
      </c>
      <c r="G1249">
        <v>423000</v>
      </c>
      <c r="H1249">
        <v>100200</v>
      </c>
      <c r="I1249">
        <v>66200</v>
      </c>
      <c r="J1249">
        <v>4542240</v>
      </c>
      <c r="K1249">
        <v>423000</v>
      </c>
      <c r="L1249">
        <v>100200</v>
      </c>
      <c r="M1249">
        <v>6620</v>
      </c>
      <c r="N1249">
        <v>90.6</v>
      </c>
      <c r="O1249">
        <v>6.75</v>
      </c>
      <c r="P1249">
        <v>1.6</v>
      </c>
      <c r="Q1249">
        <v>1.06</v>
      </c>
      <c r="R1249">
        <v>89.55</v>
      </c>
      <c r="S1249">
        <v>8.34</v>
      </c>
      <c r="T1249">
        <v>1.98</v>
      </c>
      <c r="U1249">
        <v>0.13</v>
      </c>
    </row>
    <row r="1250" spans="1:21" x14ac:dyDescent="0.25">
      <c r="A1250" t="s">
        <v>290</v>
      </c>
      <c r="B1250">
        <v>2017</v>
      </c>
      <c r="C1250">
        <v>33480000</v>
      </c>
      <c r="D1250">
        <v>6835200</v>
      </c>
      <c r="E1250">
        <v>5541740</v>
      </c>
      <c r="F1250">
        <v>6169400</v>
      </c>
      <c r="G1250">
        <v>412200</v>
      </c>
      <c r="H1250">
        <v>187400</v>
      </c>
      <c r="I1250">
        <v>66200</v>
      </c>
      <c r="J1250">
        <v>4935520</v>
      </c>
      <c r="K1250">
        <v>412200</v>
      </c>
      <c r="L1250">
        <v>187400</v>
      </c>
      <c r="M1250">
        <v>6620</v>
      </c>
      <c r="N1250">
        <v>90.26</v>
      </c>
      <c r="O1250">
        <v>6.03</v>
      </c>
      <c r="P1250">
        <v>2.74</v>
      </c>
      <c r="Q1250">
        <v>0.97</v>
      </c>
      <c r="R1250">
        <v>89.06</v>
      </c>
      <c r="S1250">
        <v>7.44</v>
      </c>
      <c r="T1250">
        <v>3.38</v>
      </c>
      <c r="U1250">
        <v>0.12</v>
      </c>
    </row>
    <row r="1251" spans="1:21" x14ac:dyDescent="0.25">
      <c r="A1251" t="s">
        <v>290</v>
      </c>
      <c r="B1251">
        <v>2018</v>
      </c>
      <c r="C1251">
        <v>33418000</v>
      </c>
      <c r="D1251">
        <v>6777200</v>
      </c>
      <c r="E1251">
        <v>5503140</v>
      </c>
      <c r="F1251">
        <v>6072400</v>
      </c>
      <c r="G1251">
        <v>434400</v>
      </c>
      <c r="H1251">
        <v>204200</v>
      </c>
      <c r="I1251">
        <v>66200</v>
      </c>
      <c r="J1251">
        <v>4857920</v>
      </c>
      <c r="K1251">
        <v>434400</v>
      </c>
      <c r="L1251">
        <v>204200</v>
      </c>
      <c r="M1251">
        <v>6620</v>
      </c>
      <c r="N1251">
        <v>89.6</v>
      </c>
      <c r="O1251">
        <v>6.41</v>
      </c>
      <c r="P1251">
        <v>3.01</v>
      </c>
      <c r="Q1251">
        <v>0.98</v>
      </c>
      <c r="R1251">
        <v>88.28</v>
      </c>
      <c r="S1251">
        <v>7.89</v>
      </c>
      <c r="T1251">
        <v>3.71</v>
      </c>
      <c r="U1251">
        <v>0.12</v>
      </c>
    </row>
    <row r="1252" spans="1:21" x14ac:dyDescent="0.25">
      <c r="A1252" t="s">
        <v>290</v>
      </c>
      <c r="B1252">
        <v>2019</v>
      </c>
      <c r="C1252">
        <v>33524000</v>
      </c>
      <c r="D1252">
        <v>6790400</v>
      </c>
      <c r="E1252">
        <v>5479060</v>
      </c>
      <c r="F1252">
        <v>6185000</v>
      </c>
      <c r="G1252">
        <v>338800</v>
      </c>
      <c r="H1252">
        <v>184000</v>
      </c>
      <c r="I1252">
        <v>82600</v>
      </c>
      <c r="J1252">
        <v>4948000</v>
      </c>
      <c r="K1252">
        <v>338800</v>
      </c>
      <c r="L1252">
        <v>184000</v>
      </c>
      <c r="M1252">
        <v>8260</v>
      </c>
      <c r="N1252">
        <v>91.08</v>
      </c>
      <c r="O1252">
        <v>4.99</v>
      </c>
      <c r="P1252">
        <v>2.71</v>
      </c>
      <c r="Q1252">
        <v>1.22</v>
      </c>
      <c r="R1252">
        <v>90.31</v>
      </c>
      <c r="S1252">
        <v>6.18</v>
      </c>
      <c r="T1252">
        <v>3.36</v>
      </c>
      <c r="U1252">
        <v>0.15</v>
      </c>
    </row>
    <row r="1253" spans="1:21" x14ac:dyDescent="0.25">
      <c r="A1253" t="s">
        <v>290</v>
      </c>
      <c r="B1253">
        <v>2020</v>
      </c>
      <c r="C1253">
        <v>34894000</v>
      </c>
      <c r="D1253">
        <v>7103600</v>
      </c>
      <c r="E1253">
        <v>5731500</v>
      </c>
      <c r="F1253">
        <v>6514000</v>
      </c>
      <c r="G1253">
        <v>308400</v>
      </c>
      <c r="H1253">
        <v>204200</v>
      </c>
      <c r="I1253">
        <v>77000</v>
      </c>
      <c r="J1253">
        <v>5211200</v>
      </c>
      <c r="K1253">
        <v>308400</v>
      </c>
      <c r="L1253">
        <v>204200</v>
      </c>
      <c r="M1253">
        <v>7700</v>
      </c>
      <c r="N1253">
        <v>91.7</v>
      </c>
      <c r="O1253">
        <v>4.34</v>
      </c>
      <c r="P1253">
        <v>2.87</v>
      </c>
      <c r="Q1253">
        <v>1.08</v>
      </c>
      <c r="R1253">
        <v>90.92</v>
      </c>
      <c r="S1253">
        <v>5.38</v>
      </c>
      <c r="T1253">
        <v>3.56</v>
      </c>
      <c r="U1253">
        <v>0.13</v>
      </c>
    </row>
    <row r="1254" spans="1:21" x14ac:dyDescent="0.25">
      <c r="A1254" t="s">
        <v>290</v>
      </c>
      <c r="B1254">
        <v>2021</v>
      </c>
      <c r="C1254">
        <v>33354000</v>
      </c>
      <c r="D1254">
        <v>6860400</v>
      </c>
      <c r="E1254">
        <v>5449260</v>
      </c>
      <c r="F1254">
        <v>6316800</v>
      </c>
      <c r="G1254">
        <v>318600</v>
      </c>
      <c r="H1254">
        <v>60800</v>
      </c>
      <c r="I1254">
        <v>164200</v>
      </c>
      <c r="J1254">
        <v>5053440</v>
      </c>
      <c r="K1254">
        <v>318600</v>
      </c>
      <c r="L1254">
        <v>60800</v>
      </c>
      <c r="M1254">
        <v>16420</v>
      </c>
      <c r="N1254">
        <v>92.08</v>
      </c>
      <c r="O1254">
        <v>4.6399999999999997</v>
      </c>
      <c r="P1254">
        <v>0.89</v>
      </c>
      <c r="Q1254">
        <v>2.39</v>
      </c>
      <c r="R1254">
        <v>92.74</v>
      </c>
      <c r="S1254">
        <v>5.85</v>
      </c>
      <c r="T1254">
        <v>1.1200000000000001</v>
      </c>
      <c r="U1254">
        <v>0.3</v>
      </c>
    </row>
    <row r="1255" spans="1:21" x14ac:dyDescent="0.25">
      <c r="A1255" t="s">
        <v>292</v>
      </c>
      <c r="B1255">
        <v>2013</v>
      </c>
      <c r="C1255">
        <v>6498000</v>
      </c>
      <c r="D1255">
        <v>1299600</v>
      </c>
      <c r="E1255">
        <v>1039680</v>
      </c>
      <c r="F1255">
        <v>1299600</v>
      </c>
      <c r="G1255">
        <v>0</v>
      </c>
      <c r="H1255">
        <v>0</v>
      </c>
      <c r="I1255">
        <v>0</v>
      </c>
      <c r="J1255">
        <v>1039680</v>
      </c>
      <c r="K1255">
        <v>0</v>
      </c>
      <c r="L1255">
        <v>0</v>
      </c>
      <c r="M1255">
        <v>0</v>
      </c>
      <c r="N1255">
        <v>100</v>
      </c>
      <c r="O1255">
        <v>0</v>
      </c>
      <c r="P1255">
        <v>0</v>
      </c>
      <c r="Q1255">
        <v>0</v>
      </c>
      <c r="R1255">
        <v>100</v>
      </c>
      <c r="S1255">
        <v>0</v>
      </c>
      <c r="T1255">
        <v>0</v>
      </c>
      <c r="U1255">
        <v>0</v>
      </c>
    </row>
    <row r="1256" spans="1:21" x14ac:dyDescent="0.25">
      <c r="A1256" t="s">
        <v>292</v>
      </c>
      <c r="B1256">
        <v>2014</v>
      </c>
      <c r="C1256">
        <v>5732000</v>
      </c>
      <c r="D1256">
        <v>1146400</v>
      </c>
      <c r="E1256">
        <v>917120</v>
      </c>
      <c r="F1256">
        <v>1146400</v>
      </c>
      <c r="G1256">
        <v>0</v>
      </c>
      <c r="H1256">
        <v>0</v>
      </c>
      <c r="I1256">
        <v>0</v>
      </c>
      <c r="J1256">
        <v>917120</v>
      </c>
      <c r="K1256">
        <v>0</v>
      </c>
      <c r="L1256">
        <v>0</v>
      </c>
      <c r="M1256">
        <v>0</v>
      </c>
      <c r="N1256">
        <v>100</v>
      </c>
      <c r="O1256">
        <v>0</v>
      </c>
      <c r="P1256">
        <v>0</v>
      </c>
      <c r="Q1256">
        <v>0</v>
      </c>
      <c r="R1256">
        <v>100</v>
      </c>
      <c r="S1256">
        <v>0</v>
      </c>
      <c r="T1256">
        <v>0</v>
      </c>
      <c r="U1256">
        <v>0</v>
      </c>
    </row>
    <row r="1257" spans="1:21" x14ac:dyDescent="0.25">
      <c r="A1257" t="s">
        <v>292</v>
      </c>
      <c r="B1257">
        <v>2015</v>
      </c>
      <c r="C1257">
        <v>5288000</v>
      </c>
      <c r="D1257">
        <v>1057600</v>
      </c>
      <c r="E1257">
        <v>846080</v>
      </c>
      <c r="F1257">
        <v>1057600</v>
      </c>
      <c r="G1257">
        <v>0</v>
      </c>
      <c r="H1257">
        <v>0</v>
      </c>
      <c r="I1257">
        <v>0</v>
      </c>
      <c r="J1257">
        <v>846080</v>
      </c>
      <c r="K1257">
        <v>0</v>
      </c>
      <c r="L1257">
        <v>0</v>
      </c>
      <c r="M1257">
        <v>0</v>
      </c>
      <c r="N1257">
        <v>100</v>
      </c>
      <c r="O1257">
        <v>0</v>
      </c>
      <c r="P1257">
        <v>0</v>
      </c>
      <c r="Q1257">
        <v>0</v>
      </c>
      <c r="R1257">
        <v>100</v>
      </c>
      <c r="S1257">
        <v>0</v>
      </c>
      <c r="T1257">
        <v>0</v>
      </c>
      <c r="U1257">
        <v>0</v>
      </c>
    </row>
    <row r="1258" spans="1:21" x14ac:dyDescent="0.25">
      <c r="A1258" t="s">
        <v>292</v>
      </c>
      <c r="B1258">
        <v>2016</v>
      </c>
      <c r="C1258">
        <v>5373000</v>
      </c>
      <c r="D1258">
        <v>1074600</v>
      </c>
      <c r="E1258">
        <v>859680</v>
      </c>
      <c r="F1258">
        <v>1074600</v>
      </c>
      <c r="G1258">
        <v>0</v>
      </c>
      <c r="H1258">
        <v>0</v>
      </c>
      <c r="I1258">
        <v>0</v>
      </c>
      <c r="J1258">
        <v>859680</v>
      </c>
      <c r="K1258">
        <v>0</v>
      </c>
      <c r="L1258">
        <v>0</v>
      </c>
      <c r="M1258">
        <v>0</v>
      </c>
      <c r="N1258">
        <v>100</v>
      </c>
      <c r="O1258">
        <v>0</v>
      </c>
      <c r="P1258">
        <v>0</v>
      </c>
      <c r="Q1258">
        <v>0</v>
      </c>
      <c r="R1258">
        <v>100</v>
      </c>
      <c r="S1258">
        <v>0</v>
      </c>
      <c r="T1258">
        <v>0</v>
      </c>
      <c r="U1258">
        <v>0</v>
      </c>
    </row>
    <row r="1259" spans="1:21" x14ac:dyDescent="0.25">
      <c r="A1259" t="s">
        <v>292</v>
      </c>
      <c r="B1259">
        <v>2017</v>
      </c>
      <c r="C1259">
        <v>5327000</v>
      </c>
      <c r="D1259">
        <v>1065400</v>
      </c>
      <c r="E1259">
        <v>852320</v>
      </c>
      <c r="F1259">
        <v>1065400</v>
      </c>
      <c r="G1259">
        <v>0</v>
      </c>
      <c r="H1259">
        <v>0</v>
      </c>
      <c r="I1259">
        <v>0</v>
      </c>
      <c r="J1259">
        <v>852320</v>
      </c>
      <c r="K1259">
        <v>0</v>
      </c>
      <c r="L1259">
        <v>0</v>
      </c>
      <c r="M1259">
        <v>0</v>
      </c>
      <c r="N1259">
        <v>100</v>
      </c>
      <c r="O1259">
        <v>0</v>
      </c>
      <c r="P1259">
        <v>0</v>
      </c>
      <c r="Q1259">
        <v>0</v>
      </c>
      <c r="R1259">
        <v>100</v>
      </c>
      <c r="S1259">
        <v>0</v>
      </c>
      <c r="T1259">
        <v>0</v>
      </c>
      <c r="U1259">
        <v>0</v>
      </c>
    </row>
    <row r="1260" spans="1:21" x14ac:dyDescent="0.25">
      <c r="A1260" t="s">
        <v>292</v>
      </c>
      <c r="B1260">
        <v>2018</v>
      </c>
      <c r="C1260">
        <v>4943000</v>
      </c>
      <c r="D1260">
        <v>988600</v>
      </c>
      <c r="E1260">
        <v>790880</v>
      </c>
      <c r="F1260">
        <v>988600</v>
      </c>
      <c r="G1260">
        <v>0</v>
      </c>
      <c r="H1260">
        <v>0</v>
      </c>
      <c r="I1260">
        <v>0</v>
      </c>
      <c r="J1260">
        <v>790880</v>
      </c>
      <c r="K1260">
        <v>0</v>
      </c>
      <c r="L1260">
        <v>0</v>
      </c>
      <c r="M1260">
        <v>0</v>
      </c>
      <c r="N1260">
        <v>100</v>
      </c>
      <c r="O1260">
        <v>0</v>
      </c>
      <c r="P1260">
        <v>0</v>
      </c>
      <c r="Q1260">
        <v>0</v>
      </c>
      <c r="R1260">
        <v>100</v>
      </c>
      <c r="S1260">
        <v>0</v>
      </c>
      <c r="T1260">
        <v>0</v>
      </c>
      <c r="U1260">
        <v>0</v>
      </c>
    </row>
    <row r="1261" spans="1:21" x14ac:dyDescent="0.25">
      <c r="A1261" t="s">
        <v>292</v>
      </c>
      <c r="B1261">
        <v>2019</v>
      </c>
      <c r="C1261">
        <v>5142000</v>
      </c>
      <c r="D1261">
        <v>1028400</v>
      </c>
      <c r="E1261">
        <v>822720</v>
      </c>
      <c r="F1261">
        <v>1028400</v>
      </c>
      <c r="G1261">
        <v>0</v>
      </c>
      <c r="H1261">
        <v>0</v>
      </c>
      <c r="I1261">
        <v>0</v>
      </c>
      <c r="J1261">
        <v>822720</v>
      </c>
      <c r="K1261">
        <v>0</v>
      </c>
      <c r="L1261">
        <v>0</v>
      </c>
      <c r="M1261">
        <v>0</v>
      </c>
      <c r="N1261">
        <v>100</v>
      </c>
      <c r="O1261">
        <v>0</v>
      </c>
      <c r="P1261">
        <v>0</v>
      </c>
      <c r="Q1261">
        <v>0</v>
      </c>
      <c r="R1261">
        <v>100</v>
      </c>
      <c r="S1261">
        <v>0</v>
      </c>
      <c r="T1261">
        <v>0</v>
      </c>
      <c r="U1261">
        <v>0</v>
      </c>
    </row>
    <row r="1262" spans="1:21" x14ac:dyDescent="0.25">
      <c r="A1262" t="s">
        <v>292</v>
      </c>
      <c r="B1262">
        <v>2020</v>
      </c>
      <c r="C1262">
        <v>4869000</v>
      </c>
      <c r="D1262">
        <v>973800</v>
      </c>
      <c r="E1262">
        <v>779040</v>
      </c>
      <c r="F1262">
        <v>973800</v>
      </c>
      <c r="G1262">
        <v>0</v>
      </c>
      <c r="H1262">
        <v>0</v>
      </c>
      <c r="I1262">
        <v>0</v>
      </c>
      <c r="J1262">
        <v>779040</v>
      </c>
      <c r="K1262">
        <v>0</v>
      </c>
      <c r="L1262">
        <v>0</v>
      </c>
      <c r="M1262">
        <v>0</v>
      </c>
      <c r="N1262">
        <v>100</v>
      </c>
      <c r="O1262">
        <v>0</v>
      </c>
      <c r="P1262">
        <v>0</v>
      </c>
      <c r="Q1262">
        <v>0</v>
      </c>
      <c r="R1262">
        <v>100</v>
      </c>
      <c r="S1262">
        <v>0</v>
      </c>
      <c r="T1262">
        <v>0</v>
      </c>
      <c r="U1262">
        <v>0</v>
      </c>
    </row>
    <row r="1263" spans="1:21" x14ac:dyDescent="0.25">
      <c r="A1263" t="s">
        <v>292</v>
      </c>
      <c r="B1263">
        <v>2021</v>
      </c>
      <c r="C1263">
        <v>5301000</v>
      </c>
      <c r="D1263">
        <v>1060200</v>
      </c>
      <c r="E1263">
        <v>848160</v>
      </c>
      <c r="F1263">
        <v>1060200</v>
      </c>
      <c r="G1263">
        <v>0</v>
      </c>
      <c r="H1263">
        <v>0</v>
      </c>
      <c r="I1263">
        <v>0</v>
      </c>
      <c r="J1263">
        <v>848160</v>
      </c>
      <c r="K1263">
        <v>0</v>
      </c>
      <c r="L1263">
        <v>0</v>
      </c>
      <c r="M1263">
        <v>0</v>
      </c>
      <c r="N1263">
        <v>100</v>
      </c>
      <c r="O1263">
        <v>0</v>
      </c>
      <c r="P1263">
        <v>0</v>
      </c>
      <c r="Q1263">
        <v>0</v>
      </c>
      <c r="R1263">
        <v>100</v>
      </c>
      <c r="S1263">
        <v>0</v>
      </c>
      <c r="T1263">
        <v>0</v>
      </c>
      <c r="U1263">
        <v>0</v>
      </c>
    </row>
    <row r="1264" spans="1:21" x14ac:dyDescent="0.25">
      <c r="A1264" t="s">
        <v>294</v>
      </c>
      <c r="B1264">
        <v>2013</v>
      </c>
      <c r="C1264">
        <v>871000</v>
      </c>
      <c r="D1264">
        <v>771800</v>
      </c>
      <c r="E1264">
        <v>652200</v>
      </c>
      <c r="F1264">
        <v>598000</v>
      </c>
      <c r="G1264">
        <v>173800</v>
      </c>
      <c r="H1264">
        <v>0</v>
      </c>
      <c r="I1264">
        <v>0</v>
      </c>
      <c r="J1264">
        <v>478400</v>
      </c>
      <c r="K1264">
        <v>173800</v>
      </c>
      <c r="L1264">
        <v>0</v>
      </c>
      <c r="M1264">
        <v>0</v>
      </c>
      <c r="N1264">
        <v>77.48</v>
      </c>
      <c r="O1264">
        <v>22.52</v>
      </c>
      <c r="P1264">
        <v>0</v>
      </c>
      <c r="Q1264">
        <v>0</v>
      </c>
      <c r="R1264">
        <v>73.349999999999994</v>
      </c>
      <c r="S1264">
        <v>26.65</v>
      </c>
      <c r="T1264">
        <v>0</v>
      </c>
      <c r="U1264">
        <v>0</v>
      </c>
    </row>
    <row r="1265" spans="1:21" x14ac:dyDescent="0.25">
      <c r="A1265" t="s">
        <v>294</v>
      </c>
      <c r="B1265">
        <v>2014</v>
      </c>
      <c r="C1265">
        <v>752000</v>
      </c>
      <c r="D1265">
        <v>656000</v>
      </c>
      <c r="E1265">
        <v>573600</v>
      </c>
      <c r="F1265">
        <v>412000</v>
      </c>
      <c r="G1265">
        <v>244000</v>
      </c>
      <c r="H1265">
        <v>0</v>
      </c>
      <c r="I1265">
        <v>0</v>
      </c>
      <c r="J1265">
        <v>329600</v>
      </c>
      <c r="K1265">
        <v>244000</v>
      </c>
      <c r="L1265">
        <v>0</v>
      </c>
      <c r="M1265">
        <v>0</v>
      </c>
      <c r="N1265">
        <v>62.8</v>
      </c>
      <c r="O1265">
        <v>37.200000000000003</v>
      </c>
      <c r="P1265">
        <v>0</v>
      </c>
      <c r="Q1265">
        <v>0</v>
      </c>
      <c r="R1265">
        <v>57.46</v>
      </c>
      <c r="S1265">
        <v>42.54</v>
      </c>
      <c r="T1265">
        <v>0</v>
      </c>
      <c r="U1265">
        <v>0</v>
      </c>
    </row>
    <row r="1266" spans="1:21" x14ac:dyDescent="0.25">
      <c r="A1266" t="s">
        <v>294</v>
      </c>
      <c r="B1266">
        <v>2015</v>
      </c>
      <c r="C1266">
        <v>741000</v>
      </c>
      <c r="D1266">
        <v>645000</v>
      </c>
      <c r="E1266">
        <v>559400</v>
      </c>
      <c r="F1266">
        <v>428000</v>
      </c>
      <c r="G1266">
        <v>217000</v>
      </c>
      <c r="H1266">
        <v>0</v>
      </c>
      <c r="I1266">
        <v>0</v>
      </c>
      <c r="J1266">
        <v>342400</v>
      </c>
      <c r="K1266">
        <v>217000</v>
      </c>
      <c r="L1266">
        <v>0</v>
      </c>
      <c r="M1266">
        <v>0</v>
      </c>
      <c r="N1266">
        <v>66.36</v>
      </c>
      <c r="O1266">
        <v>33.64</v>
      </c>
      <c r="P1266">
        <v>0</v>
      </c>
      <c r="Q1266">
        <v>0</v>
      </c>
      <c r="R1266">
        <v>61.21</v>
      </c>
      <c r="S1266">
        <v>38.79</v>
      </c>
      <c r="T1266">
        <v>0</v>
      </c>
      <c r="U1266">
        <v>0</v>
      </c>
    </row>
    <row r="1267" spans="1:21" x14ac:dyDescent="0.25">
      <c r="A1267" t="s">
        <v>294</v>
      </c>
      <c r="B1267">
        <v>2016</v>
      </c>
      <c r="C1267">
        <v>751000</v>
      </c>
      <c r="D1267">
        <v>670200</v>
      </c>
      <c r="E1267">
        <v>578000</v>
      </c>
      <c r="F1267">
        <v>461000</v>
      </c>
      <c r="G1267">
        <v>209200</v>
      </c>
      <c r="H1267">
        <v>0</v>
      </c>
      <c r="I1267">
        <v>0</v>
      </c>
      <c r="J1267">
        <v>368800</v>
      </c>
      <c r="K1267">
        <v>209200</v>
      </c>
      <c r="L1267">
        <v>0</v>
      </c>
      <c r="M1267">
        <v>0</v>
      </c>
      <c r="N1267">
        <v>68.790000000000006</v>
      </c>
      <c r="O1267">
        <v>31.21</v>
      </c>
      <c r="P1267">
        <v>0</v>
      </c>
      <c r="Q1267">
        <v>0</v>
      </c>
      <c r="R1267">
        <v>63.81</v>
      </c>
      <c r="S1267">
        <v>36.19</v>
      </c>
      <c r="T1267">
        <v>0</v>
      </c>
      <c r="U1267">
        <v>0</v>
      </c>
    </row>
    <row r="1268" spans="1:21" x14ac:dyDescent="0.25">
      <c r="A1268" t="s">
        <v>294</v>
      </c>
      <c r="B1268">
        <v>2017</v>
      </c>
      <c r="C1268">
        <v>720000</v>
      </c>
      <c r="D1268">
        <v>652000</v>
      </c>
      <c r="E1268">
        <v>563600</v>
      </c>
      <c r="F1268">
        <v>442000</v>
      </c>
      <c r="G1268">
        <v>210000</v>
      </c>
      <c r="H1268">
        <v>0</v>
      </c>
      <c r="I1268">
        <v>0</v>
      </c>
      <c r="J1268">
        <v>353600</v>
      </c>
      <c r="K1268">
        <v>210000</v>
      </c>
      <c r="L1268">
        <v>0</v>
      </c>
      <c r="M1268">
        <v>0</v>
      </c>
      <c r="N1268">
        <v>67.790000000000006</v>
      </c>
      <c r="O1268">
        <v>32.21</v>
      </c>
      <c r="P1268">
        <v>0</v>
      </c>
      <c r="Q1268">
        <v>0</v>
      </c>
      <c r="R1268">
        <v>62.74</v>
      </c>
      <c r="S1268">
        <v>37.26</v>
      </c>
      <c r="T1268">
        <v>0</v>
      </c>
      <c r="U1268">
        <v>0</v>
      </c>
    </row>
    <row r="1269" spans="1:21" x14ac:dyDescent="0.25">
      <c r="A1269" t="s">
        <v>294</v>
      </c>
      <c r="B1269">
        <v>2018</v>
      </c>
      <c r="C1269">
        <v>551000</v>
      </c>
      <c r="D1269">
        <v>493400</v>
      </c>
      <c r="E1269">
        <v>419400</v>
      </c>
      <c r="F1269">
        <v>370000</v>
      </c>
      <c r="G1269">
        <v>123400</v>
      </c>
      <c r="H1269">
        <v>0</v>
      </c>
      <c r="I1269">
        <v>0</v>
      </c>
      <c r="J1269">
        <v>296000</v>
      </c>
      <c r="K1269">
        <v>123400</v>
      </c>
      <c r="L1269">
        <v>0</v>
      </c>
      <c r="M1269">
        <v>0</v>
      </c>
      <c r="N1269">
        <v>74.989999999999995</v>
      </c>
      <c r="O1269">
        <v>25.01</v>
      </c>
      <c r="P1269">
        <v>0</v>
      </c>
      <c r="Q1269">
        <v>0</v>
      </c>
      <c r="R1269">
        <v>70.58</v>
      </c>
      <c r="S1269">
        <v>29.42</v>
      </c>
      <c r="T1269">
        <v>0</v>
      </c>
      <c r="U1269">
        <v>0</v>
      </c>
    </row>
    <row r="1270" spans="1:21" x14ac:dyDescent="0.25">
      <c r="A1270" t="s">
        <v>294</v>
      </c>
      <c r="B1270">
        <v>2019</v>
      </c>
      <c r="C1270">
        <v>520000</v>
      </c>
      <c r="D1270">
        <v>460000</v>
      </c>
      <c r="E1270">
        <v>381000</v>
      </c>
      <c r="F1270">
        <v>395000</v>
      </c>
      <c r="G1270">
        <v>65000</v>
      </c>
      <c r="H1270">
        <v>0</v>
      </c>
      <c r="I1270">
        <v>0</v>
      </c>
      <c r="J1270">
        <v>316000</v>
      </c>
      <c r="K1270">
        <v>65000</v>
      </c>
      <c r="L1270">
        <v>0</v>
      </c>
      <c r="M1270">
        <v>0</v>
      </c>
      <c r="N1270">
        <v>85.87</v>
      </c>
      <c r="O1270">
        <v>14.13</v>
      </c>
      <c r="P1270">
        <v>0</v>
      </c>
      <c r="Q1270">
        <v>0</v>
      </c>
      <c r="R1270">
        <v>82.94</v>
      </c>
      <c r="S1270">
        <v>17.059999999999999</v>
      </c>
      <c r="T1270">
        <v>0</v>
      </c>
      <c r="U1270">
        <v>0</v>
      </c>
    </row>
    <row r="1271" spans="1:21" x14ac:dyDescent="0.25">
      <c r="A1271" t="s">
        <v>294</v>
      </c>
      <c r="B1271">
        <v>2020</v>
      </c>
      <c r="C1271">
        <v>513000</v>
      </c>
      <c r="D1271">
        <v>452200</v>
      </c>
      <c r="E1271">
        <v>373600</v>
      </c>
      <c r="F1271">
        <v>393000</v>
      </c>
      <c r="G1271">
        <v>59200</v>
      </c>
      <c r="H1271">
        <v>0</v>
      </c>
      <c r="I1271">
        <v>0</v>
      </c>
      <c r="J1271">
        <v>314400</v>
      </c>
      <c r="K1271">
        <v>59200</v>
      </c>
      <c r="L1271">
        <v>0</v>
      </c>
      <c r="M1271">
        <v>0</v>
      </c>
      <c r="N1271">
        <v>86.91</v>
      </c>
      <c r="O1271">
        <v>13.09</v>
      </c>
      <c r="P1271">
        <v>0</v>
      </c>
      <c r="Q1271">
        <v>0</v>
      </c>
      <c r="R1271">
        <v>84.15</v>
      </c>
      <c r="S1271">
        <v>15.85</v>
      </c>
      <c r="T1271">
        <v>0</v>
      </c>
      <c r="U1271">
        <v>0</v>
      </c>
    </row>
    <row r="1272" spans="1:21" x14ac:dyDescent="0.25">
      <c r="A1272" t="s">
        <v>294</v>
      </c>
      <c r="B1272">
        <v>2021</v>
      </c>
      <c r="C1272">
        <v>553000</v>
      </c>
      <c r="D1272">
        <v>489000</v>
      </c>
      <c r="E1272">
        <v>403400</v>
      </c>
      <c r="F1272">
        <v>428000</v>
      </c>
      <c r="G1272">
        <v>61000</v>
      </c>
      <c r="H1272">
        <v>0</v>
      </c>
      <c r="I1272">
        <v>0</v>
      </c>
      <c r="J1272">
        <v>342400</v>
      </c>
      <c r="K1272">
        <v>61000</v>
      </c>
      <c r="L1272">
        <v>0</v>
      </c>
      <c r="M1272">
        <v>0</v>
      </c>
      <c r="N1272">
        <v>87.53</v>
      </c>
      <c r="O1272">
        <v>12.47</v>
      </c>
      <c r="P1272">
        <v>0</v>
      </c>
      <c r="Q1272">
        <v>0</v>
      </c>
      <c r="R1272">
        <v>84.88</v>
      </c>
      <c r="S1272">
        <v>15.12</v>
      </c>
      <c r="T1272">
        <v>0</v>
      </c>
      <c r="U1272">
        <v>0</v>
      </c>
    </row>
    <row r="1273" spans="1:21" x14ac:dyDescent="0.25">
      <c r="A1273" t="s">
        <v>296</v>
      </c>
      <c r="B1273">
        <v>2013</v>
      </c>
      <c r="C1273">
        <v>7943000</v>
      </c>
      <c r="D1273">
        <v>7696000</v>
      </c>
      <c r="E1273">
        <v>6234800</v>
      </c>
      <c r="F1273">
        <v>7306000</v>
      </c>
      <c r="G1273">
        <v>390000</v>
      </c>
      <c r="H1273">
        <v>0</v>
      </c>
      <c r="I1273">
        <v>0</v>
      </c>
      <c r="J1273">
        <v>5844800</v>
      </c>
      <c r="K1273">
        <v>390000</v>
      </c>
      <c r="L1273">
        <v>0</v>
      </c>
      <c r="M1273">
        <v>0</v>
      </c>
      <c r="N1273">
        <v>94.93</v>
      </c>
      <c r="O1273">
        <v>5.07</v>
      </c>
      <c r="P1273">
        <v>0</v>
      </c>
      <c r="Q1273">
        <v>0</v>
      </c>
      <c r="R1273">
        <v>93.74</v>
      </c>
      <c r="S1273">
        <v>6.26</v>
      </c>
      <c r="T1273">
        <v>0</v>
      </c>
      <c r="U1273">
        <v>0</v>
      </c>
    </row>
    <row r="1274" spans="1:21" x14ac:dyDescent="0.25">
      <c r="A1274" t="s">
        <v>296</v>
      </c>
      <c r="B1274">
        <v>2014</v>
      </c>
      <c r="C1274">
        <v>7071000</v>
      </c>
      <c r="D1274">
        <v>6868000</v>
      </c>
      <c r="E1274">
        <v>5590000</v>
      </c>
      <c r="F1274">
        <v>6390000</v>
      </c>
      <c r="G1274">
        <v>478000</v>
      </c>
      <c r="H1274">
        <v>0</v>
      </c>
      <c r="I1274">
        <v>0</v>
      </c>
      <c r="J1274">
        <v>5112000</v>
      </c>
      <c r="K1274">
        <v>478000</v>
      </c>
      <c r="L1274">
        <v>0</v>
      </c>
      <c r="M1274">
        <v>0</v>
      </c>
      <c r="N1274">
        <v>93.04</v>
      </c>
      <c r="O1274">
        <v>6.96</v>
      </c>
      <c r="P1274">
        <v>0</v>
      </c>
      <c r="Q1274">
        <v>0</v>
      </c>
      <c r="R1274">
        <v>91.45</v>
      </c>
      <c r="S1274">
        <v>8.5500000000000007</v>
      </c>
      <c r="T1274">
        <v>0</v>
      </c>
      <c r="U1274">
        <v>0</v>
      </c>
    </row>
    <row r="1275" spans="1:21" x14ac:dyDescent="0.25">
      <c r="A1275" t="s">
        <v>296</v>
      </c>
      <c r="B1275">
        <v>2015</v>
      </c>
      <c r="C1275">
        <v>8644000</v>
      </c>
      <c r="D1275">
        <v>8379000</v>
      </c>
      <c r="E1275">
        <v>6793600</v>
      </c>
      <c r="F1275">
        <v>7927000</v>
      </c>
      <c r="G1275">
        <v>452000</v>
      </c>
      <c r="H1275">
        <v>0</v>
      </c>
      <c r="I1275">
        <v>0</v>
      </c>
      <c r="J1275">
        <v>6341600</v>
      </c>
      <c r="K1275">
        <v>452000</v>
      </c>
      <c r="L1275">
        <v>0</v>
      </c>
      <c r="M1275">
        <v>0</v>
      </c>
      <c r="N1275">
        <v>94.61</v>
      </c>
      <c r="O1275">
        <v>5.39</v>
      </c>
      <c r="P1275">
        <v>0</v>
      </c>
      <c r="Q1275">
        <v>0</v>
      </c>
      <c r="R1275">
        <v>93.35</v>
      </c>
      <c r="S1275">
        <v>6.65</v>
      </c>
      <c r="T1275">
        <v>0</v>
      </c>
      <c r="U1275">
        <v>0</v>
      </c>
    </row>
    <row r="1276" spans="1:21" x14ac:dyDescent="0.25">
      <c r="A1276" t="s">
        <v>296</v>
      </c>
      <c r="B1276">
        <v>2016</v>
      </c>
      <c r="C1276">
        <v>7234000</v>
      </c>
      <c r="D1276">
        <v>7004000</v>
      </c>
      <c r="E1276">
        <v>5671800</v>
      </c>
      <c r="F1276">
        <v>6661000</v>
      </c>
      <c r="G1276">
        <v>343000</v>
      </c>
      <c r="H1276">
        <v>0</v>
      </c>
      <c r="I1276">
        <v>0</v>
      </c>
      <c r="J1276">
        <v>5328800</v>
      </c>
      <c r="K1276">
        <v>343000</v>
      </c>
      <c r="L1276">
        <v>0</v>
      </c>
      <c r="M1276">
        <v>0</v>
      </c>
      <c r="N1276">
        <v>95.1</v>
      </c>
      <c r="O1276">
        <v>4.9000000000000004</v>
      </c>
      <c r="P1276">
        <v>0</v>
      </c>
      <c r="Q1276">
        <v>0</v>
      </c>
      <c r="R1276">
        <v>93.95</v>
      </c>
      <c r="S1276">
        <v>6.05</v>
      </c>
      <c r="T1276">
        <v>0</v>
      </c>
      <c r="U1276">
        <v>0</v>
      </c>
    </row>
    <row r="1277" spans="1:21" x14ac:dyDescent="0.25">
      <c r="A1277" t="s">
        <v>296</v>
      </c>
      <c r="B1277">
        <v>2017</v>
      </c>
      <c r="C1277">
        <v>9510000</v>
      </c>
      <c r="D1277">
        <v>9208000</v>
      </c>
      <c r="E1277">
        <v>7430200</v>
      </c>
      <c r="F1277">
        <v>8889000</v>
      </c>
      <c r="G1277">
        <v>319000</v>
      </c>
      <c r="H1277">
        <v>0</v>
      </c>
      <c r="I1277">
        <v>0</v>
      </c>
      <c r="J1277">
        <v>7111200</v>
      </c>
      <c r="K1277">
        <v>319000</v>
      </c>
      <c r="L1277">
        <v>0</v>
      </c>
      <c r="M1277">
        <v>0</v>
      </c>
      <c r="N1277">
        <v>96.54</v>
      </c>
      <c r="O1277">
        <v>3.46</v>
      </c>
      <c r="P1277">
        <v>0</v>
      </c>
      <c r="Q1277">
        <v>0</v>
      </c>
      <c r="R1277">
        <v>95.71</v>
      </c>
      <c r="S1277">
        <v>4.29</v>
      </c>
      <c r="T1277">
        <v>0</v>
      </c>
      <c r="U1277">
        <v>0</v>
      </c>
    </row>
    <row r="1278" spans="1:21" x14ac:dyDescent="0.25">
      <c r="A1278" t="s">
        <v>296</v>
      </c>
      <c r="B1278">
        <v>2018</v>
      </c>
      <c r="C1278">
        <v>8183000</v>
      </c>
      <c r="D1278">
        <v>7926000</v>
      </c>
      <c r="E1278">
        <v>6407600</v>
      </c>
      <c r="F1278">
        <v>7592000</v>
      </c>
      <c r="G1278">
        <v>334000</v>
      </c>
      <c r="H1278">
        <v>0</v>
      </c>
      <c r="I1278">
        <v>0</v>
      </c>
      <c r="J1278">
        <v>6073600</v>
      </c>
      <c r="K1278">
        <v>334000</v>
      </c>
      <c r="L1278">
        <v>0</v>
      </c>
      <c r="M1278">
        <v>0</v>
      </c>
      <c r="N1278">
        <v>95.79</v>
      </c>
      <c r="O1278">
        <v>4.21</v>
      </c>
      <c r="P1278">
        <v>0</v>
      </c>
      <c r="Q1278">
        <v>0</v>
      </c>
      <c r="R1278">
        <v>94.79</v>
      </c>
      <c r="S1278">
        <v>5.21</v>
      </c>
      <c r="T1278">
        <v>0</v>
      </c>
      <c r="U1278">
        <v>0</v>
      </c>
    </row>
    <row r="1279" spans="1:21" x14ac:dyDescent="0.25">
      <c r="A1279" t="s">
        <v>296</v>
      </c>
      <c r="B1279">
        <v>2019</v>
      </c>
      <c r="C1279">
        <v>7899000</v>
      </c>
      <c r="D1279">
        <v>7558000</v>
      </c>
      <c r="E1279">
        <v>6098200</v>
      </c>
      <c r="F1279">
        <v>7299000</v>
      </c>
      <c r="G1279">
        <v>259000</v>
      </c>
      <c r="H1279">
        <v>0</v>
      </c>
      <c r="I1279">
        <v>0</v>
      </c>
      <c r="J1279">
        <v>5839200</v>
      </c>
      <c r="K1279">
        <v>259000</v>
      </c>
      <c r="L1279">
        <v>0</v>
      </c>
      <c r="M1279">
        <v>0</v>
      </c>
      <c r="N1279">
        <v>96.57</v>
      </c>
      <c r="O1279">
        <v>3.43</v>
      </c>
      <c r="P1279">
        <v>0</v>
      </c>
      <c r="Q1279">
        <v>0</v>
      </c>
      <c r="R1279">
        <v>95.75</v>
      </c>
      <c r="S1279">
        <v>4.25</v>
      </c>
      <c r="T1279">
        <v>0</v>
      </c>
      <c r="U1279">
        <v>0</v>
      </c>
    </row>
    <row r="1280" spans="1:21" x14ac:dyDescent="0.25">
      <c r="A1280" t="s">
        <v>296</v>
      </c>
      <c r="B1280">
        <v>2020</v>
      </c>
      <c r="C1280">
        <v>7679000</v>
      </c>
      <c r="D1280">
        <v>7351000</v>
      </c>
      <c r="E1280">
        <v>5931400</v>
      </c>
      <c r="F1280">
        <v>7098000</v>
      </c>
      <c r="G1280">
        <v>253000</v>
      </c>
      <c r="H1280">
        <v>0</v>
      </c>
      <c r="I1280">
        <v>0</v>
      </c>
      <c r="J1280">
        <v>5678400</v>
      </c>
      <c r="K1280">
        <v>253000</v>
      </c>
      <c r="L1280">
        <v>0</v>
      </c>
      <c r="M1280">
        <v>0</v>
      </c>
      <c r="N1280">
        <v>96.56</v>
      </c>
      <c r="O1280">
        <v>3.44</v>
      </c>
      <c r="P1280">
        <v>0</v>
      </c>
      <c r="Q1280">
        <v>0</v>
      </c>
      <c r="R1280">
        <v>95.73</v>
      </c>
      <c r="S1280">
        <v>4.2699999999999996</v>
      </c>
      <c r="T1280">
        <v>0</v>
      </c>
      <c r="U1280">
        <v>0</v>
      </c>
    </row>
    <row r="1281" spans="1:21" x14ac:dyDescent="0.25">
      <c r="A1281" t="s">
        <v>296</v>
      </c>
      <c r="B1281">
        <v>2021</v>
      </c>
      <c r="C1281">
        <v>6283000</v>
      </c>
      <c r="D1281">
        <v>6151000</v>
      </c>
      <c r="E1281">
        <v>4979600</v>
      </c>
      <c r="F1281">
        <v>5857000</v>
      </c>
      <c r="G1281">
        <v>294000</v>
      </c>
      <c r="H1281">
        <v>0</v>
      </c>
      <c r="I1281">
        <v>0</v>
      </c>
      <c r="J1281">
        <v>4685600</v>
      </c>
      <c r="K1281">
        <v>294000</v>
      </c>
      <c r="L1281">
        <v>0</v>
      </c>
      <c r="M1281">
        <v>0</v>
      </c>
      <c r="N1281">
        <v>95.22</v>
      </c>
      <c r="O1281">
        <v>4.78</v>
      </c>
      <c r="P1281">
        <v>0</v>
      </c>
      <c r="Q1281">
        <v>0</v>
      </c>
      <c r="R1281">
        <v>94.1</v>
      </c>
      <c r="S1281">
        <v>5.9</v>
      </c>
      <c r="T1281">
        <v>0</v>
      </c>
      <c r="U1281">
        <v>0</v>
      </c>
    </row>
    <row r="1282" spans="1:21" x14ac:dyDescent="0.25">
      <c r="A1282" t="s">
        <v>298</v>
      </c>
      <c r="B1282">
        <v>2013</v>
      </c>
      <c r="C1282">
        <v>66000</v>
      </c>
      <c r="D1282">
        <v>13200</v>
      </c>
      <c r="E1282">
        <v>13200</v>
      </c>
      <c r="F1282">
        <v>0</v>
      </c>
      <c r="G1282">
        <v>13200</v>
      </c>
      <c r="H1282">
        <v>0</v>
      </c>
      <c r="I1282">
        <v>0</v>
      </c>
      <c r="J1282">
        <v>0</v>
      </c>
      <c r="K1282">
        <v>13200</v>
      </c>
      <c r="L1282">
        <v>0</v>
      </c>
      <c r="M1282">
        <v>0</v>
      </c>
      <c r="N1282">
        <v>0</v>
      </c>
      <c r="O1282">
        <v>100</v>
      </c>
      <c r="P1282">
        <v>0</v>
      </c>
      <c r="Q1282">
        <v>0</v>
      </c>
      <c r="R1282">
        <v>0</v>
      </c>
      <c r="S1282">
        <v>100</v>
      </c>
      <c r="T1282">
        <v>0</v>
      </c>
      <c r="U1282">
        <v>0</v>
      </c>
    </row>
    <row r="1283" spans="1:21" x14ac:dyDescent="0.25">
      <c r="A1283" t="s">
        <v>298</v>
      </c>
      <c r="B1283">
        <v>2014</v>
      </c>
      <c r="C1283">
        <v>66000</v>
      </c>
      <c r="D1283">
        <v>13200</v>
      </c>
      <c r="E1283">
        <v>13200</v>
      </c>
      <c r="F1283">
        <v>0</v>
      </c>
      <c r="G1283">
        <v>13200</v>
      </c>
      <c r="H1283">
        <v>0</v>
      </c>
      <c r="I1283">
        <v>0</v>
      </c>
      <c r="J1283">
        <v>0</v>
      </c>
      <c r="K1283">
        <v>13200</v>
      </c>
      <c r="L1283">
        <v>0</v>
      </c>
      <c r="M1283">
        <v>0</v>
      </c>
      <c r="N1283">
        <v>0</v>
      </c>
      <c r="O1283">
        <v>100</v>
      </c>
      <c r="P1283">
        <v>0</v>
      </c>
      <c r="Q1283">
        <v>0</v>
      </c>
      <c r="R1283">
        <v>0</v>
      </c>
      <c r="S1283">
        <v>100</v>
      </c>
      <c r="T1283">
        <v>0</v>
      </c>
      <c r="U1283">
        <v>0</v>
      </c>
    </row>
    <row r="1284" spans="1:21" x14ac:dyDescent="0.25">
      <c r="A1284" t="s">
        <v>298</v>
      </c>
      <c r="B1284">
        <v>2015</v>
      </c>
      <c r="C1284">
        <v>65000</v>
      </c>
      <c r="D1284">
        <v>13000</v>
      </c>
      <c r="E1284">
        <v>13000</v>
      </c>
      <c r="F1284">
        <v>0</v>
      </c>
      <c r="G1284">
        <v>13000</v>
      </c>
      <c r="H1284">
        <v>0</v>
      </c>
      <c r="I1284">
        <v>0</v>
      </c>
      <c r="J1284">
        <v>0</v>
      </c>
      <c r="K1284">
        <v>13000</v>
      </c>
      <c r="L1284">
        <v>0</v>
      </c>
      <c r="M1284">
        <v>0</v>
      </c>
      <c r="N1284">
        <v>0</v>
      </c>
      <c r="O1284">
        <v>100</v>
      </c>
      <c r="P1284">
        <v>0</v>
      </c>
      <c r="Q1284">
        <v>0</v>
      </c>
      <c r="R1284">
        <v>0</v>
      </c>
      <c r="S1284">
        <v>100</v>
      </c>
      <c r="T1284">
        <v>0</v>
      </c>
      <c r="U1284">
        <v>0</v>
      </c>
    </row>
    <row r="1285" spans="1:21" x14ac:dyDescent="0.25">
      <c r="A1285" t="s">
        <v>298</v>
      </c>
      <c r="B1285">
        <v>2016</v>
      </c>
      <c r="C1285">
        <v>152000</v>
      </c>
      <c r="D1285">
        <v>30400</v>
      </c>
      <c r="E1285">
        <v>30400</v>
      </c>
      <c r="F1285">
        <v>0</v>
      </c>
      <c r="G1285">
        <v>30400</v>
      </c>
      <c r="H1285">
        <v>0</v>
      </c>
      <c r="I1285">
        <v>0</v>
      </c>
      <c r="J1285">
        <v>0</v>
      </c>
      <c r="K1285">
        <v>30400</v>
      </c>
      <c r="L1285">
        <v>0</v>
      </c>
      <c r="M1285">
        <v>0</v>
      </c>
      <c r="N1285">
        <v>0</v>
      </c>
      <c r="O1285">
        <v>100</v>
      </c>
      <c r="P1285">
        <v>0</v>
      </c>
      <c r="Q1285">
        <v>0</v>
      </c>
      <c r="R1285">
        <v>0</v>
      </c>
      <c r="S1285">
        <v>100</v>
      </c>
      <c r="T1285">
        <v>0</v>
      </c>
      <c r="U1285">
        <v>0</v>
      </c>
    </row>
    <row r="1286" spans="1:21" x14ac:dyDescent="0.25">
      <c r="A1286" t="s">
        <v>298</v>
      </c>
      <c r="B1286">
        <v>2017</v>
      </c>
      <c r="C1286">
        <v>173000</v>
      </c>
      <c r="D1286">
        <v>34600</v>
      </c>
      <c r="E1286">
        <v>34600</v>
      </c>
      <c r="F1286">
        <v>0</v>
      </c>
      <c r="G1286">
        <v>34600</v>
      </c>
      <c r="H1286">
        <v>0</v>
      </c>
      <c r="I1286">
        <v>0</v>
      </c>
      <c r="J1286">
        <v>0</v>
      </c>
      <c r="K1286">
        <v>34600</v>
      </c>
      <c r="L1286">
        <v>0</v>
      </c>
      <c r="M1286">
        <v>0</v>
      </c>
      <c r="N1286">
        <v>0</v>
      </c>
      <c r="O1286">
        <v>100</v>
      </c>
      <c r="P1286">
        <v>0</v>
      </c>
      <c r="Q1286">
        <v>0</v>
      </c>
      <c r="R1286">
        <v>0</v>
      </c>
      <c r="S1286">
        <v>100</v>
      </c>
      <c r="T1286">
        <v>0</v>
      </c>
      <c r="U1286">
        <v>0</v>
      </c>
    </row>
    <row r="1287" spans="1:21" x14ac:dyDescent="0.25">
      <c r="A1287" t="s">
        <v>298</v>
      </c>
      <c r="B1287">
        <v>2018</v>
      </c>
      <c r="C1287">
        <v>152000</v>
      </c>
      <c r="D1287">
        <v>30400</v>
      </c>
      <c r="E1287">
        <v>30400</v>
      </c>
      <c r="F1287">
        <v>0</v>
      </c>
      <c r="G1287">
        <v>30400</v>
      </c>
      <c r="H1287">
        <v>0</v>
      </c>
      <c r="I1287">
        <v>0</v>
      </c>
      <c r="J1287">
        <v>0</v>
      </c>
      <c r="K1287">
        <v>30400</v>
      </c>
      <c r="L1287">
        <v>0</v>
      </c>
      <c r="M1287">
        <v>0</v>
      </c>
      <c r="N1287">
        <v>0</v>
      </c>
      <c r="O1287">
        <v>100</v>
      </c>
      <c r="P1287">
        <v>0</v>
      </c>
      <c r="Q1287">
        <v>0</v>
      </c>
      <c r="R1287">
        <v>0</v>
      </c>
      <c r="S1287">
        <v>100</v>
      </c>
      <c r="T1287">
        <v>0</v>
      </c>
      <c r="U1287">
        <v>0</v>
      </c>
    </row>
    <row r="1288" spans="1:21" x14ac:dyDescent="0.25">
      <c r="A1288" t="s">
        <v>298</v>
      </c>
      <c r="B1288">
        <v>2019</v>
      </c>
      <c r="C1288">
        <v>152000</v>
      </c>
      <c r="D1288">
        <v>30400</v>
      </c>
      <c r="E1288">
        <v>30400</v>
      </c>
      <c r="F1288">
        <v>0</v>
      </c>
      <c r="G1288">
        <v>30400</v>
      </c>
      <c r="H1288">
        <v>0</v>
      </c>
      <c r="I1288">
        <v>0</v>
      </c>
      <c r="J1288">
        <v>0</v>
      </c>
      <c r="K1288">
        <v>30400</v>
      </c>
      <c r="L1288">
        <v>0</v>
      </c>
      <c r="M1288">
        <v>0</v>
      </c>
      <c r="N1288">
        <v>0</v>
      </c>
      <c r="O1288">
        <v>100</v>
      </c>
      <c r="P1288">
        <v>0</v>
      </c>
      <c r="Q1288">
        <v>0</v>
      </c>
      <c r="R1288">
        <v>0</v>
      </c>
      <c r="S1288">
        <v>100</v>
      </c>
      <c r="T1288">
        <v>0</v>
      </c>
      <c r="U1288">
        <v>0</v>
      </c>
    </row>
    <row r="1289" spans="1:21" x14ac:dyDescent="0.25">
      <c r="A1289" t="s">
        <v>298</v>
      </c>
      <c r="B1289">
        <v>2020</v>
      </c>
      <c r="C1289">
        <v>75000</v>
      </c>
      <c r="D1289">
        <v>15000</v>
      </c>
      <c r="E1289">
        <v>15000</v>
      </c>
      <c r="F1289">
        <v>0</v>
      </c>
      <c r="G1289">
        <v>15000</v>
      </c>
      <c r="H1289">
        <v>0</v>
      </c>
      <c r="I1289">
        <v>0</v>
      </c>
      <c r="J1289">
        <v>0</v>
      </c>
      <c r="K1289">
        <v>15000</v>
      </c>
      <c r="L1289">
        <v>0</v>
      </c>
      <c r="M1289">
        <v>0</v>
      </c>
      <c r="N1289">
        <v>0</v>
      </c>
      <c r="O1289">
        <v>100</v>
      </c>
      <c r="P1289">
        <v>0</v>
      </c>
      <c r="Q1289">
        <v>0</v>
      </c>
      <c r="R1289">
        <v>0</v>
      </c>
      <c r="S1289">
        <v>100</v>
      </c>
      <c r="T1289">
        <v>0</v>
      </c>
      <c r="U1289">
        <v>0</v>
      </c>
    </row>
    <row r="1290" spans="1:21" x14ac:dyDescent="0.25">
      <c r="A1290" t="s">
        <v>298</v>
      </c>
      <c r="B1290">
        <v>2021</v>
      </c>
      <c r="C1290">
        <v>85000</v>
      </c>
      <c r="D1290">
        <v>17000</v>
      </c>
      <c r="E1290">
        <v>17000</v>
      </c>
      <c r="F1290">
        <v>0</v>
      </c>
      <c r="G1290">
        <v>17000</v>
      </c>
      <c r="H1290">
        <v>0</v>
      </c>
      <c r="I1290">
        <v>0</v>
      </c>
      <c r="J1290">
        <v>0</v>
      </c>
      <c r="K1290">
        <v>17000</v>
      </c>
      <c r="L1290">
        <v>0</v>
      </c>
      <c r="M1290">
        <v>0</v>
      </c>
      <c r="N1290">
        <v>0</v>
      </c>
      <c r="O1290">
        <v>100</v>
      </c>
      <c r="P1290">
        <v>0</v>
      </c>
      <c r="Q1290">
        <v>0</v>
      </c>
      <c r="R1290">
        <v>0</v>
      </c>
      <c r="S1290">
        <v>100</v>
      </c>
      <c r="T1290">
        <v>0</v>
      </c>
      <c r="U1290">
        <v>0</v>
      </c>
    </row>
    <row r="1291" spans="1:21" x14ac:dyDescent="0.25">
      <c r="A1291" t="s">
        <v>300</v>
      </c>
      <c r="B1291">
        <v>2013</v>
      </c>
      <c r="C1291">
        <v>833000</v>
      </c>
      <c r="D1291">
        <v>201000</v>
      </c>
      <c r="E1291">
        <v>175760</v>
      </c>
      <c r="F1291">
        <v>126200</v>
      </c>
      <c r="G1291">
        <v>74800</v>
      </c>
      <c r="H1291">
        <v>0</v>
      </c>
      <c r="I1291">
        <v>0</v>
      </c>
      <c r="J1291">
        <v>100960</v>
      </c>
      <c r="K1291">
        <v>74800</v>
      </c>
      <c r="L1291">
        <v>0</v>
      </c>
      <c r="M1291">
        <v>0</v>
      </c>
      <c r="N1291">
        <v>62.79</v>
      </c>
      <c r="O1291">
        <v>37.21</v>
      </c>
      <c r="P1291">
        <v>0</v>
      </c>
      <c r="Q1291">
        <v>0</v>
      </c>
      <c r="R1291">
        <v>57</v>
      </c>
      <c r="S1291">
        <v>42</v>
      </c>
      <c r="T1291">
        <v>0</v>
      </c>
      <c r="U1291">
        <v>0</v>
      </c>
    </row>
    <row r="1292" spans="1:21" x14ac:dyDescent="0.25">
      <c r="A1292" t="s">
        <v>300</v>
      </c>
      <c r="B1292">
        <v>2014</v>
      </c>
      <c r="C1292">
        <v>893000</v>
      </c>
      <c r="D1292">
        <v>206600</v>
      </c>
      <c r="E1292">
        <v>177400</v>
      </c>
      <c r="F1292">
        <v>146000</v>
      </c>
      <c r="G1292">
        <v>60600</v>
      </c>
      <c r="H1292">
        <v>0</v>
      </c>
      <c r="I1292">
        <v>0</v>
      </c>
      <c r="J1292">
        <v>116800</v>
      </c>
      <c r="K1292">
        <v>60600</v>
      </c>
      <c r="L1292">
        <v>0</v>
      </c>
      <c r="M1292">
        <v>0</v>
      </c>
      <c r="N1292">
        <v>70.67</v>
      </c>
      <c r="O1292">
        <v>29.33</v>
      </c>
      <c r="P1292">
        <v>0</v>
      </c>
      <c r="Q1292">
        <v>0</v>
      </c>
      <c r="R1292">
        <v>65</v>
      </c>
      <c r="S1292">
        <v>34</v>
      </c>
      <c r="T1292">
        <v>0</v>
      </c>
      <c r="U1292">
        <v>0</v>
      </c>
    </row>
    <row r="1293" spans="1:21" x14ac:dyDescent="0.25">
      <c r="A1293" t="s">
        <v>300</v>
      </c>
      <c r="B1293">
        <v>2015</v>
      </c>
      <c r="C1293">
        <v>679000</v>
      </c>
      <c r="D1293">
        <v>151000</v>
      </c>
      <c r="E1293">
        <v>125640</v>
      </c>
      <c r="F1293">
        <v>126800</v>
      </c>
      <c r="G1293">
        <v>24200</v>
      </c>
      <c r="H1293">
        <v>0</v>
      </c>
      <c r="I1293">
        <v>0</v>
      </c>
      <c r="J1293">
        <v>101440</v>
      </c>
      <c r="K1293">
        <v>24200</v>
      </c>
      <c r="L1293">
        <v>0</v>
      </c>
      <c r="M1293">
        <v>0</v>
      </c>
      <c r="N1293">
        <v>83.97</v>
      </c>
      <c r="O1293">
        <v>16.03</v>
      </c>
      <c r="P1293">
        <v>0</v>
      </c>
      <c r="Q1293">
        <v>0</v>
      </c>
      <c r="R1293">
        <v>80</v>
      </c>
      <c r="S1293">
        <v>19</v>
      </c>
      <c r="T1293">
        <v>0</v>
      </c>
      <c r="U1293">
        <v>0</v>
      </c>
    </row>
    <row r="1294" spans="1:21" x14ac:dyDescent="0.25">
      <c r="A1294" t="s">
        <v>300</v>
      </c>
      <c r="B1294">
        <v>2016</v>
      </c>
      <c r="C1294">
        <v>792000</v>
      </c>
      <c r="D1294">
        <v>158400</v>
      </c>
      <c r="E1294">
        <v>137840</v>
      </c>
      <c r="F1294">
        <v>102800</v>
      </c>
      <c r="G1294">
        <v>55600</v>
      </c>
      <c r="H1294">
        <v>0</v>
      </c>
      <c r="I1294">
        <v>0</v>
      </c>
      <c r="J1294">
        <v>82240</v>
      </c>
      <c r="K1294">
        <v>55600</v>
      </c>
      <c r="L1294">
        <v>0</v>
      </c>
      <c r="M1294">
        <v>0</v>
      </c>
      <c r="N1294">
        <v>64.900000000000006</v>
      </c>
      <c r="O1294">
        <v>35.1</v>
      </c>
      <c r="P1294">
        <v>0</v>
      </c>
      <c r="Q1294">
        <v>0</v>
      </c>
      <c r="R1294">
        <v>59</v>
      </c>
      <c r="S1294">
        <v>40</v>
      </c>
      <c r="T1294">
        <v>0</v>
      </c>
      <c r="U1294">
        <v>0</v>
      </c>
    </row>
    <row r="1295" spans="1:21" x14ac:dyDescent="0.25">
      <c r="A1295" t="s">
        <v>300</v>
      </c>
      <c r="B1295">
        <v>2017</v>
      </c>
      <c r="C1295">
        <v>825000</v>
      </c>
      <c r="D1295">
        <v>165000</v>
      </c>
      <c r="E1295">
        <v>140000</v>
      </c>
      <c r="F1295">
        <v>125000</v>
      </c>
      <c r="G1295">
        <v>40000</v>
      </c>
      <c r="H1295">
        <v>0</v>
      </c>
      <c r="I1295">
        <v>0</v>
      </c>
      <c r="J1295">
        <v>100000</v>
      </c>
      <c r="K1295">
        <v>40000</v>
      </c>
      <c r="L1295">
        <v>0</v>
      </c>
      <c r="M1295">
        <v>0</v>
      </c>
      <c r="N1295">
        <v>75</v>
      </c>
      <c r="O1295">
        <v>24</v>
      </c>
      <c r="P1295">
        <v>0</v>
      </c>
      <c r="Q1295">
        <v>0</v>
      </c>
      <c r="R1295">
        <v>71</v>
      </c>
      <c r="S1295">
        <v>28</v>
      </c>
      <c r="T1295">
        <v>0</v>
      </c>
      <c r="U1295">
        <v>0</v>
      </c>
    </row>
    <row r="1296" spans="1:21" x14ac:dyDescent="0.25">
      <c r="A1296" t="s">
        <v>300</v>
      </c>
      <c r="B1296">
        <v>2018</v>
      </c>
      <c r="C1296">
        <v>628000</v>
      </c>
      <c r="D1296">
        <v>125600</v>
      </c>
      <c r="E1296">
        <v>105120</v>
      </c>
      <c r="F1296">
        <v>102400</v>
      </c>
      <c r="G1296">
        <v>23200</v>
      </c>
      <c r="H1296">
        <v>0</v>
      </c>
      <c r="I1296">
        <v>0</v>
      </c>
      <c r="J1296">
        <v>81920</v>
      </c>
      <c r="K1296">
        <v>23200</v>
      </c>
      <c r="L1296">
        <v>0</v>
      </c>
      <c r="M1296">
        <v>0</v>
      </c>
      <c r="N1296">
        <v>81</v>
      </c>
      <c r="O1296">
        <v>18</v>
      </c>
      <c r="P1296">
        <v>0</v>
      </c>
      <c r="Q1296">
        <v>0</v>
      </c>
      <c r="R1296">
        <v>77</v>
      </c>
      <c r="S1296">
        <v>22</v>
      </c>
      <c r="T1296">
        <v>0</v>
      </c>
      <c r="U1296">
        <v>0</v>
      </c>
    </row>
    <row r="1297" spans="1:21" x14ac:dyDescent="0.25">
      <c r="A1297" t="s">
        <v>300</v>
      </c>
      <c r="B1297">
        <v>2019</v>
      </c>
      <c r="C1297">
        <v>812000</v>
      </c>
      <c r="D1297">
        <v>162400</v>
      </c>
      <c r="E1297">
        <v>140280</v>
      </c>
      <c r="F1297">
        <v>110600</v>
      </c>
      <c r="G1297">
        <v>51800</v>
      </c>
      <c r="H1297">
        <v>0</v>
      </c>
      <c r="I1297">
        <v>0</v>
      </c>
      <c r="J1297">
        <v>88480</v>
      </c>
      <c r="K1297">
        <v>51800</v>
      </c>
      <c r="L1297">
        <v>0</v>
      </c>
      <c r="M1297">
        <v>0</v>
      </c>
      <c r="N1297">
        <v>68</v>
      </c>
      <c r="O1297">
        <v>31</v>
      </c>
      <c r="P1297">
        <v>0</v>
      </c>
      <c r="Q1297">
        <v>0</v>
      </c>
      <c r="R1297">
        <v>63</v>
      </c>
      <c r="S1297">
        <v>36</v>
      </c>
      <c r="T1297">
        <v>0</v>
      </c>
      <c r="U1297">
        <v>0</v>
      </c>
    </row>
    <row r="1298" spans="1:21" x14ac:dyDescent="0.25">
      <c r="A1298" t="s">
        <v>300</v>
      </c>
      <c r="B1298">
        <v>2020</v>
      </c>
      <c r="C1298">
        <v>1170000</v>
      </c>
      <c r="D1298">
        <v>234000</v>
      </c>
      <c r="E1298">
        <v>217920</v>
      </c>
      <c r="F1298">
        <v>80400</v>
      </c>
      <c r="G1298">
        <v>153600</v>
      </c>
      <c r="H1298">
        <v>0</v>
      </c>
      <c r="I1298">
        <v>0</v>
      </c>
      <c r="J1298">
        <v>64320</v>
      </c>
      <c r="K1298">
        <v>153600</v>
      </c>
      <c r="L1298">
        <v>0</v>
      </c>
      <c r="M1298">
        <v>0</v>
      </c>
      <c r="N1298">
        <v>34</v>
      </c>
      <c r="O1298">
        <v>65</v>
      </c>
      <c r="P1298">
        <v>0</v>
      </c>
      <c r="Q1298">
        <v>0</v>
      </c>
      <c r="R1298">
        <v>29</v>
      </c>
      <c r="S1298">
        <v>70</v>
      </c>
      <c r="T1298">
        <v>0</v>
      </c>
      <c r="U1298">
        <v>0</v>
      </c>
    </row>
    <row r="1299" spans="1:21" x14ac:dyDescent="0.25">
      <c r="A1299" t="s">
        <v>300</v>
      </c>
      <c r="B1299">
        <v>2021</v>
      </c>
      <c r="C1299">
        <v>482000</v>
      </c>
      <c r="D1299">
        <v>96400</v>
      </c>
      <c r="E1299">
        <v>80960</v>
      </c>
      <c r="F1299">
        <v>77200</v>
      </c>
      <c r="G1299">
        <v>19200</v>
      </c>
      <c r="H1299">
        <v>0</v>
      </c>
      <c r="I1299">
        <v>0</v>
      </c>
      <c r="J1299">
        <v>61760</v>
      </c>
      <c r="K1299">
        <v>19200</v>
      </c>
      <c r="L1299">
        <v>0</v>
      </c>
      <c r="M1299">
        <v>0</v>
      </c>
      <c r="N1299">
        <v>80</v>
      </c>
      <c r="O1299">
        <v>19</v>
      </c>
      <c r="P1299">
        <v>0</v>
      </c>
      <c r="Q1299">
        <v>0</v>
      </c>
      <c r="R1299">
        <v>76</v>
      </c>
      <c r="S1299">
        <v>23</v>
      </c>
      <c r="T1299">
        <v>0</v>
      </c>
      <c r="U1299">
        <v>0</v>
      </c>
    </row>
    <row r="1300" spans="1:21" x14ac:dyDescent="0.25">
      <c r="A1300" t="s">
        <v>302</v>
      </c>
      <c r="B1300">
        <v>2013</v>
      </c>
      <c r="C1300">
        <v>4766000</v>
      </c>
      <c r="D1300">
        <v>1178400</v>
      </c>
      <c r="E1300">
        <v>996104</v>
      </c>
      <c r="F1300">
        <v>875400</v>
      </c>
      <c r="G1300">
        <v>35000</v>
      </c>
      <c r="H1300">
        <v>268000</v>
      </c>
      <c r="I1300">
        <v>0</v>
      </c>
      <c r="J1300">
        <v>700320</v>
      </c>
      <c r="K1300">
        <v>35000</v>
      </c>
      <c r="L1300">
        <v>260784</v>
      </c>
      <c r="M1300">
        <v>0</v>
      </c>
      <c r="N1300">
        <v>74.290000000000006</v>
      </c>
      <c r="O1300">
        <v>2.97</v>
      </c>
      <c r="P1300">
        <v>22.74</v>
      </c>
      <c r="Q1300">
        <v>0</v>
      </c>
      <c r="R1300">
        <v>70.31</v>
      </c>
      <c r="S1300">
        <v>3.51</v>
      </c>
      <c r="T1300">
        <v>26.18</v>
      </c>
      <c r="U1300">
        <v>0</v>
      </c>
    </row>
    <row r="1301" spans="1:21" x14ac:dyDescent="0.25">
      <c r="A1301" t="s">
        <v>302</v>
      </c>
      <c r="B1301">
        <v>2014</v>
      </c>
      <c r="C1301">
        <v>4422000</v>
      </c>
      <c r="D1301">
        <v>1134600</v>
      </c>
      <c r="E1301">
        <v>950588</v>
      </c>
      <c r="F1301">
        <v>884800</v>
      </c>
      <c r="G1301">
        <v>33000</v>
      </c>
      <c r="H1301">
        <v>216800</v>
      </c>
      <c r="I1301">
        <v>0</v>
      </c>
      <c r="J1301">
        <v>707840</v>
      </c>
      <c r="K1301">
        <v>33000</v>
      </c>
      <c r="L1301">
        <v>209748</v>
      </c>
      <c r="M1301">
        <v>0</v>
      </c>
      <c r="N1301">
        <v>77.98</v>
      </c>
      <c r="O1301">
        <v>2.91</v>
      </c>
      <c r="P1301">
        <v>19.11</v>
      </c>
      <c r="Q1301">
        <v>0</v>
      </c>
      <c r="R1301">
        <v>74.459999999999994</v>
      </c>
      <c r="S1301">
        <v>3.47</v>
      </c>
      <c r="T1301">
        <v>22.07</v>
      </c>
      <c r="U1301">
        <v>0</v>
      </c>
    </row>
    <row r="1302" spans="1:21" x14ac:dyDescent="0.25">
      <c r="A1302" t="s">
        <v>302</v>
      </c>
      <c r="B1302">
        <v>2015</v>
      </c>
      <c r="C1302">
        <v>5321000</v>
      </c>
      <c r="D1302">
        <v>1311200</v>
      </c>
      <c r="E1302">
        <v>1102348</v>
      </c>
      <c r="F1302">
        <v>1009000</v>
      </c>
      <c r="G1302">
        <v>30000</v>
      </c>
      <c r="H1302">
        <v>272200</v>
      </c>
      <c r="I1302">
        <v>0</v>
      </c>
      <c r="J1302">
        <v>807200</v>
      </c>
      <c r="K1302">
        <v>30000</v>
      </c>
      <c r="L1302">
        <v>265148</v>
      </c>
      <c r="M1302">
        <v>0</v>
      </c>
      <c r="N1302">
        <v>76.95</v>
      </c>
      <c r="O1302">
        <v>2.29</v>
      </c>
      <c r="P1302">
        <v>20.76</v>
      </c>
      <c r="Q1302">
        <v>0</v>
      </c>
      <c r="R1302">
        <v>73.23</v>
      </c>
      <c r="S1302">
        <v>2.72</v>
      </c>
      <c r="T1302">
        <v>24.05</v>
      </c>
      <c r="U1302">
        <v>0</v>
      </c>
    </row>
    <row r="1303" spans="1:21" x14ac:dyDescent="0.25">
      <c r="A1303" t="s">
        <v>302</v>
      </c>
      <c r="B1303">
        <v>2016</v>
      </c>
      <c r="C1303">
        <v>4889000</v>
      </c>
      <c r="D1303">
        <v>1211200</v>
      </c>
      <c r="E1303">
        <v>1031100</v>
      </c>
      <c r="F1303">
        <v>871800</v>
      </c>
      <c r="G1303">
        <v>35400</v>
      </c>
      <c r="H1303">
        <v>304000</v>
      </c>
      <c r="I1303">
        <v>0</v>
      </c>
      <c r="J1303">
        <v>697440</v>
      </c>
      <c r="K1303">
        <v>35400</v>
      </c>
      <c r="L1303">
        <v>298260</v>
      </c>
      <c r="M1303">
        <v>0</v>
      </c>
      <c r="N1303">
        <v>71.98</v>
      </c>
      <c r="O1303">
        <v>2.92</v>
      </c>
      <c r="P1303">
        <v>25.1</v>
      </c>
      <c r="Q1303">
        <v>0</v>
      </c>
      <c r="R1303">
        <v>67.64</v>
      </c>
      <c r="S1303">
        <v>3.43</v>
      </c>
      <c r="T1303">
        <v>28.93</v>
      </c>
      <c r="U1303">
        <v>0</v>
      </c>
    </row>
    <row r="1304" spans="1:21" x14ac:dyDescent="0.25">
      <c r="A1304" t="s">
        <v>302</v>
      </c>
      <c r="B1304">
        <v>2017</v>
      </c>
      <c r="C1304">
        <v>4879000</v>
      </c>
      <c r="D1304">
        <v>1208200</v>
      </c>
      <c r="E1304">
        <v>1026280</v>
      </c>
      <c r="F1304">
        <v>883200</v>
      </c>
      <c r="G1304">
        <v>37600</v>
      </c>
      <c r="H1304">
        <v>287400</v>
      </c>
      <c r="I1304">
        <v>0</v>
      </c>
      <c r="J1304">
        <v>706560</v>
      </c>
      <c r="K1304">
        <v>37600</v>
      </c>
      <c r="L1304">
        <v>282120</v>
      </c>
      <c r="M1304">
        <v>0</v>
      </c>
      <c r="N1304">
        <v>73.099999999999994</v>
      </c>
      <c r="O1304">
        <v>3.11</v>
      </c>
      <c r="P1304">
        <v>23.79</v>
      </c>
      <c r="Q1304">
        <v>0</v>
      </c>
      <c r="R1304">
        <v>68.849999999999994</v>
      </c>
      <c r="S1304">
        <v>3.66</v>
      </c>
      <c r="T1304">
        <v>27.49</v>
      </c>
      <c r="U1304">
        <v>0</v>
      </c>
    </row>
    <row r="1305" spans="1:21" x14ac:dyDescent="0.25">
      <c r="A1305" t="s">
        <v>302</v>
      </c>
      <c r="B1305">
        <v>2018</v>
      </c>
      <c r="C1305">
        <v>4557000</v>
      </c>
      <c r="D1305">
        <v>1179800</v>
      </c>
      <c r="E1305">
        <v>1000740</v>
      </c>
      <c r="F1305">
        <v>901600</v>
      </c>
      <c r="G1305">
        <v>34000</v>
      </c>
      <c r="H1305">
        <v>244200</v>
      </c>
      <c r="I1305">
        <v>0</v>
      </c>
      <c r="J1305">
        <v>721280</v>
      </c>
      <c r="K1305">
        <v>34000</v>
      </c>
      <c r="L1305">
        <v>245460</v>
      </c>
      <c r="M1305">
        <v>0</v>
      </c>
      <c r="N1305">
        <v>76.42</v>
      </c>
      <c r="O1305">
        <v>2.88</v>
      </c>
      <c r="P1305">
        <v>20.7</v>
      </c>
      <c r="Q1305">
        <v>0</v>
      </c>
      <c r="R1305">
        <v>72.069999999999993</v>
      </c>
      <c r="S1305">
        <v>3.4</v>
      </c>
      <c r="T1305">
        <v>24.53</v>
      </c>
      <c r="U1305">
        <v>0</v>
      </c>
    </row>
    <row r="1306" spans="1:21" x14ac:dyDescent="0.25">
      <c r="A1306" t="s">
        <v>302</v>
      </c>
      <c r="B1306">
        <v>2019</v>
      </c>
      <c r="C1306">
        <v>5092000</v>
      </c>
      <c r="D1306">
        <v>1328800</v>
      </c>
      <c r="E1306">
        <v>1119900</v>
      </c>
      <c r="F1306">
        <v>1050800</v>
      </c>
      <c r="G1306">
        <v>37200</v>
      </c>
      <c r="H1306">
        <v>240800</v>
      </c>
      <c r="I1306">
        <v>0</v>
      </c>
      <c r="J1306">
        <v>840640</v>
      </c>
      <c r="K1306">
        <v>37200</v>
      </c>
      <c r="L1306">
        <v>242060</v>
      </c>
      <c r="M1306">
        <v>0</v>
      </c>
      <c r="N1306">
        <v>79.08</v>
      </c>
      <c r="O1306">
        <v>2.8</v>
      </c>
      <c r="P1306">
        <v>18.12</v>
      </c>
      <c r="Q1306">
        <v>0</v>
      </c>
      <c r="R1306">
        <v>75.06</v>
      </c>
      <c r="S1306">
        <v>3.32</v>
      </c>
      <c r="T1306">
        <v>21.61</v>
      </c>
      <c r="U1306">
        <v>0</v>
      </c>
    </row>
    <row r="1307" spans="1:21" x14ac:dyDescent="0.25">
      <c r="A1307" t="s">
        <v>302</v>
      </c>
      <c r="B1307">
        <v>2020</v>
      </c>
      <c r="C1307">
        <v>4911000</v>
      </c>
      <c r="D1307">
        <v>1256600</v>
      </c>
      <c r="E1307">
        <v>1059020</v>
      </c>
      <c r="F1307">
        <v>994200</v>
      </c>
      <c r="G1307">
        <v>47000</v>
      </c>
      <c r="H1307">
        <v>215400</v>
      </c>
      <c r="I1307">
        <v>0</v>
      </c>
      <c r="J1307">
        <v>795360</v>
      </c>
      <c r="K1307">
        <v>47000</v>
      </c>
      <c r="L1307">
        <v>216660</v>
      </c>
      <c r="M1307">
        <v>0</v>
      </c>
      <c r="N1307">
        <v>79.12</v>
      </c>
      <c r="O1307">
        <v>3.74</v>
      </c>
      <c r="P1307">
        <v>17.14</v>
      </c>
      <c r="Q1307">
        <v>0</v>
      </c>
      <c r="R1307">
        <v>75.099999999999994</v>
      </c>
      <c r="S1307">
        <v>4.4400000000000004</v>
      </c>
      <c r="T1307">
        <v>20.46</v>
      </c>
      <c r="U1307">
        <v>0</v>
      </c>
    </row>
    <row r="1308" spans="1:21" x14ac:dyDescent="0.25">
      <c r="A1308" t="s">
        <v>302</v>
      </c>
      <c r="B1308">
        <v>2021</v>
      </c>
      <c r="C1308">
        <v>5340000</v>
      </c>
      <c r="D1308">
        <v>1343400</v>
      </c>
      <c r="E1308">
        <v>1139020</v>
      </c>
      <c r="F1308">
        <v>1021200</v>
      </c>
      <c r="G1308">
        <v>37800</v>
      </c>
      <c r="H1308">
        <v>284400</v>
      </c>
      <c r="I1308">
        <v>0</v>
      </c>
      <c r="J1308">
        <v>816960</v>
      </c>
      <c r="K1308">
        <v>37800</v>
      </c>
      <c r="L1308">
        <v>284260</v>
      </c>
      <c r="M1308">
        <v>0</v>
      </c>
      <c r="N1308">
        <v>76.02</v>
      </c>
      <c r="O1308">
        <v>2.81</v>
      </c>
      <c r="P1308">
        <v>21.17</v>
      </c>
      <c r="Q1308">
        <v>0</v>
      </c>
      <c r="R1308">
        <v>71.72</v>
      </c>
      <c r="S1308">
        <v>3.32</v>
      </c>
      <c r="T1308">
        <v>24.96</v>
      </c>
      <c r="U1308">
        <v>0</v>
      </c>
    </row>
    <row r="1309" spans="1:21" x14ac:dyDescent="0.25">
      <c r="A1309" t="s">
        <v>304</v>
      </c>
      <c r="B1309">
        <v>2013</v>
      </c>
      <c r="C1309">
        <v>8042000</v>
      </c>
      <c r="D1309">
        <v>1682000</v>
      </c>
      <c r="E1309">
        <v>1365160</v>
      </c>
      <c r="F1309">
        <v>1584200</v>
      </c>
      <c r="G1309">
        <v>47800</v>
      </c>
      <c r="H1309">
        <v>50000</v>
      </c>
      <c r="I1309">
        <v>0</v>
      </c>
      <c r="J1309">
        <v>1267360</v>
      </c>
      <c r="K1309">
        <v>47800</v>
      </c>
      <c r="L1309">
        <v>50000</v>
      </c>
      <c r="M1309">
        <v>0</v>
      </c>
      <c r="N1309">
        <v>94.19</v>
      </c>
      <c r="O1309">
        <v>2.84</v>
      </c>
      <c r="P1309">
        <v>2.97</v>
      </c>
      <c r="Q1309">
        <v>0</v>
      </c>
      <c r="R1309">
        <v>92.84</v>
      </c>
      <c r="S1309">
        <v>3.5</v>
      </c>
      <c r="T1309">
        <v>3.66</v>
      </c>
      <c r="U1309">
        <v>0</v>
      </c>
    </row>
    <row r="1310" spans="1:21" x14ac:dyDescent="0.25">
      <c r="A1310" t="s">
        <v>304</v>
      </c>
      <c r="B1310">
        <v>2014</v>
      </c>
      <c r="C1310">
        <v>7820000</v>
      </c>
      <c r="D1310">
        <v>1644800</v>
      </c>
      <c r="E1310">
        <v>1339080</v>
      </c>
      <c r="F1310">
        <v>1528600</v>
      </c>
      <c r="G1310">
        <v>46800</v>
      </c>
      <c r="H1310">
        <v>69400</v>
      </c>
      <c r="I1310">
        <v>0</v>
      </c>
      <c r="J1310">
        <v>1222880</v>
      </c>
      <c r="K1310">
        <v>46800</v>
      </c>
      <c r="L1310">
        <v>69400</v>
      </c>
      <c r="M1310">
        <v>0</v>
      </c>
      <c r="N1310">
        <v>92.94</v>
      </c>
      <c r="O1310">
        <v>2.85</v>
      </c>
      <c r="P1310">
        <v>4.22</v>
      </c>
      <c r="Q1310">
        <v>0</v>
      </c>
      <c r="R1310">
        <v>91.32</v>
      </c>
      <c r="S1310">
        <v>3.49</v>
      </c>
      <c r="T1310">
        <v>5.18</v>
      </c>
      <c r="U1310">
        <v>0</v>
      </c>
    </row>
    <row r="1311" spans="1:21" x14ac:dyDescent="0.25">
      <c r="A1311" t="s">
        <v>304</v>
      </c>
      <c r="B1311">
        <v>2015</v>
      </c>
      <c r="C1311">
        <v>7632000</v>
      </c>
      <c r="D1311">
        <v>1597600</v>
      </c>
      <c r="E1311">
        <v>1299360</v>
      </c>
      <c r="F1311">
        <v>1491200</v>
      </c>
      <c r="G1311">
        <v>48800</v>
      </c>
      <c r="H1311">
        <v>57600</v>
      </c>
      <c r="I1311">
        <v>0</v>
      </c>
      <c r="J1311">
        <v>1192960</v>
      </c>
      <c r="K1311">
        <v>48800</v>
      </c>
      <c r="L1311">
        <v>57600</v>
      </c>
      <c r="M1311">
        <v>0</v>
      </c>
      <c r="N1311">
        <v>93.34</v>
      </c>
      <c r="O1311">
        <v>3.05</v>
      </c>
      <c r="P1311">
        <v>3.61</v>
      </c>
      <c r="Q1311">
        <v>0</v>
      </c>
      <c r="R1311">
        <v>91.81</v>
      </c>
      <c r="S1311">
        <v>3.76</v>
      </c>
      <c r="T1311">
        <v>4.43</v>
      </c>
      <c r="U1311">
        <v>0</v>
      </c>
    </row>
    <row r="1312" spans="1:21" x14ac:dyDescent="0.25">
      <c r="A1312" t="s">
        <v>304</v>
      </c>
      <c r="B1312">
        <v>2016</v>
      </c>
      <c r="C1312">
        <v>7501000</v>
      </c>
      <c r="D1312">
        <v>1601800</v>
      </c>
      <c r="E1312">
        <v>1309520</v>
      </c>
      <c r="F1312">
        <v>1461400</v>
      </c>
      <c r="G1312">
        <v>6000</v>
      </c>
      <c r="H1312">
        <v>134400</v>
      </c>
      <c r="I1312">
        <v>0</v>
      </c>
      <c r="J1312">
        <v>1169120</v>
      </c>
      <c r="K1312">
        <v>6000</v>
      </c>
      <c r="L1312">
        <v>134400</v>
      </c>
      <c r="M1312">
        <v>0</v>
      </c>
      <c r="N1312">
        <v>91.23</v>
      </c>
      <c r="O1312">
        <v>0.37</v>
      </c>
      <c r="P1312">
        <v>8.39</v>
      </c>
      <c r="Q1312">
        <v>0</v>
      </c>
      <c r="R1312">
        <v>89.28</v>
      </c>
      <c r="S1312">
        <v>0.46</v>
      </c>
      <c r="T1312">
        <v>10.26</v>
      </c>
      <c r="U1312">
        <v>0</v>
      </c>
    </row>
    <row r="1313" spans="1:21" x14ac:dyDescent="0.25">
      <c r="A1313" t="s">
        <v>304</v>
      </c>
      <c r="B1313">
        <v>2017</v>
      </c>
      <c r="C1313">
        <v>7075000</v>
      </c>
      <c r="D1313">
        <v>1531800</v>
      </c>
      <c r="E1313">
        <v>1256840</v>
      </c>
      <c r="F1313">
        <v>1374800</v>
      </c>
      <c r="G1313">
        <v>19000</v>
      </c>
      <c r="H1313">
        <v>138000</v>
      </c>
      <c r="I1313">
        <v>0</v>
      </c>
      <c r="J1313">
        <v>1099840</v>
      </c>
      <c r="K1313">
        <v>19000</v>
      </c>
      <c r="L1313">
        <v>138000</v>
      </c>
      <c r="M1313">
        <v>0</v>
      </c>
      <c r="N1313">
        <v>89.75</v>
      </c>
      <c r="O1313">
        <v>1.24</v>
      </c>
      <c r="P1313">
        <v>9.01</v>
      </c>
      <c r="Q1313">
        <v>0</v>
      </c>
      <c r="R1313">
        <v>87.51</v>
      </c>
      <c r="S1313">
        <v>1.51</v>
      </c>
      <c r="T1313">
        <v>10.98</v>
      </c>
      <c r="U1313">
        <v>0</v>
      </c>
    </row>
    <row r="1314" spans="1:21" x14ac:dyDescent="0.25">
      <c r="A1314" t="s">
        <v>304</v>
      </c>
      <c r="B1314">
        <v>2018</v>
      </c>
      <c r="C1314">
        <v>6406000</v>
      </c>
      <c r="D1314">
        <v>1383600</v>
      </c>
      <c r="E1314">
        <v>1133040</v>
      </c>
      <c r="F1314">
        <v>1252800</v>
      </c>
      <c r="G1314">
        <v>29000</v>
      </c>
      <c r="H1314">
        <v>101800</v>
      </c>
      <c r="I1314">
        <v>0</v>
      </c>
      <c r="J1314">
        <v>1002240</v>
      </c>
      <c r="K1314">
        <v>29000</v>
      </c>
      <c r="L1314">
        <v>101800</v>
      </c>
      <c r="M1314">
        <v>0</v>
      </c>
      <c r="N1314">
        <v>90.55</v>
      </c>
      <c r="O1314">
        <v>2.1</v>
      </c>
      <c r="P1314">
        <v>7.36</v>
      </c>
      <c r="Q1314">
        <v>0</v>
      </c>
      <c r="R1314">
        <v>88.46</v>
      </c>
      <c r="S1314">
        <v>2.56</v>
      </c>
      <c r="T1314">
        <v>8.98</v>
      </c>
      <c r="U1314">
        <v>0</v>
      </c>
    </row>
    <row r="1315" spans="1:21" x14ac:dyDescent="0.25">
      <c r="A1315" t="s">
        <v>304</v>
      </c>
      <c r="B1315">
        <v>2019</v>
      </c>
      <c r="C1315">
        <v>6856000</v>
      </c>
      <c r="D1315">
        <v>1478400</v>
      </c>
      <c r="E1315">
        <v>1211440</v>
      </c>
      <c r="F1315">
        <v>1334800</v>
      </c>
      <c r="G1315">
        <v>31000</v>
      </c>
      <c r="H1315">
        <v>112600</v>
      </c>
      <c r="I1315">
        <v>0</v>
      </c>
      <c r="J1315">
        <v>1067840</v>
      </c>
      <c r="K1315">
        <v>31000</v>
      </c>
      <c r="L1315">
        <v>112600</v>
      </c>
      <c r="M1315">
        <v>0</v>
      </c>
      <c r="N1315">
        <v>90.29</v>
      </c>
      <c r="O1315">
        <v>2.1</v>
      </c>
      <c r="P1315">
        <v>7.62</v>
      </c>
      <c r="Q1315">
        <v>0</v>
      </c>
      <c r="R1315">
        <v>88.15</v>
      </c>
      <c r="S1315">
        <v>2.56</v>
      </c>
      <c r="T1315">
        <v>9.2899999999999991</v>
      </c>
      <c r="U1315">
        <v>0</v>
      </c>
    </row>
    <row r="1316" spans="1:21" x14ac:dyDescent="0.25">
      <c r="A1316" t="s">
        <v>304</v>
      </c>
      <c r="B1316">
        <v>2020</v>
      </c>
      <c r="C1316">
        <v>6202000</v>
      </c>
      <c r="D1316">
        <v>1325200</v>
      </c>
      <c r="E1316">
        <v>1082320</v>
      </c>
      <c r="F1316">
        <v>1214400</v>
      </c>
      <c r="G1316">
        <v>38400</v>
      </c>
      <c r="H1316">
        <v>72400</v>
      </c>
      <c r="I1316">
        <v>0</v>
      </c>
      <c r="J1316">
        <v>971520</v>
      </c>
      <c r="K1316">
        <v>38400</v>
      </c>
      <c r="L1316">
        <v>72400</v>
      </c>
      <c r="M1316">
        <v>0</v>
      </c>
      <c r="N1316">
        <v>91.64</v>
      </c>
      <c r="O1316">
        <v>2.9</v>
      </c>
      <c r="P1316">
        <v>5.46</v>
      </c>
      <c r="Q1316">
        <v>0</v>
      </c>
      <c r="R1316">
        <v>89.76</v>
      </c>
      <c r="S1316">
        <v>3.55</v>
      </c>
      <c r="T1316">
        <v>6.69</v>
      </c>
      <c r="U1316">
        <v>0</v>
      </c>
    </row>
    <row r="1317" spans="1:21" x14ac:dyDescent="0.25">
      <c r="A1317" t="s">
        <v>304</v>
      </c>
      <c r="B1317">
        <v>2021</v>
      </c>
      <c r="C1317">
        <v>6393000</v>
      </c>
      <c r="D1317">
        <v>1362600</v>
      </c>
      <c r="E1317">
        <v>1112840</v>
      </c>
      <c r="F1317">
        <v>1248800</v>
      </c>
      <c r="G1317">
        <v>35200</v>
      </c>
      <c r="H1317">
        <v>78600</v>
      </c>
      <c r="I1317">
        <v>0</v>
      </c>
      <c r="J1317">
        <v>999040</v>
      </c>
      <c r="K1317">
        <v>35200</v>
      </c>
      <c r="L1317">
        <v>78600</v>
      </c>
      <c r="M1317">
        <v>0</v>
      </c>
      <c r="N1317">
        <v>91.65</v>
      </c>
      <c r="O1317">
        <v>2.58</v>
      </c>
      <c r="P1317">
        <v>5.77</v>
      </c>
      <c r="Q1317">
        <v>0</v>
      </c>
      <c r="R1317">
        <v>89.77</v>
      </c>
      <c r="S1317">
        <v>3.16</v>
      </c>
      <c r="T1317">
        <v>7.06</v>
      </c>
      <c r="U1317">
        <v>0</v>
      </c>
    </row>
    <row r="1318" spans="1:21" x14ac:dyDescent="0.25">
      <c r="A1318" t="s">
        <v>306</v>
      </c>
      <c r="B1318">
        <v>2013</v>
      </c>
      <c r="C1318">
        <v>2432000</v>
      </c>
      <c r="D1318">
        <v>605600</v>
      </c>
      <c r="E1318">
        <v>561280</v>
      </c>
      <c r="F1318">
        <v>221600</v>
      </c>
      <c r="G1318">
        <v>382000</v>
      </c>
      <c r="H1318">
        <v>2000</v>
      </c>
      <c r="I1318">
        <v>0</v>
      </c>
      <c r="J1318">
        <v>177280</v>
      </c>
      <c r="K1318">
        <v>382000</v>
      </c>
      <c r="L1318">
        <v>2000</v>
      </c>
      <c r="M1318">
        <v>0</v>
      </c>
      <c r="N1318">
        <v>36.590000000000003</v>
      </c>
      <c r="O1318">
        <v>63.08</v>
      </c>
      <c r="P1318">
        <v>0.33</v>
      </c>
      <c r="Q1318">
        <v>0</v>
      </c>
      <c r="R1318">
        <v>31.58</v>
      </c>
      <c r="S1318">
        <v>68.06</v>
      </c>
      <c r="T1318">
        <v>0.36</v>
      </c>
      <c r="U1318">
        <v>0</v>
      </c>
    </row>
    <row r="1319" spans="1:21" x14ac:dyDescent="0.25">
      <c r="A1319" t="s">
        <v>306</v>
      </c>
      <c r="B1319">
        <v>2014</v>
      </c>
      <c r="C1319">
        <v>2190000</v>
      </c>
      <c r="D1319">
        <v>518800</v>
      </c>
      <c r="E1319">
        <v>482960</v>
      </c>
      <c r="F1319">
        <v>179200</v>
      </c>
      <c r="G1319">
        <v>339600</v>
      </c>
      <c r="H1319">
        <v>0</v>
      </c>
      <c r="I1319">
        <v>0</v>
      </c>
      <c r="J1319">
        <v>143360</v>
      </c>
      <c r="K1319">
        <v>339600</v>
      </c>
      <c r="L1319">
        <v>0</v>
      </c>
      <c r="M1319">
        <v>0</v>
      </c>
      <c r="N1319">
        <v>34.54</v>
      </c>
      <c r="O1319">
        <v>65.459999999999994</v>
      </c>
      <c r="P1319">
        <v>0</v>
      </c>
      <c r="Q1319">
        <v>0</v>
      </c>
      <c r="R1319">
        <v>29.68</v>
      </c>
      <c r="S1319">
        <v>70.319999999999993</v>
      </c>
      <c r="T1319">
        <v>0</v>
      </c>
      <c r="U1319">
        <v>0</v>
      </c>
    </row>
    <row r="1320" spans="1:21" x14ac:dyDescent="0.25">
      <c r="A1320" t="s">
        <v>306</v>
      </c>
      <c r="B1320">
        <v>2015</v>
      </c>
      <c r="C1320">
        <v>3397000</v>
      </c>
      <c r="D1320">
        <v>733000</v>
      </c>
      <c r="E1320">
        <v>648040</v>
      </c>
      <c r="F1320">
        <v>424800</v>
      </c>
      <c r="G1320">
        <v>308200</v>
      </c>
      <c r="H1320">
        <v>0</v>
      </c>
      <c r="I1320">
        <v>0</v>
      </c>
      <c r="J1320">
        <v>339840</v>
      </c>
      <c r="K1320">
        <v>308200</v>
      </c>
      <c r="L1320">
        <v>0</v>
      </c>
      <c r="M1320">
        <v>0</v>
      </c>
      <c r="N1320">
        <v>57.95</v>
      </c>
      <c r="O1320">
        <v>42.05</v>
      </c>
      <c r="P1320">
        <v>0</v>
      </c>
      <c r="Q1320">
        <v>0</v>
      </c>
      <c r="R1320">
        <v>52.44</v>
      </c>
      <c r="S1320">
        <v>47.56</v>
      </c>
      <c r="T1320">
        <v>0</v>
      </c>
      <c r="U1320">
        <v>0</v>
      </c>
    </row>
    <row r="1321" spans="1:21" x14ac:dyDescent="0.25">
      <c r="A1321" t="s">
        <v>306</v>
      </c>
      <c r="B1321">
        <v>2016</v>
      </c>
      <c r="C1321">
        <v>2760000</v>
      </c>
      <c r="D1321">
        <v>608800</v>
      </c>
      <c r="E1321">
        <v>551600</v>
      </c>
      <c r="F1321">
        <v>286000</v>
      </c>
      <c r="G1321">
        <v>322800</v>
      </c>
      <c r="H1321">
        <v>0</v>
      </c>
      <c r="I1321">
        <v>0</v>
      </c>
      <c r="J1321">
        <v>228800</v>
      </c>
      <c r="K1321">
        <v>322800</v>
      </c>
      <c r="L1321">
        <v>0</v>
      </c>
      <c r="M1321">
        <v>0</v>
      </c>
      <c r="N1321">
        <v>46.98</v>
      </c>
      <c r="O1321">
        <v>53.02</v>
      </c>
      <c r="P1321">
        <v>0</v>
      </c>
      <c r="Q1321">
        <v>0</v>
      </c>
      <c r="R1321">
        <v>41.48</v>
      </c>
      <c r="S1321">
        <v>58.52</v>
      </c>
      <c r="T1321">
        <v>0</v>
      </c>
      <c r="U1321">
        <v>0</v>
      </c>
    </row>
    <row r="1322" spans="1:21" x14ac:dyDescent="0.25">
      <c r="A1322" t="s">
        <v>306</v>
      </c>
      <c r="B1322">
        <v>2017</v>
      </c>
      <c r="C1322">
        <v>2246000</v>
      </c>
      <c r="D1322">
        <v>509200</v>
      </c>
      <c r="E1322">
        <v>464280</v>
      </c>
      <c r="F1322">
        <v>224600</v>
      </c>
      <c r="G1322">
        <v>284600</v>
      </c>
      <c r="H1322">
        <v>0</v>
      </c>
      <c r="I1322">
        <v>0</v>
      </c>
      <c r="J1322">
        <v>179680</v>
      </c>
      <c r="K1322">
        <v>284600</v>
      </c>
      <c r="L1322">
        <v>0</v>
      </c>
      <c r="M1322">
        <v>0</v>
      </c>
      <c r="N1322">
        <v>44.11</v>
      </c>
      <c r="O1322">
        <v>55.89</v>
      </c>
      <c r="P1322">
        <v>0</v>
      </c>
      <c r="Q1322">
        <v>0</v>
      </c>
      <c r="R1322">
        <v>38.700000000000003</v>
      </c>
      <c r="S1322">
        <v>61.3</v>
      </c>
      <c r="T1322">
        <v>0</v>
      </c>
      <c r="U1322">
        <v>0</v>
      </c>
    </row>
    <row r="1323" spans="1:21" x14ac:dyDescent="0.25">
      <c r="A1323" t="s">
        <v>306</v>
      </c>
      <c r="B1323">
        <v>2018</v>
      </c>
      <c r="C1323">
        <v>2411000</v>
      </c>
      <c r="D1323">
        <v>496600</v>
      </c>
      <c r="E1323">
        <v>449480</v>
      </c>
      <c r="F1323">
        <v>235600</v>
      </c>
      <c r="G1323">
        <v>261000</v>
      </c>
      <c r="H1323">
        <v>0</v>
      </c>
      <c r="I1323">
        <v>0</v>
      </c>
      <c r="J1323">
        <v>188480</v>
      </c>
      <c r="K1323">
        <v>261000</v>
      </c>
      <c r="L1323">
        <v>0</v>
      </c>
      <c r="M1323">
        <v>0</v>
      </c>
      <c r="N1323">
        <v>47.44</v>
      </c>
      <c r="O1323">
        <v>52.56</v>
      </c>
      <c r="P1323">
        <v>0</v>
      </c>
      <c r="Q1323">
        <v>0</v>
      </c>
      <c r="R1323">
        <v>41.93</v>
      </c>
      <c r="S1323">
        <v>58.07</v>
      </c>
      <c r="T1323">
        <v>0</v>
      </c>
      <c r="U1323">
        <v>0</v>
      </c>
    </row>
    <row r="1324" spans="1:21" x14ac:dyDescent="0.25">
      <c r="A1324" t="s">
        <v>306</v>
      </c>
      <c r="B1324">
        <v>2019</v>
      </c>
      <c r="C1324">
        <v>3599000</v>
      </c>
      <c r="D1324">
        <v>747000</v>
      </c>
      <c r="E1324">
        <v>652760</v>
      </c>
      <c r="F1324">
        <v>471200</v>
      </c>
      <c r="G1324">
        <v>275800</v>
      </c>
      <c r="H1324">
        <v>0</v>
      </c>
      <c r="I1324">
        <v>0</v>
      </c>
      <c r="J1324">
        <v>376960</v>
      </c>
      <c r="K1324">
        <v>275800</v>
      </c>
      <c r="L1324">
        <v>0</v>
      </c>
      <c r="M1324">
        <v>0</v>
      </c>
      <c r="N1324">
        <v>63.08</v>
      </c>
      <c r="O1324">
        <v>36.92</v>
      </c>
      <c r="P1324">
        <v>0</v>
      </c>
      <c r="Q1324">
        <v>0</v>
      </c>
      <c r="R1324">
        <v>57.75</v>
      </c>
      <c r="S1324">
        <v>42.25</v>
      </c>
      <c r="T1324">
        <v>0</v>
      </c>
      <c r="U1324">
        <v>0</v>
      </c>
    </row>
    <row r="1325" spans="1:21" x14ac:dyDescent="0.25">
      <c r="A1325" t="s">
        <v>306</v>
      </c>
      <c r="B1325">
        <v>2020</v>
      </c>
      <c r="C1325">
        <v>2610000</v>
      </c>
      <c r="D1325">
        <v>570000</v>
      </c>
      <c r="E1325">
        <v>516880</v>
      </c>
      <c r="F1325">
        <v>265600</v>
      </c>
      <c r="G1325">
        <v>304400</v>
      </c>
      <c r="H1325">
        <v>0</v>
      </c>
      <c r="I1325">
        <v>0</v>
      </c>
      <c r="J1325">
        <v>212480</v>
      </c>
      <c r="K1325">
        <v>304400</v>
      </c>
      <c r="L1325">
        <v>0</v>
      </c>
      <c r="M1325">
        <v>0</v>
      </c>
      <c r="N1325">
        <v>46.6</v>
      </c>
      <c r="O1325">
        <v>53.4</v>
      </c>
      <c r="P1325">
        <v>0</v>
      </c>
      <c r="Q1325">
        <v>0</v>
      </c>
      <c r="R1325">
        <v>41.11</v>
      </c>
      <c r="S1325">
        <v>58.89</v>
      </c>
      <c r="T1325">
        <v>0</v>
      </c>
      <c r="U1325">
        <v>0</v>
      </c>
    </row>
    <row r="1326" spans="1:21" x14ac:dyDescent="0.25">
      <c r="A1326" t="s">
        <v>306</v>
      </c>
      <c r="B1326">
        <v>2021</v>
      </c>
      <c r="C1326">
        <v>3211000</v>
      </c>
      <c r="D1326">
        <v>661400</v>
      </c>
      <c r="E1326">
        <v>587920</v>
      </c>
      <c r="F1326">
        <v>367400</v>
      </c>
      <c r="G1326">
        <v>294000</v>
      </c>
      <c r="H1326">
        <v>0</v>
      </c>
      <c r="I1326">
        <v>0</v>
      </c>
      <c r="J1326">
        <v>293920</v>
      </c>
      <c r="K1326">
        <v>294000</v>
      </c>
      <c r="L1326">
        <v>0</v>
      </c>
      <c r="M1326">
        <v>0</v>
      </c>
      <c r="N1326">
        <v>55.55</v>
      </c>
      <c r="O1326">
        <v>44.45</v>
      </c>
      <c r="P1326">
        <v>0</v>
      </c>
      <c r="Q1326">
        <v>0</v>
      </c>
      <c r="R1326">
        <v>49.99</v>
      </c>
      <c r="S1326">
        <v>50.01</v>
      </c>
      <c r="T1326">
        <v>0</v>
      </c>
      <c r="U1326">
        <v>0</v>
      </c>
    </row>
    <row r="1327" spans="1:21" x14ac:dyDescent="0.25">
      <c r="A1327" t="s">
        <v>308</v>
      </c>
      <c r="B1327">
        <v>2013</v>
      </c>
      <c r="C1327">
        <v>116000</v>
      </c>
      <c r="D1327">
        <v>56000</v>
      </c>
      <c r="E1327">
        <v>56000</v>
      </c>
      <c r="F1327">
        <v>0</v>
      </c>
      <c r="G1327">
        <v>5000</v>
      </c>
      <c r="H1327">
        <v>51000</v>
      </c>
      <c r="I1327">
        <v>0</v>
      </c>
      <c r="J1327">
        <v>0</v>
      </c>
      <c r="K1327">
        <v>5000</v>
      </c>
      <c r="L1327">
        <v>51000</v>
      </c>
      <c r="M1327">
        <v>0</v>
      </c>
      <c r="N1327">
        <v>0</v>
      </c>
      <c r="O1327">
        <v>8.93</v>
      </c>
      <c r="P1327">
        <v>91.07</v>
      </c>
      <c r="Q1327">
        <v>0</v>
      </c>
      <c r="R1327">
        <v>0</v>
      </c>
      <c r="S1327">
        <v>8.93</v>
      </c>
      <c r="T1327">
        <v>91.07</v>
      </c>
      <c r="U1327">
        <v>0</v>
      </c>
    </row>
    <row r="1328" spans="1:21" x14ac:dyDescent="0.25">
      <c r="A1328" t="s">
        <v>308</v>
      </c>
      <c r="B1328">
        <v>2014</v>
      </c>
      <c r="C1328">
        <v>105000</v>
      </c>
      <c r="D1328">
        <v>45000</v>
      </c>
      <c r="E1328">
        <v>45000</v>
      </c>
      <c r="F1328">
        <v>0</v>
      </c>
      <c r="G1328">
        <v>0</v>
      </c>
      <c r="H1328">
        <v>45000</v>
      </c>
      <c r="I1328">
        <v>0</v>
      </c>
      <c r="J1328">
        <v>0</v>
      </c>
      <c r="K1328">
        <v>0</v>
      </c>
      <c r="L1328">
        <v>45000</v>
      </c>
      <c r="M1328">
        <v>0</v>
      </c>
      <c r="N1328">
        <v>0</v>
      </c>
      <c r="O1328">
        <v>0</v>
      </c>
      <c r="P1328">
        <v>100</v>
      </c>
      <c r="Q1328">
        <v>0</v>
      </c>
      <c r="R1328">
        <v>0</v>
      </c>
      <c r="S1328">
        <v>0</v>
      </c>
      <c r="T1328">
        <v>100</v>
      </c>
      <c r="U1328">
        <v>0</v>
      </c>
    </row>
    <row r="1329" spans="1:21" x14ac:dyDescent="0.25">
      <c r="A1329" t="s">
        <v>308</v>
      </c>
      <c r="B1329">
        <v>2015</v>
      </c>
      <c r="C1329">
        <v>90000</v>
      </c>
      <c r="D1329">
        <v>33200</v>
      </c>
      <c r="E1329">
        <v>33200</v>
      </c>
      <c r="F1329">
        <v>0</v>
      </c>
      <c r="G1329">
        <v>0</v>
      </c>
      <c r="H1329">
        <v>33200</v>
      </c>
      <c r="I1329">
        <v>0</v>
      </c>
      <c r="J1329">
        <v>0</v>
      </c>
      <c r="K1329">
        <v>0</v>
      </c>
      <c r="L1329">
        <v>33200</v>
      </c>
      <c r="M1329">
        <v>0</v>
      </c>
      <c r="N1329">
        <v>0</v>
      </c>
      <c r="O1329">
        <v>0</v>
      </c>
      <c r="P1329">
        <v>100</v>
      </c>
      <c r="Q1329">
        <v>0</v>
      </c>
      <c r="R1329">
        <v>0</v>
      </c>
      <c r="S1329">
        <v>0</v>
      </c>
      <c r="T1329">
        <v>100</v>
      </c>
      <c r="U1329">
        <v>0</v>
      </c>
    </row>
    <row r="1330" spans="1:21" x14ac:dyDescent="0.25">
      <c r="A1330" t="s">
        <v>308</v>
      </c>
      <c r="B1330">
        <v>2016</v>
      </c>
      <c r="C1330">
        <v>62000</v>
      </c>
      <c r="D1330">
        <v>21200</v>
      </c>
      <c r="E1330">
        <v>21200</v>
      </c>
      <c r="F1330">
        <v>0</v>
      </c>
      <c r="G1330">
        <v>0</v>
      </c>
      <c r="H1330">
        <v>21200</v>
      </c>
      <c r="I1330">
        <v>0</v>
      </c>
      <c r="J1330">
        <v>0</v>
      </c>
      <c r="K1330">
        <v>0</v>
      </c>
      <c r="L1330">
        <v>21200</v>
      </c>
      <c r="M1330">
        <v>0</v>
      </c>
      <c r="N1330">
        <v>0</v>
      </c>
      <c r="O1330">
        <v>0</v>
      </c>
      <c r="P1330">
        <v>100</v>
      </c>
      <c r="Q1330">
        <v>0</v>
      </c>
      <c r="R1330">
        <v>0</v>
      </c>
      <c r="S1330">
        <v>0</v>
      </c>
      <c r="T1330">
        <v>100</v>
      </c>
      <c r="U1330">
        <v>0</v>
      </c>
    </row>
    <row r="1331" spans="1:21" x14ac:dyDescent="0.25">
      <c r="A1331" t="s">
        <v>308</v>
      </c>
      <c r="B1331">
        <v>2017</v>
      </c>
      <c r="C1331">
        <v>125000</v>
      </c>
      <c r="D1331">
        <v>25800</v>
      </c>
      <c r="E1331">
        <v>25800</v>
      </c>
      <c r="F1331">
        <v>0</v>
      </c>
      <c r="G1331">
        <v>0</v>
      </c>
      <c r="H1331">
        <v>25800</v>
      </c>
      <c r="I1331">
        <v>0</v>
      </c>
      <c r="J1331">
        <v>0</v>
      </c>
      <c r="K1331">
        <v>0</v>
      </c>
      <c r="L1331">
        <v>25800</v>
      </c>
      <c r="M1331">
        <v>0</v>
      </c>
      <c r="N1331">
        <v>0</v>
      </c>
      <c r="O1331">
        <v>0</v>
      </c>
      <c r="P1331">
        <v>100</v>
      </c>
      <c r="Q1331">
        <v>0</v>
      </c>
      <c r="R1331">
        <v>0</v>
      </c>
      <c r="S1331">
        <v>0</v>
      </c>
      <c r="T1331">
        <v>100</v>
      </c>
      <c r="U1331">
        <v>0</v>
      </c>
    </row>
    <row r="1332" spans="1:21" x14ac:dyDescent="0.25">
      <c r="A1332" t="s">
        <v>308</v>
      </c>
      <c r="B1332">
        <v>2018</v>
      </c>
      <c r="C1332">
        <v>110000</v>
      </c>
      <c r="D1332">
        <v>26800</v>
      </c>
      <c r="E1332">
        <v>26800</v>
      </c>
      <c r="F1332">
        <v>0</v>
      </c>
      <c r="G1332">
        <v>0</v>
      </c>
      <c r="H1332">
        <v>26800</v>
      </c>
      <c r="I1332">
        <v>0</v>
      </c>
      <c r="J1332">
        <v>0</v>
      </c>
      <c r="K1332">
        <v>0</v>
      </c>
      <c r="L1332">
        <v>26800</v>
      </c>
      <c r="M1332">
        <v>0</v>
      </c>
      <c r="N1332">
        <v>0</v>
      </c>
      <c r="O1332">
        <v>0</v>
      </c>
      <c r="P1332">
        <v>100</v>
      </c>
      <c r="Q1332">
        <v>0</v>
      </c>
      <c r="R1332">
        <v>0</v>
      </c>
      <c r="S1332">
        <v>0</v>
      </c>
      <c r="T1332">
        <v>100</v>
      </c>
      <c r="U1332">
        <v>0</v>
      </c>
    </row>
    <row r="1333" spans="1:21" x14ac:dyDescent="0.25">
      <c r="A1333" t="s">
        <v>308</v>
      </c>
      <c r="B1333">
        <v>2019</v>
      </c>
      <c r="C1333">
        <v>128000</v>
      </c>
      <c r="D1333">
        <v>30400</v>
      </c>
      <c r="E1333">
        <v>30400</v>
      </c>
      <c r="F1333">
        <v>0</v>
      </c>
      <c r="G1333">
        <v>0</v>
      </c>
      <c r="H1333">
        <v>30400</v>
      </c>
      <c r="I1333">
        <v>0</v>
      </c>
      <c r="J1333">
        <v>0</v>
      </c>
      <c r="K1333">
        <v>0</v>
      </c>
      <c r="L1333">
        <v>30400</v>
      </c>
      <c r="M1333">
        <v>0</v>
      </c>
      <c r="N1333">
        <v>0</v>
      </c>
      <c r="O1333">
        <v>0</v>
      </c>
      <c r="P1333">
        <v>100</v>
      </c>
      <c r="Q1333">
        <v>0</v>
      </c>
      <c r="R1333">
        <v>0</v>
      </c>
      <c r="S1333">
        <v>0</v>
      </c>
      <c r="T1333">
        <v>100</v>
      </c>
      <c r="U1333">
        <v>0</v>
      </c>
    </row>
    <row r="1334" spans="1:21" x14ac:dyDescent="0.25">
      <c r="A1334" t="s">
        <v>308</v>
      </c>
      <c r="B1334">
        <v>2020</v>
      </c>
      <c r="C1334">
        <v>125000</v>
      </c>
      <c r="D1334">
        <v>27400</v>
      </c>
      <c r="E1334">
        <v>27400</v>
      </c>
      <c r="F1334">
        <v>0</v>
      </c>
      <c r="G1334">
        <v>0</v>
      </c>
      <c r="H1334">
        <v>27400</v>
      </c>
      <c r="I1334">
        <v>0</v>
      </c>
      <c r="J1334">
        <v>0</v>
      </c>
      <c r="K1334">
        <v>0</v>
      </c>
      <c r="L1334">
        <v>27400</v>
      </c>
      <c r="M1334">
        <v>0</v>
      </c>
      <c r="N1334">
        <v>0</v>
      </c>
      <c r="O1334">
        <v>0</v>
      </c>
      <c r="P1334">
        <v>100</v>
      </c>
      <c r="Q1334">
        <v>0</v>
      </c>
      <c r="R1334">
        <v>0</v>
      </c>
      <c r="S1334">
        <v>0</v>
      </c>
      <c r="T1334">
        <v>100</v>
      </c>
      <c r="U1334">
        <v>0</v>
      </c>
    </row>
    <row r="1335" spans="1:21" x14ac:dyDescent="0.25">
      <c r="A1335" t="s">
        <v>308</v>
      </c>
      <c r="B1335">
        <v>2021</v>
      </c>
      <c r="C1335">
        <v>129000</v>
      </c>
      <c r="D1335">
        <v>29800</v>
      </c>
      <c r="E1335">
        <v>29800</v>
      </c>
      <c r="F1335">
        <v>0</v>
      </c>
      <c r="G1335">
        <v>0</v>
      </c>
      <c r="H1335">
        <v>29800</v>
      </c>
      <c r="I1335">
        <v>0</v>
      </c>
      <c r="J1335">
        <v>0</v>
      </c>
      <c r="K1335">
        <v>0</v>
      </c>
      <c r="L1335">
        <v>29800</v>
      </c>
      <c r="M1335">
        <v>0</v>
      </c>
      <c r="N1335">
        <v>0</v>
      </c>
      <c r="O1335">
        <v>0</v>
      </c>
      <c r="P1335">
        <v>100</v>
      </c>
      <c r="Q1335">
        <v>0</v>
      </c>
      <c r="R1335">
        <v>0</v>
      </c>
      <c r="S1335">
        <v>0</v>
      </c>
      <c r="T1335">
        <v>100</v>
      </c>
      <c r="U1335">
        <v>0</v>
      </c>
    </row>
    <row r="1336" spans="1:21" x14ac:dyDescent="0.25">
      <c r="A1336" t="s">
        <v>310</v>
      </c>
      <c r="B1336">
        <v>2013</v>
      </c>
      <c r="C1336">
        <v>336000</v>
      </c>
      <c r="D1336">
        <v>70400</v>
      </c>
      <c r="E1336">
        <v>57160</v>
      </c>
      <c r="F1336">
        <v>66200</v>
      </c>
      <c r="G1336">
        <v>4000</v>
      </c>
      <c r="H1336">
        <v>200</v>
      </c>
      <c r="I1336">
        <v>0</v>
      </c>
      <c r="J1336">
        <v>52960</v>
      </c>
      <c r="K1336">
        <v>4000</v>
      </c>
      <c r="L1336">
        <v>200</v>
      </c>
      <c r="M1336">
        <v>0</v>
      </c>
      <c r="N1336">
        <v>94.03</v>
      </c>
      <c r="O1336">
        <v>5.68</v>
      </c>
      <c r="P1336">
        <v>0.28000000000000003</v>
      </c>
      <c r="Q1336">
        <v>0</v>
      </c>
      <c r="R1336">
        <v>92.65</v>
      </c>
      <c r="S1336">
        <v>7</v>
      </c>
      <c r="T1336">
        <v>0.35</v>
      </c>
      <c r="U1336">
        <v>0</v>
      </c>
    </row>
    <row r="1337" spans="1:21" x14ac:dyDescent="0.25">
      <c r="A1337" t="s">
        <v>310</v>
      </c>
      <c r="B1337">
        <v>2014</v>
      </c>
      <c r="C1337">
        <v>13836000</v>
      </c>
      <c r="D1337">
        <v>2772000</v>
      </c>
      <c r="E1337">
        <v>2218840</v>
      </c>
      <c r="F1337">
        <v>2765800</v>
      </c>
      <c r="G1337">
        <v>6000</v>
      </c>
      <c r="H1337">
        <v>200</v>
      </c>
      <c r="I1337">
        <v>0</v>
      </c>
      <c r="J1337">
        <v>2212640</v>
      </c>
      <c r="K1337">
        <v>6000</v>
      </c>
      <c r="L1337">
        <v>200</v>
      </c>
      <c r="M1337">
        <v>0</v>
      </c>
      <c r="N1337">
        <v>99.78</v>
      </c>
      <c r="O1337">
        <v>0.22</v>
      </c>
      <c r="P1337">
        <v>0.01</v>
      </c>
      <c r="Q1337">
        <v>0</v>
      </c>
      <c r="R1337">
        <v>99.72</v>
      </c>
      <c r="S1337">
        <v>0.27</v>
      </c>
      <c r="T1337">
        <v>0.01</v>
      </c>
      <c r="U1337">
        <v>0</v>
      </c>
    </row>
    <row r="1338" spans="1:21" x14ac:dyDescent="0.25">
      <c r="A1338" t="s">
        <v>310</v>
      </c>
      <c r="B1338">
        <v>2015</v>
      </c>
      <c r="C1338">
        <v>16604000</v>
      </c>
      <c r="D1338">
        <v>3324800</v>
      </c>
      <c r="E1338">
        <v>2660880</v>
      </c>
      <c r="F1338">
        <v>3319600</v>
      </c>
      <c r="G1338">
        <v>5000</v>
      </c>
      <c r="H1338">
        <v>200</v>
      </c>
      <c r="I1338">
        <v>0</v>
      </c>
      <c r="J1338">
        <v>2655680</v>
      </c>
      <c r="K1338">
        <v>5000</v>
      </c>
      <c r="L1338">
        <v>200</v>
      </c>
      <c r="M1338">
        <v>0</v>
      </c>
      <c r="N1338">
        <v>99.84</v>
      </c>
      <c r="O1338">
        <v>0.15</v>
      </c>
      <c r="P1338">
        <v>0.01</v>
      </c>
      <c r="Q1338">
        <v>0</v>
      </c>
      <c r="R1338">
        <v>99.8</v>
      </c>
      <c r="S1338">
        <v>0.19</v>
      </c>
      <c r="T1338">
        <v>0.01</v>
      </c>
      <c r="U1338">
        <v>0</v>
      </c>
    </row>
    <row r="1339" spans="1:21" x14ac:dyDescent="0.25">
      <c r="A1339" t="s">
        <v>310</v>
      </c>
      <c r="B1339">
        <v>2016</v>
      </c>
      <c r="C1339">
        <v>13060000</v>
      </c>
      <c r="D1339">
        <v>2615200</v>
      </c>
      <c r="E1339">
        <v>2093000</v>
      </c>
      <c r="F1339">
        <v>2611000</v>
      </c>
      <c r="G1339">
        <v>4000</v>
      </c>
      <c r="H1339">
        <v>200</v>
      </c>
      <c r="I1339">
        <v>0</v>
      </c>
      <c r="J1339">
        <v>2088800</v>
      </c>
      <c r="K1339">
        <v>4000</v>
      </c>
      <c r="L1339">
        <v>200</v>
      </c>
      <c r="M1339">
        <v>0</v>
      </c>
      <c r="N1339">
        <v>99.84</v>
      </c>
      <c r="O1339">
        <v>0.15</v>
      </c>
      <c r="P1339">
        <v>0.01</v>
      </c>
      <c r="Q1339">
        <v>0</v>
      </c>
      <c r="R1339">
        <v>99.8</v>
      </c>
      <c r="S1339">
        <v>0.19</v>
      </c>
      <c r="T1339">
        <v>0.01</v>
      </c>
      <c r="U1339">
        <v>0</v>
      </c>
    </row>
    <row r="1340" spans="1:21" x14ac:dyDescent="0.25">
      <c r="A1340" t="s">
        <v>310</v>
      </c>
      <c r="B1340">
        <v>2017</v>
      </c>
      <c r="C1340">
        <v>15125000</v>
      </c>
      <c r="D1340">
        <v>3027400</v>
      </c>
      <c r="E1340">
        <v>2422560</v>
      </c>
      <c r="F1340">
        <v>3024200</v>
      </c>
      <c r="G1340">
        <v>3000</v>
      </c>
      <c r="H1340">
        <v>200</v>
      </c>
      <c r="I1340">
        <v>0</v>
      </c>
      <c r="J1340">
        <v>2419360</v>
      </c>
      <c r="K1340">
        <v>3000</v>
      </c>
      <c r="L1340">
        <v>200</v>
      </c>
      <c r="M1340">
        <v>0</v>
      </c>
      <c r="N1340">
        <v>99.89</v>
      </c>
      <c r="O1340">
        <v>0.1</v>
      </c>
      <c r="P1340">
        <v>0.01</v>
      </c>
      <c r="Q1340">
        <v>0</v>
      </c>
      <c r="R1340">
        <v>99.87</v>
      </c>
      <c r="S1340">
        <v>0.12</v>
      </c>
      <c r="T1340">
        <v>0.01</v>
      </c>
      <c r="U1340">
        <v>0</v>
      </c>
    </row>
    <row r="1341" spans="1:21" x14ac:dyDescent="0.25">
      <c r="A1341" t="s">
        <v>310</v>
      </c>
      <c r="B1341">
        <v>2018</v>
      </c>
      <c r="C1341">
        <v>13687000</v>
      </c>
      <c r="D1341">
        <v>2737400</v>
      </c>
      <c r="E1341">
        <v>2189960</v>
      </c>
      <c r="F1341">
        <v>2737200</v>
      </c>
      <c r="G1341">
        <v>0</v>
      </c>
      <c r="H1341">
        <v>200</v>
      </c>
      <c r="I1341">
        <v>0</v>
      </c>
      <c r="J1341">
        <v>2189760</v>
      </c>
      <c r="K1341">
        <v>0</v>
      </c>
      <c r="L1341">
        <v>200</v>
      </c>
      <c r="M1341">
        <v>0</v>
      </c>
      <c r="N1341">
        <v>99</v>
      </c>
      <c r="O1341">
        <v>0</v>
      </c>
      <c r="P1341">
        <v>0</v>
      </c>
      <c r="Q1341">
        <v>0</v>
      </c>
      <c r="R1341">
        <v>99</v>
      </c>
      <c r="S1341">
        <v>0</v>
      </c>
      <c r="T1341">
        <v>0</v>
      </c>
      <c r="U1341">
        <v>0</v>
      </c>
    </row>
    <row r="1342" spans="1:21" x14ac:dyDescent="0.25">
      <c r="A1342" t="s">
        <v>310</v>
      </c>
      <c r="B1342">
        <v>2019</v>
      </c>
      <c r="C1342">
        <v>14097000</v>
      </c>
      <c r="D1342">
        <v>2819400</v>
      </c>
      <c r="E1342">
        <v>2255560</v>
      </c>
      <c r="F1342">
        <v>2819200</v>
      </c>
      <c r="G1342">
        <v>0</v>
      </c>
      <c r="H1342">
        <v>200</v>
      </c>
      <c r="I1342">
        <v>0</v>
      </c>
      <c r="J1342">
        <v>2255360</v>
      </c>
      <c r="K1342">
        <v>0</v>
      </c>
      <c r="L1342">
        <v>200</v>
      </c>
      <c r="M1342">
        <v>0</v>
      </c>
      <c r="N1342">
        <v>99</v>
      </c>
      <c r="O1342">
        <v>0</v>
      </c>
      <c r="P1342">
        <v>0</v>
      </c>
      <c r="Q1342">
        <v>0</v>
      </c>
      <c r="R1342">
        <v>99</v>
      </c>
      <c r="S1342">
        <v>0</v>
      </c>
      <c r="T1342">
        <v>0</v>
      </c>
      <c r="U1342">
        <v>0</v>
      </c>
    </row>
    <row r="1343" spans="1:21" x14ac:dyDescent="0.25">
      <c r="A1343" t="s">
        <v>310</v>
      </c>
      <c r="B1343">
        <v>2020</v>
      </c>
      <c r="C1343">
        <v>14421000</v>
      </c>
      <c r="D1343">
        <v>2884200</v>
      </c>
      <c r="E1343">
        <v>2307400</v>
      </c>
      <c r="F1343">
        <v>2884000</v>
      </c>
      <c r="G1343">
        <v>0</v>
      </c>
      <c r="H1343">
        <v>200</v>
      </c>
      <c r="I1343">
        <v>0</v>
      </c>
      <c r="J1343">
        <v>2307200</v>
      </c>
      <c r="K1343">
        <v>0</v>
      </c>
      <c r="L1343">
        <v>200</v>
      </c>
      <c r="M1343">
        <v>0</v>
      </c>
      <c r="N1343">
        <v>99</v>
      </c>
      <c r="O1343">
        <v>0</v>
      </c>
      <c r="P1343">
        <v>0</v>
      </c>
      <c r="Q1343">
        <v>0</v>
      </c>
      <c r="R1343">
        <v>99</v>
      </c>
      <c r="S1343">
        <v>0</v>
      </c>
      <c r="T1343">
        <v>0</v>
      </c>
      <c r="U1343">
        <v>0</v>
      </c>
    </row>
    <row r="1344" spans="1:21" x14ac:dyDescent="0.25">
      <c r="A1344" t="s">
        <v>310</v>
      </c>
      <c r="B1344">
        <v>2021</v>
      </c>
      <c r="C1344">
        <v>16171000</v>
      </c>
      <c r="D1344">
        <v>3234200</v>
      </c>
      <c r="E1344">
        <v>2587400</v>
      </c>
      <c r="F1344">
        <v>3234000</v>
      </c>
      <c r="G1344">
        <v>0</v>
      </c>
      <c r="H1344">
        <v>200</v>
      </c>
      <c r="I1344">
        <v>0</v>
      </c>
      <c r="J1344">
        <v>2587200</v>
      </c>
      <c r="K1344">
        <v>0</v>
      </c>
      <c r="L1344">
        <v>200</v>
      </c>
      <c r="M1344">
        <v>0</v>
      </c>
      <c r="N1344">
        <v>99</v>
      </c>
      <c r="O1344">
        <v>0</v>
      </c>
      <c r="P1344">
        <v>0</v>
      </c>
      <c r="Q1344">
        <v>0</v>
      </c>
      <c r="R1344">
        <v>99</v>
      </c>
      <c r="S1344">
        <v>0</v>
      </c>
      <c r="T1344">
        <v>0</v>
      </c>
      <c r="U1344">
        <v>0</v>
      </c>
    </row>
    <row r="1345" spans="1:21" x14ac:dyDescent="0.25">
      <c r="A1345" t="s">
        <v>312</v>
      </c>
      <c r="B1345">
        <v>2013</v>
      </c>
      <c r="C1345">
        <v>66345000</v>
      </c>
      <c r="D1345">
        <v>13366600</v>
      </c>
      <c r="E1345">
        <v>11289940</v>
      </c>
      <c r="F1345">
        <v>0</v>
      </c>
      <c r="G1345">
        <v>11059200</v>
      </c>
      <c r="H1345">
        <v>0</v>
      </c>
      <c r="I1345">
        <v>2307400</v>
      </c>
      <c r="J1345">
        <v>0</v>
      </c>
      <c r="K1345">
        <v>11059200</v>
      </c>
      <c r="L1345">
        <v>0</v>
      </c>
      <c r="M1345">
        <v>230740</v>
      </c>
      <c r="N1345">
        <v>0</v>
      </c>
      <c r="O1345">
        <v>82.74</v>
      </c>
      <c r="P1345">
        <v>0</v>
      </c>
      <c r="Q1345">
        <v>17.260000000000002</v>
      </c>
      <c r="R1345">
        <v>0</v>
      </c>
      <c r="S1345">
        <v>97.96</v>
      </c>
      <c r="T1345">
        <v>0</v>
      </c>
      <c r="U1345">
        <v>2.04</v>
      </c>
    </row>
    <row r="1346" spans="1:21" x14ac:dyDescent="0.25">
      <c r="A1346" t="s">
        <v>312</v>
      </c>
      <c r="B1346">
        <v>2014</v>
      </c>
      <c r="C1346">
        <v>62779000</v>
      </c>
      <c r="D1346">
        <v>12655000</v>
      </c>
      <c r="E1346">
        <v>11220760</v>
      </c>
      <c r="F1346">
        <v>0</v>
      </c>
      <c r="G1346">
        <v>11061400</v>
      </c>
      <c r="H1346">
        <v>0</v>
      </c>
      <c r="I1346">
        <v>1593600</v>
      </c>
      <c r="J1346">
        <v>0</v>
      </c>
      <c r="K1346">
        <v>11061400</v>
      </c>
      <c r="L1346">
        <v>0</v>
      </c>
      <c r="M1346">
        <v>159360</v>
      </c>
      <c r="N1346">
        <v>0</v>
      </c>
      <c r="O1346">
        <v>87.41</v>
      </c>
      <c r="P1346">
        <v>0</v>
      </c>
      <c r="Q1346">
        <v>12.59</v>
      </c>
      <c r="R1346">
        <v>0</v>
      </c>
      <c r="S1346">
        <v>98.58</v>
      </c>
      <c r="T1346">
        <v>0</v>
      </c>
      <c r="U1346">
        <v>1.42</v>
      </c>
    </row>
    <row r="1347" spans="1:21" x14ac:dyDescent="0.25">
      <c r="A1347" t="s">
        <v>312</v>
      </c>
      <c r="B1347">
        <v>2015</v>
      </c>
      <c r="C1347">
        <v>56267000</v>
      </c>
      <c r="D1347">
        <v>11347000</v>
      </c>
      <c r="E1347">
        <v>11167000</v>
      </c>
      <c r="F1347">
        <v>0</v>
      </c>
      <c r="G1347">
        <v>11147000</v>
      </c>
      <c r="H1347">
        <v>0</v>
      </c>
      <c r="I1347">
        <v>200000</v>
      </c>
      <c r="J1347">
        <v>0</v>
      </c>
      <c r="K1347">
        <v>11147000</v>
      </c>
      <c r="L1347">
        <v>0</v>
      </c>
      <c r="M1347">
        <v>20000</v>
      </c>
      <c r="N1347">
        <v>0</v>
      </c>
      <c r="O1347">
        <v>98.24</v>
      </c>
      <c r="P1347">
        <v>0</v>
      </c>
      <c r="Q1347">
        <v>1.76</v>
      </c>
      <c r="R1347">
        <v>0</v>
      </c>
      <c r="S1347">
        <v>99.82</v>
      </c>
      <c r="T1347">
        <v>0</v>
      </c>
      <c r="U1347">
        <v>0.18</v>
      </c>
    </row>
    <row r="1348" spans="1:21" x14ac:dyDescent="0.25">
      <c r="A1348" t="s">
        <v>312</v>
      </c>
      <c r="B1348">
        <v>2016</v>
      </c>
      <c r="C1348">
        <v>60459000</v>
      </c>
      <c r="D1348">
        <v>12270200</v>
      </c>
      <c r="E1348">
        <v>11761700</v>
      </c>
      <c r="F1348">
        <v>0</v>
      </c>
      <c r="G1348">
        <v>11705200</v>
      </c>
      <c r="H1348">
        <v>0</v>
      </c>
      <c r="I1348">
        <v>565000</v>
      </c>
      <c r="J1348">
        <v>0</v>
      </c>
      <c r="K1348">
        <v>11705200</v>
      </c>
      <c r="L1348">
        <v>0</v>
      </c>
      <c r="M1348">
        <v>56500</v>
      </c>
      <c r="N1348">
        <v>0</v>
      </c>
      <c r="O1348">
        <v>95.4</v>
      </c>
      <c r="P1348">
        <v>0</v>
      </c>
      <c r="Q1348">
        <v>4.5999999999999996</v>
      </c>
      <c r="R1348">
        <v>0</v>
      </c>
      <c r="S1348">
        <v>99.52</v>
      </c>
      <c r="T1348">
        <v>0</v>
      </c>
      <c r="U1348">
        <v>0.48</v>
      </c>
    </row>
    <row r="1349" spans="1:21" x14ac:dyDescent="0.25">
      <c r="A1349" t="s">
        <v>312</v>
      </c>
      <c r="B1349">
        <v>2017</v>
      </c>
      <c r="C1349">
        <v>59321000</v>
      </c>
      <c r="D1349">
        <v>11981000</v>
      </c>
      <c r="E1349">
        <v>11504540</v>
      </c>
      <c r="F1349">
        <v>0</v>
      </c>
      <c r="G1349">
        <v>11451600</v>
      </c>
      <c r="H1349">
        <v>0</v>
      </c>
      <c r="I1349">
        <v>529400</v>
      </c>
      <c r="J1349">
        <v>0</v>
      </c>
      <c r="K1349">
        <v>11451600</v>
      </c>
      <c r="L1349">
        <v>0</v>
      </c>
      <c r="M1349">
        <v>52940</v>
      </c>
      <c r="N1349">
        <v>0</v>
      </c>
      <c r="O1349">
        <v>95.58</v>
      </c>
      <c r="P1349">
        <v>0</v>
      </c>
      <c r="Q1349">
        <v>4.42</v>
      </c>
      <c r="R1349">
        <v>0</v>
      </c>
      <c r="S1349">
        <v>99.54</v>
      </c>
      <c r="T1349">
        <v>0</v>
      </c>
      <c r="U1349">
        <v>0.46</v>
      </c>
    </row>
    <row r="1350" spans="1:21" x14ac:dyDescent="0.25">
      <c r="A1350" t="s">
        <v>312</v>
      </c>
      <c r="B1350">
        <v>2018</v>
      </c>
      <c r="C1350">
        <v>64151000</v>
      </c>
      <c r="D1350">
        <v>12993400</v>
      </c>
      <c r="E1350">
        <v>11709280</v>
      </c>
      <c r="F1350">
        <v>0</v>
      </c>
      <c r="G1350">
        <v>11566600</v>
      </c>
      <c r="H1350">
        <v>0</v>
      </c>
      <c r="I1350">
        <v>1426800</v>
      </c>
      <c r="J1350">
        <v>0</v>
      </c>
      <c r="K1350">
        <v>11566600</v>
      </c>
      <c r="L1350">
        <v>0</v>
      </c>
      <c r="M1350">
        <v>142680</v>
      </c>
      <c r="N1350">
        <v>0</v>
      </c>
      <c r="O1350">
        <v>89.02</v>
      </c>
      <c r="P1350">
        <v>0</v>
      </c>
      <c r="Q1350">
        <v>10.98</v>
      </c>
      <c r="R1350">
        <v>0</v>
      </c>
      <c r="S1350">
        <v>98.78</v>
      </c>
      <c r="T1350">
        <v>0</v>
      </c>
      <c r="U1350">
        <v>1.22</v>
      </c>
    </row>
    <row r="1351" spans="1:21" x14ac:dyDescent="0.25">
      <c r="A1351" t="s">
        <v>312</v>
      </c>
      <c r="B1351">
        <v>2019</v>
      </c>
      <c r="C1351">
        <v>64117000</v>
      </c>
      <c r="D1351">
        <v>12906600</v>
      </c>
      <c r="E1351">
        <v>11179140</v>
      </c>
      <c r="F1351">
        <v>0</v>
      </c>
      <c r="G1351">
        <v>10987200</v>
      </c>
      <c r="H1351">
        <v>0</v>
      </c>
      <c r="I1351">
        <v>1919400</v>
      </c>
      <c r="J1351">
        <v>0</v>
      </c>
      <c r="K1351">
        <v>10987200</v>
      </c>
      <c r="L1351">
        <v>0</v>
      </c>
      <c r="M1351">
        <v>191940</v>
      </c>
      <c r="N1351">
        <v>0</v>
      </c>
      <c r="O1351">
        <v>85.13</v>
      </c>
      <c r="P1351">
        <v>0</v>
      </c>
      <c r="Q1351">
        <v>14.87</v>
      </c>
      <c r="R1351">
        <v>0</v>
      </c>
      <c r="S1351">
        <v>98.28</v>
      </c>
      <c r="T1351">
        <v>0</v>
      </c>
      <c r="U1351">
        <v>1.72</v>
      </c>
    </row>
    <row r="1352" spans="1:21" x14ac:dyDescent="0.25">
      <c r="A1352" t="s">
        <v>312</v>
      </c>
      <c r="B1352">
        <v>2020</v>
      </c>
      <c r="C1352">
        <v>57502000</v>
      </c>
      <c r="D1352">
        <v>11550000</v>
      </c>
      <c r="E1352">
        <v>10612740</v>
      </c>
      <c r="F1352">
        <v>0</v>
      </c>
      <c r="G1352">
        <v>10508600</v>
      </c>
      <c r="H1352">
        <v>0</v>
      </c>
      <c r="I1352">
        <v>1041400</v>
      </c>
      <c r="J1352">
        <v>0</v>
      </c>
      <c r="K1352">
        <v>10508600</v>
      </c>
      <c r="L1352">
        <v>0</v>
      </c>
      <c r="M1352">
        <v>104140</v>
      </c>
      <c r="N1352">
        <v>0</v>
      </c>
      <c r="O1352">
        <v>90.98</v>
      </c>
      <c r="P1352">
        <v>0</v>
      </c>
      <c r="Q1352">
        <v>9.02</v>
      </c>
      <c r="R1352">
        <v>0</v>
      </c>
      <c r="S1352">
        <v>99.02</v>
      </c>
      <c r="T1352">
        <v>0</v>
      </c>
      <c r="U1352">
        <v>0.98</v>
      </c>
    </row>
    <row r="1353" spans="1:21" x14ac:dyDescent="0.25">
      <c r="A1353" t="s">
        <v>312</v>
      </c>
      <c r="B1353">
        <v>2021</v>
      </c>
      <c r="C1353">
        <v>57366000</v>
      </c>
      <c r="D1353">
        <v>11490000</v>
      </c>
      <c r="E1353">
        <v>10828320</v>
      </c>
      <c r="F1353">
        <v>0</v>
      </c>
      <c r="G1353">
        <v>10754800</v>
      </c>
      <c r="H1353">
        <v>0</v>
      </c>
      <c r="I1353">
        <v>735200</v>
      </c>
      <c r="J1353">
        <v>0</v>
      </c>
      <c r="K1353">
        <v>10754800</v>
      </c>
      <c r="L1353">
        <v>0</v>
      </c>
      <c r="M1353">
        <v>73520</v>
      </c>
      <c r="N1353">
        <v>0</v>
      </c>
      <c r="O1353">
        <v>93.6</v>
      </c>
      <c r="P1353">
        <v>0</v>
      </c>
      <c r="Q1353">
        <v>6.4</v>
      </c>
      <c r="R1353">
        <v>0</v>
      </c>
      <c r="S1353">
        <v>99.32</v>
      </c>
      <c r="T1353">
        <v>0</v>
      </c>
      <c r="U1353">
        <v>0.68</v>
      </c>
    </row>
    <row r="1354" spans="1:21" x14ac:dyDescent="0.25">
      <c r="A1354" t="s">
        <v>314</v>
      </c>
      <c r="B1354">
        <v>2013</v>
      </c>
      <c r="C1354">
        <v>17452000</v>
      </c>
      <c r="D1354">
        <v>3490400</v>
      </c>
      <c r="E1354">
        <v>2857040</v>
      </c>
      <c r="F1354">
        <v>3166800</v>
      </c>
      <c r="G1354">
        <v>323600</v>
      </c>
      <c r="H1354">
        <v>0</v>
      </c>
      <c r="I1354">
        <v>0</v>
      </c>
      <c r="J1354">
        <v>2533440</v>
      </c>
      <c r="K1354">
        <v>323600</v>
      </c>
      <c r="L1354">
        <v>0</v>
      </c>
      <c r="M1354">
        <v>0</v>
      </c>
      <c r="N1354">
        <v>90</v>
      </c>
      <c r="O1354">
        <v>9</v>
      </c>
      <c r="P1354">
        <v>0</v>
      </c>
      <c r="Q1354">
        <v>0</v>
      </c>
      <c r="R1354">
        <v>88</v>
      </c>
      <c r="S1354">
        <v>11</v>
      </c>
      <c r="T1354">
        <v>0</v>
      </c>
      <c r="U1354">
        <v>0</v>
      </c>
    </row>
    <row r="1355" spans="1:21" x14ac:dyDescent="0.25">
      <c r="A1355" t="s">
        <v>314</v>
      </c>
      <c r="B1355">
        <v>2014</v>
      </c>
      <c r="C1355">
        <v>16733000</v>
      </c>
      <c r="D1355">
        <v>3346600</v>
      </c>
      <c r="E1355">
        <v>2739800</v>
      </c>
      <c r="F1355">
        <v>3034000</v>
      </c>
      <c r="G1355">
        <v>312600</v>
      </c>
      <c r="H1355">
        <v>0</v>
      </c>
      <c r="I1355">
        <v>0</v>
      </c>
      <c r="J1355">
        <v>2427200</v>
      </c>
      <c r="K1355">
        <v>312600</v>
      </c>
      <c r="L1355">
        <v>0</v>
      </c>
      <c r="M1355">
        <v>0</v>
      </c>
      <c r="N1355">
        <v>90</v>
      </c>
      <c r="O1355">
        <v>9</v>
      </c>
      <c r="P1355">
        <v>0</v>
      </c>
      <c r="Q1355">
        <v>0</v>
      </c>
      <c r="R1355">
        <v>88</v>
      </c>
      <c r="S1355">
        <v>11</v>
      </c>
      <c r="T1355">
        <v>0</v>
      </c>
      <c r="U1355">
        <v>0</v>
      </c>
    </row>
    <row r="1356" spans="1:21" x14ac:dyDescent="0.25">
      <c r="A1356" t="s">
        <v>314</v>
      </c>
      <c r="B1356">
        <v>2015</v>
      </c>
      <c r="C1356">
        <v>15069000</v>
      </c>
      <c r="D1356">
        <v>3007200</v>
      </c>
      <c r="E1356">
        <v>2518040</v>
      </c>
      <c r="F1356">
        <v>2445800</v>
      </c>
      <c r="G1356">
        <v>561400</v>
      </c>
      <c r="H1356">
        <v>0</v>
      </c>
      <c r="I1356">
        <v>0</v>
      </c>
      <c r="J1356">
        <v>1956640</v>
      </c>
      <c r="K1356">
        <v>561400</v>
      </c>
      <c r="L1356">
        <v>0</v>
      </c>
      <c r="M1356">
        <v>0</v>
      </c>
      <c r="N1356">
        <v>81</v>
      </c>
      <c r="O1356">
        <v>18</v>
      </c>
      <c r="P1356">
        <v>0</v>
      </c>
      <c r="Q1356">
        <v>0</v>
      </c>
      <c r="R1356">
        <v>77</v>
      </c>
      <c r="S1356">
        <v>22</v>
      </c>
      <c r="T1356">
        <v>0</v>
      </c>
      <c r="U1356">
        <v>0</v>
      </c>
    </row>
    <row r="1357" spans="1:21" x14ac:dyDescent="0.25">
      <c r="A1357" t="s">
        <v>314</v>
      </c>
      <c r="B1357">
        <v>2016</v>
      </c>
      <c r="C1357">
        <v>17706000</v>
      </c>
      <c r="D1357">
        <v>3537200</v>
      </c>
      <c r="E1357">
        <v>2897520</v>
      </c>
      <c r="F1357">
        <v>3198400</v>
      </c>
      <c r="G1357">
        <v>338800</v>
      </c>
      <c r="H1357">
        <v>0</v>
      </c>
      <c r="I1357">
        <v>0</v>
      </c>
      <c r="J1357">
        <v>2558720</v>
      </c>
      <c r="K1357">
        <v>338800</v>
      </c>
      <c r="L1357">
        <v>0</v>
      </c>
      <c r="M1357">
        <v>0</v>
      </c>
      <c r="N1357">
        <v>90</v>
      </c>
      <c r="O1357">
        <v>9</v>
      </c>
      <c r="P1357">
        <v>0</v>
      </c>
      <c r="Q1357">
        <v>0</v>
      </c>
      <c r="R1357">
        <v>88</v>
      </c>
      <c r="S1357">
        <v>11</v>
      </c>
      <c r="T1357">
        <v>0</v>
      </c>
      <c r="U1357">
        <v>0</v>
      </c>
    </row>
    <row r="1358" spans="1:21" x14ac:dyDescent="0.25">
      <c r="A1358" t="s">
        <v>314</v>
      </c>
      <c r="B1358">
        <v>2017</v>
      </c>
      <c r="C1358">
        <v>16156000</v>
      </c>
      <c r="D1358">
        <v>3227800</v>
      </c>
      <c r="E1358">
        <v>2647280</v>
      </c>
      <c r="F1358">
        <v>2902600</v>
      </c>
      <c r="G1358">
        <v>325200</v>
      </c>
      <c r="H1358">
        <v>0</v>
      </c>
      <c r="I1358">
        <v>0</v>
      </c>
      <c r="J1358">
        <v>2322080</v>
      </c>
      <c r="K1358">
        <v>325200</v>
      </c>
      <c r="L1358">
        <v>0</v>
      </c>
      <c r="M1358">
        <v>0</v>
      </c>
      <c r="N1358">
        <v>89</v>
      </c>
      <c r="O1358">
        <v>10</v>
      </c>
      <c r="P1358">
        <v>0</v>
      </c>
      <c r="Q1358">
        <v>0</v>
      </c>
      <c r="R1358">
        <v>87</v>
      </c>
      <c r="S1358">
        <v>12</v>
      </c>
      <c r="T1358">
        <v>0</v>
      </c>
      <c r="U1358">
        <v>0</v>
      </c>
    </row>
    <row r="1359" spans="1:21" x14ac:dyDescent="0.25">
      <c r="A1359" t="s">
        <v>314</v>
      </c>
      <c r="B1359">
        <v>2018</v>
      </c>
      <c r="C1359">
        <v>17620000</v>
      </c>
      <c r="D1359">
        <v>3521800</v>
      </c>
      <c r="E1359">
        <v>2877400</v>
      </c>
      <c r="F1359">
        <v>3222000</v>
      </c>
      <c r="G1359">
        <v>299800</v>
      </c>
      <c r="H1359">
        <v>0</v>
      </c>
      <c r="I1359">
        <v>0</v>
      </c>
      <c r="J1359">
        <v>2577600</v>
      </c>
      <c r="K1359">
        <v>299800</v>
      </c>
      <c r="L1359">
        <v>0</v>
      </c>
      <c r="M1359">
        <v>0</v>
      </c>
      <c r="N1359">
        <v>91</v>
      </c>
      <c r="O1359">
        <v>8</v>
      </c>
      <c r="P1359">
        <v>0</v>
      </c>
      <c r="Q1359">
        <v>0</v>
      </c>
      <c r="R1359">
        <v>89</v>
      </c>
      <c r="S1359">
        <v>10</v>
      </c>
      <c r="T1359">
        <v>0</v>
      </c>
      <c r="U1359">
        <v>0</v>
      </c>
    </row>
    <row r="1360" spans="1:21" x14ac:dyDescent="0.25">
      <c r="A1360" t="s">
        <v>314</v>
      </c>
      <c r="B1360">
        <v>2019</v>
      </c>
      <c r="C1360">
        <v>16735000</v>
      </c>
      <c r="D1360">
        <v>3343400</v>
      </c>
      <c r="E1360">
        <v>2720160</v>
      </c>
      <c r="F1360">
        <v>3116200</v>
      </c>
      <c r="G1360">
        <v>227200</v>
      </c>
      <c r="H1360">
        <v>0</v>
      </c>
      <c r="I1360">
        <v>0</v>
      </c>
      <c r="J1360">
        <v>2492960</v>
      </c>
      <c r="K1360">
        <v>227200</v>
      </c>
      <c r="L1360">
        <v>0</v>
      </c>
      <c r="M1360">
        <v>0</v>
      </c>
      <c r="N1360">
        <v>93</v>
      </c>
      <c r="O1360">
        <v>6</v>
      </c>
      <c r="P1360">
        <v>0</v>
      </c>
      <c r="Q1360">
        <v>0</v>
      </c>
      <c r="R1360">
        <v>91</v>
      </c>
      <c r="S1360">
        <v>8</v>
      </c>
      <c r="T1360">
        <v>0</v>
      </c>
      <c r="U1360">
        <v>0</v>
      </c>
    </row>
    <row r="1361" spans="1:21" x14ac:dyDescent="0.25">
      <c r="A1361" t="s">
        <v>314</v>
      </c>
      <c r="B1361">
        <v>2020</v>
      </c>
      <c r="C1361">
        <v>16961000</v>
      </c>
      <c r="D1361">
        <v>3388800</v>
      </c>
      <c r="E1361">
        <v>2766520</v>
      </c>
      <c r="F1361">
        <v>3111400</v>
      </c>
      <c r="G1361">
        <v>277400</v>
      </c>
      <c r="H1361">
        <v>0</v>
      </c>
      <c r="I1361">
        <v>0</v>
      </c>
      <c r="J1361">
        <v>2489120</v>
      </c>
      <c r="K1361">
        <v>277400</v>
      </c>
      <c r="L1361">
        <v>0</v>
      </c>
      <c r="M1361">
        <v>0</v>
      </c>
      <c r="N1361">
        <v>91</v>
      </c>
      <c r="O1361">
        <v>8</v>
      </c>
      <c r="P1361">
        <v>0</v>
      </c>
      <c r="Q1361">
        <v>0</v>
      </c>
      <c r="R1361">
        <v>89</v>
      </c>
      <c r="S1361">
        <v>10</v>
      </c>
      <c r="T1361">
        <v>0</v>
      </c>
      <c r="U1361">
        <v>0</v>
      </c>
    </row>
    <row r="1362" spans="1:21" x14ac:dyDescent="0.25">
      <c r="A1362" t="s">
        <v>314</v>
      </c>
      <c r="B1362">
        <v>2021</v>
      </c>
      <c r="C1362">
        <v>16518000</v>
      </c>
      <c r="D1362">
        <v>3298400</v>
      </c>
      <c r="E1362">
        <v>2682600</v>
      </c>
      <c r="F1362">
        <v>3079000</v>
      </c>
      <c r="G1362">
        <v>219400</v>
      </c>
      <c r="H1362">
        <v>0</v>
      </c>
      <c r="I1362">
        <v>0</v>
      </c>
      <c r="J1362">
        <v>2463200</v>
      </c>
      <c r="K1362">
        <v>219400</v>
      </c>
      <c r="L1362">
        <v>0</v>
      </c>
      <c r="M1362">
        <v>0</v>
      </c>
      <c r="N1362">
        <v>93</v>
      </c>
      <c r="O1362">
        <v>6</v>
      </c>
      <c r="P1362">
        <v>0</v>
      </c>
      <c r="Q1362">
        <v>0</v>
      </c>
      <c r="R1362">
        <v>91</v>
      </c>
      <c r="S1362">
        <v>8</v>
      </c>
      <c r="T1362">
        <v>0</v>
      </c>
      <c r="U1362">
        <v>0</v>
      </c>
    </row>
    <row r="1363" spans="1:21" x14ac:dyDescent="0.25">
      <c r="A1363" t="s">
        <v>316</v>
      </c>
      <c r="B1363">
        <v>2013</v>
      </c>
      <c r="C1363">
        <v>1816000</v>
      </c>
      <c r="D1363">
        <v>363200</v>
      </c>
      <c r="E1363">
        <v>292320</v>
      </c>
      <c r="F1363">
        <v>354400</v>
      </c>
      <c r="G1363">
        <v>8800</v>
      </c>
      <c r="H1363">
        <v>0</v>
      </c>
      <c r="I1363">
        <v>0</v>
      </c>
      <c r="J1363">
        <v>283520</v>
      </c>
      <c r="K1363">
        <v>8800</v>
      </c>
      <c r="L1363">
        <v>0</v>
      </c>
      <c r="M1363">
        <v>0</v>
      </c>
      <c r="N1363">
        <v>97</v>
      </c>
      <c r="O1363">
        <v>2</v>
      </c>
      <c r="P1363">
        <v>0</v>
      </c>
      <c r="Q1363">
        <v>0</v>
      </c>
      <c r="R1363">
        <v>96</v>
      </c>
      <c r="S1363">
        <v>3</v>
      </c>
      <c r="T1363">
        <v>0</v>
      </c>
      <c r="U1363">
        <v>0</v>
      </c>
    </row>
    <row r="1364" spans="1:21" x14ac:dyDescent="0.25">
      <c r="A1364" t="s">
        <v>316</v>
      </c>
      <c r="B1364">
        <v>2014</v>
      </c>
      <c r="C1364">
        <v>2080000</v>
      </c>
      <c r="D1364">
        <v>416000</v>
      </c>
      <c r="E1364">
        <v>332800</v>
      </c>
      <c r="F1364">
        <v>416000</v>
      </c>
      <c r="G1364">
        <v>0</v>
      </c>
      <c r="H1364">
        <v>0</v>
      </c>
      <c r="I1364">
        <v>0</v>
      </c>
      <c r="J1364">
        <v>332800</v>
      </c>
      <c r="K1364">
        <v>0</v>
      </c>
      <c r="L1364">
        <v>0</v>
      </c>
      <c r="M1364">
        <v>0</v>
      </c>
      <c r="N1364">
        <v>100</v>
      </c>
      <c r="O1364">
        <v>0</v>
      </c>
      <c r="P1364">
        <v>0</v>
      </c>
      <c r="Q1364">
        <v>0</v>
      </c>
      <c r="R1364">
        <v>100</v>
      </c>
      <c r="S1364">
        <v>0</v>
      </c>
      <c r="T1364">
        <v>0</v>
      </c>
      <c r="U1364">
        <v>0</v>
      </c>
    </row>
    <row r="1365" spans="1:21" x14ac:dyDescent="0.25">
      <c r="A1365" t="s">
        <v>316</v>
      </c>
      <c r="B1365">
        <v>2015</v>
      </c>
      <c r="C1365">
        <v>1857000</v>
      </c>
      <c r="D1365">
        <v>371400</v>
      </c>
      <c r="E1365">
        <v>297120</v>
      </c>
      <c r="F1365">
        <v>371400</v>
      </c>
      <c r="G1365">
        <v>0</v>
      </c>
      <c r="H1365">
        <v>0</v>
      </c>
      <c r="I1365">
        <v>0</v>
      </c>
      <c r="J1365">
        <v>297120</v>
      </c>
      <c r="K1365">
        <v>0</v>
      </c>
      <c r="L1365">
        <v>0</v>
      </c>
      <c r="M1365">
        <v>0</v>
      </c>
      <c r="N1365">
        <v>100</v>
      </c>
      <c r="O1365">
        <v>0</v>
      </c>
      <c r="P1365">
        <v>0</v>
      </c>
      <c r="Q1365">
        <v>0</v>
      </c>
      <c r="R1365">
        <v>100</v>
      </c>
      <c r="S1365">
        <v>0</v>
      </c>
      <c r="T1365">
        <v>0</v>
      </c>
      <c r="U1365">
        <v>0</v>
      </c>
    </row>
    <row r="1366" spans="1:21" x14ac:dyDescent="0.25">
      <c r="A1366" t="s">
        <v>316</v>
      </c>
      <c r="B1366">
        <v>2016</v>
      </c>
      <c r="C1366">
        <v>1504000</v>
      </c>
      <c r="D1366">
        <v>300800</v>
      </c>
      <c r="E1366">
        <v>240640</v>
      </c>
      <c r="F1366">
        <v>300800</v>
      </c>
      <c r="G1366">
        <v>0</v>
      </c>
      <c r="H1366">
        <v>0</v>
      </c>
      <c r="I1366">
        <v>0</v>
      </c>
      <c r="J1366">
        <v>240640</v>
      </c>
      <c r="K1366">
        <v>0</v>
      </c>
      <c r="L1366">
        <v>0</v>
      </c>
      <c r="M1366">
        <v>0</v>
      </c>
      <c r="N1366">
        <v>100</v>
      </c>
      <c r="O1366">
        <v>0</v>
      </c>
      <c r="P1366">
        <v>0</v>
      </c>
      <c r="Q1366">
        <v>0</v>
      </c>
      <c r="R1366">
        <v>100</v>
      </c>
      <c r="S1366">
        <v>0</v>
      </c>
      <c r="T1366">
        <v>0</v>
      </c>
      <c r="U1366">
        <v>0</v>
      </c>
    </row>
    <row r="1367" spans="1:21" x14ac:dyDescent="0.25">
      <c r="A1367" t="s">
        <v>316</v>
      </c>
      <c r="B1367">
        <v>2017</v>
      </c>
      <c r="C1367">
        <v>1701000</v>
      </c>
      <c r="D1367">
        <v>340200</v>
      </c>
      <c r="E1367">
        <v>272160</v>
      </c>
      <c r="F1367">
        <v>340200</v>
      </c>
      <c r="G1367">
        <v>0</v>
      </c>
      <c r="H1367">
        <v>0</v>
      </c>
      <c r="I1367">
        <v>0</v>
      </c>
      <c r="J1367">
        <v>272160</v>
      </c>
      <c r="K1367">
        <v>0</v>
      </c>
      <c r="L1367">
        <v>0</v>
      </c>
      <c r="M1367">
        <v>0</v>
      </c>
      <c r="N1367">
        <v>100</v>
      </c>
      <c r="O1367">
        <v>0</v>
      </c>
      <c r="P1367">
        <v>0</v>
      </c>
      <c r="Q1367">
        <v>0</v>
      </c>
      <c r="R1367">
        <v>100</v>
      </c>
      <c r="S1367">
        <v>0</v>
      </c>
      <c r="T1367">
        <v>0</v>
      </c>
      <c r="U1367">
        <v>0</v>
      </c>
    </row>
    <row r="1368" spans="1:21" x14ac:dyDescent="0.25">
      <c r="A1368" t="s">
        <v>316</v>
      </c>
      <c r="B1368">
        <v>2018</v>
      </c>
      <c r="C1368">
        <v>1525000</v>
      </c>
      <c r="D1368">
        <v>305000</v>
      </c>
      <c r="E1368">
        <v>244000</v>
      </c>
      <c r="F1368">
        <v>305000</v>
      </c>
      <c r="G1368">
        <v>0</v>
      </c>
      <c r="H1368">
        <v>0</v>
      </c>
      <c r="I1368">
        <v>0</v>
      </c>
      <c r="J1368">
        <v>244000</v>
      </c>
      <c r="K1368">
        <v>0</v>
      </c>
      <c r="L1368">
        <v>0</v>
      </c>
      <c r="M1368">
        <v>0</v>
      </c>
      <c r="N1368">
        <v>100</v>
      </c>
      <c r="O1368">
        <v>0</v>
      </c>
      <c r="P1368">
        <v>0</v>
      </c>
      <c r="Q1368">
        <v>0</v>
      </c>
      <c r="R1368">
        <v>100</v>
      </c>
      <c r="S1368">
        <v>0</v>
      </c>
      <c r="T1368">
        <v>0</v>
      </c>
      <c r="U1368">
        <v>0</v>
      </c>
    </row>
    <row r="1369" spans="1:21" x14ac:dyDescent="0.25">
      <c r="A1369" t="s">
        <v>316</v>
      </c>
      <c r="B1369">
        <v>2019</v>
      </c>
      <c r="C1369">
        <v>1340000</v>
      </c>
      <c r="D1369">
        <v>268000</v>
      </c>
      <c r="E1369">
        <v>214400</v>
      </c>
      <c r="F1369">
        <v>268000</v>
      </c>
      <c r="G1369">
        <v>0</v>
      </c>
      <c r="H1369">
        <v>0</v>
      </c>
      <c r="I1369">
        <v>0</v>
      </c>
      <c r="J1369">
        <v>214400</v>
      </c>
      <c r="K1369">
        <v>0</v>
      </c>
      <c r="L1369">
        <v>0</v>
      </c>
      <c r="M1369">
        <v>0</v>
      </c>
      <c r="N1369">
        <v>100</v>
      </c>
      <c r="O1369">
        <v>0</v>
      </c>
      <c r="P1369">
        <v>0</v>
      </c>
      <c r="Q1369">
        <v>0</v>
      </c>
      <c r="R1369">
        <v>100</v>
      </c>
      <c r="S1369">
        <v>0</v>
      </c>
      <c r="T1369">
        <v>0</v>
      </c>
      <c r="U1369">
        <v>0</v>
      </c>
    </row>
    <row r="1370" spans="1:21" x14ac:dyDescent="0.25">
      <c r="A1370" t="s">
        <v>316</v>
      </c>
      <c r="B1370">
        <v>2021</v>
      </c>
      <c r="C1370">
        <v>1425000</v>
      </c>
      <c r="D1370">
        <v>285000</v>
      </c>
      <c r="E1370">
        <v>228000</v>
      </c>
      <c r="F1370">
        <v>285000</v>
      </c>
      <c r="G1370">
        <v>0</v>
      </c>
      <c r="H1370">
        <v>0</v>
      </c>
      <c r="I1370">
        <v>0</v>
      </c>
      <c r="J1370">
        <v>228000</v>
      </c>
      <c r="K1370">
        <v>0</v>
      </c>
      <c r="L1370">
        <v>0</v>
      </c>
      <c r="M1370">
        <v>0</v>
      </c>
      <c r="N1370">
        <v>100</v>
      </c>
      <c r="O1370">
        <v>0</v>
      </c>
      <c r="P1370">
        <v>0</v>
      </c>
      <c r="Q1370">
        <v>0</v>
      </c>
      <c r="R1370">
        <v>100</v>
      </c>
      <c r="S1370">
        <v>0</v>
      </c>
      <c r="T1370">
        <v>0</v>
      </c>
      <c r="U1370">
        <v>0</v>
      </c>
    </row>
    <row r="1371" spans="1:21" x14ac:dyDescent="0.25">
      <c r="A1371" t="s">
        <v>318</v>
      </c>
      <c r="B1371">
        <v>2013</v>
      </c>
      <c r="C1371">
        <v>9026000</v>
      </c>
      <c r="D1371">
        <v>2810000</v>
      </c>
      <c r="E1371">
        <v>2248000</v>
      </c>
      <c r="F1371">
        <v>2810000</v>
      </c>
      <c r="G1371">
        <v>0</v>
      </c>
      <c r="H1371">
        <v>0</v>
      </c>
      <c r="I1371">
        <v>0</v>
      </c>
      <c r="J1371">
        <v>2248000</v>
      </c>
      <c r="K1371">
        <v>0</v>
      </c>
      <c r="L1371">
        <v>0</v>
      </c>
      <c r="M1371">
        <v>0</v>
      </c>
      <c r="N1371">
        <v>100</v>
      </c>
      <c r="O1371">
        <v>0</v>
      </c>
      <c r="P1371">
        <v>0</v>
      </c>
      <c r="Q1371">
        <v>0</v>
      </c>
      <c r="R1371">
        <v>100</v>
      </c>
      <c r="S1371">
        <v>0</v>
      </c>
      <c r="T1371">
        <v>0</v>
      </c>
      <c r="U1371">
        <v>0</v>
      </c>
    </row>
    <row r="1372" spans="1:21" x14ac:dyDescent="0.25">
      <c r="A1372" t="s">
        <v>318</v>
      </c>
      <c r="B1372">
        <v>2014</v>
      </c>
      <c r="C1372">
        <v>8396000</v>
      </c>
      <c r="D1372">
        <v>2469600</v>
      </c>
      <c r="E1372">
        <v>1975680</v>
      </c>
      <c r="F1372">
        <v>2469600</v>
      </c>
      <c r="G1372">
        <v>0</v>
      </c>
      <c r="H1372">
        <v>0</v>
      </c>
      <c r="I1372">
        <v>0</v>
      </c>
      <c r="J1372">
        <v>1975680</v>
      </c>
      <c r="K1372">
        <v>0</v>
      </c>
      <c r="L1372">
        <v>0</v>
      </c>
      <c r="M1372">
        <v>0</v>
      </c>
      <c r="N1372">
        <v>100</v>
      </c>
      <c r="O1372">
        <v>0</v>
      </c>
      <c r="P1372">
        <v>0</v>
      </c>
      <c r="Q1372">
        <v>0</v>
      </c>
      <c r="R1372">
        <v>100</v>
      </c>
      <c r="S1372">
        <v>0</v>
      </c>
      <c r="T1372">
        <v>0</v>
      </c>
      <c r="U1372">
        <v>0</v>
      </c>
    </row>
    <row r="1373" spans="1:21" x14ac:dyDescent="0.25">
      <c r="A1373" t="s">
        <v>318</v>
      </c>
      <c r="B1373">
        <v>2015</v>
      </c>
      <c r="C1373">
        <v>9448000</v>
      </c>
      <c r="D1373">
        <v>2642400</v>
      </c>
      <c r="E1373">
        <v>2113920</v>
      </c>
      <c r="F1373">
        <v>2642400</v>
      </c>
      <c r="G1373">
        <v>0</v>
      </c>
      <c r="H1373">
        <v>0</v>
      </c>
      <c r="I1373">
        <v>0</v>
      </c>
      <c r="J1373">
        <v>2113920</v>
      </c>
      <c r="K1373">
        <v>0</v>
      </c>
      <c r="L1373">
        <v>0</v>
      </c>
      <c r="M1373">
        <v>0</v>
      </c>
      <c r="N1373">
        <v>100</v>
      </c>
      <c r="O1373">
        <v>0</v>
      </c>
      <c r="P1373">
        <v>0</v>
      </c>
      <c r="Q1373">
        <v>0</v>
      </c>
      <c r="R1373">
        <v>100</v>
      </c>
      <c r="S1373">
        <v>0</v>
      </c>
      <c r="T1373">
        <v>0</v>
      </c>
      <c r="U1373">
        <v>0</v>
      </c>
    </row>
    <row r="1374" spans="1:21" x14ac:dyDescent="0.25">
      <c r="A1374" t="s">
        <v>318</v>
      </c>
      <c r="B1374">
        <v>2016</v>
      </c>
      <c r="C1374">
        <v>8161000</v>
      </c>
      <c r="D1374">
        <v>2328200</v>
      </c>
      <c r="E1374">
        <v>1862560</v>
      </c>
      <c r="F1374">
        <v>2328200</v>
      </c>
      <c r="G1374">
        <v>0</v>
      </c>
      <c r="H1374">
        <v>0</v>
      </c>
      <c r="I1374">
        <v>0</v>
      </c>
      <c r="J1374">
        <v>1862560</v>
      </c>
      <c r="K1374">
        <v>0</v>
      </c>
      <c r="L1374">
        <v>0</v>
      </c>
      <c r="M1374">
        <v>0</v>
      </c>
      <c r="N1374">
        <v>100</v>
      </c>
      <c r="O1374">
        <v>0</v>
      </c>
      <c r="P1374">
        <v>0</v>
      </c>
      <c r="Q1374">
        <v>0</v>
      </c>
      <c r="R1374">
        <v>100</v>
      </c>
      <c r="S1374">
        <v>0</v>
      </c>
      <c r="T1374">
        <v>0</v>
      </c>
      <c r="U1374">
        <v>0</v>
      </c>
    </row>
    <row r="1375" spans="1:21" x14ac:dyDescent="0.25">
      <c r="A1375" t="s">
        <v>318</v>
      </c>
      <c r="B1375">
        <v>2017</v>
      </c>
      <c r="C1375">
        <v>9676000</v>
      </c>
      <c r="D1375">
        <v>2668000</v>
      </c>
      <c r="E1375">
        <v>2134400</v>
      </c>
      <c r="F1375">
        <v>2668000</v>
      </c>
      <c r="G1375">
        <v>0</v>
      </c>
      <c r="H1375">
        <v>0</v>
      </c>
      <c r="I1375">
        <v>0</v>
      </c>
      <c r="J1375">
        <v>2134400</v>
      </c>
      <c r="K1375">
        <v>0</v>
      </c>
      <c r="L1375">
        <v>0</v>
      </c>
      <c r="M1375">
        <v>0</v>
      </c>
      <c r="N1375">
        <v>100</v>
      </c>
      <c r="O1375">
        <v>0</v>
      </c>
      <c r="P1375">
        <v>0</v>
      </c>
      <c r="Q1375">
        <v>0</v>
      </c>
      <c r="R1375">
        <v>100</v>
      </c>
      <c r="S1375">
        <v>0</v>
      </c>
      <c r="T1375">
        <v>0</v>
      </c>
      <c r="U1375">
        <v>0</v>
      </c>
    </row>
    <row r="1376" spans="1:21" x14ac:dyDescent="0.25">
      <c r="A1376" t="s">
        <v>318</v>
      </c>
      <c r="B1376">
        <v>2018</v>
      </c>
      <c r="C1376">
        <v>8011000</v>
      </c>
      <c r="D1376">
        <v>2107000</v>
      </c>
      <c r="E1376">
        <v>1685600</v>
      </c>
      <c r="F1376">
        <v>2107000</v>
      </c>
      <c r="G1376">
        <v>0</v>
      </c>
      <c r="H1376">
        <v>0</v>
      </c>
      <c r="I1376">
        <v>0</v>
      </c>
      <c r="J1376">
        <v>1685600</v>
      </c>
      <c r="K1376">
        <v>0</v>
      </c>
      <c r="L1376">
        <v>0</v>
      </c>
      <c r="M1376">
        <v>0</v>
      </c>
      <c r="N1376">
        <v>100</v>
      </c>
      <c r="O1376">
        <v>0</v>
      </c>
      <c r="P1376">
        <v>0</v>
      </c>
      <c r="Q1376">
        <v>0</v>
      </c>
      <c r="R1376">
        <v>100</v>
      </c>
      <c r="S1376">
        <v>0</v>
      </c>
      <c r="T1376">
        <v>0</v>
      </c>
      <c r="U1376">
        <v>0</v>
      </c>
    </row>
    <row r="1377" spans="1:21" x14ac:dyDescent="0.25">
      <c r="A1377" t="s">
        <v>318</v>
      </c>
      <c r="B1377">
        <v>2019</v>
      </c>
      <c r="C1377">
        <v>7148000</v>
      </c>
      <c r="D1377">
        <v>1429600</v>
      </c>
      <c r="E1377">
        <v>1143680</v>
      </c>
      <c r="F1377">
        <v>1429600</v>
      </c>
      <c r="G1377">
        <v>0</v>
      </c>
      <c r="H1377">
        <v>0</v>
      </c>
      <c r="I1377">
        <v>0</v>
      </c>
      <c r="J1377">
        <v>1143680</v>
      </c>
      <c r="K1377">
        <v>0</v>
      </c>
      <c r="L1377">
        <v>0</v>
      </c>
      <c r="M1377">
        <v>0</v>
      </c>
      <c r="N1377">
        <v>100</v>
      </c>
      <c r="O1377">
        <v>0</v>
      </c>
      <c r="P1377">
        <v>0</v>
      </c>
      <c r="Q1377">
        <v>0</v>
      </c>
      <c r="R1377">
        <v>100</v>
      </c>
      <c r="S1377">
        <v>0</v>
      </c>
      <c r="T1377">
        <v>0</v>
      </c>
      <c r="U1377">
        <v>0</v>
      </c>
    </row>
    <row r="1378" spans="1:21" x14ac:dyDescent="0.25">
      <c r="A1378" t="s">
        <v>318</v>
      </c>
      <c r="B1378">
        <v>2020</v>
      </c>
      <c r="C1378">
        <v>4944000</v>
      </c>
      <c r="D1378">
        <v>988800</v>
      </c>
      <c r="E1378">
        <v>791040</v>
      </c>
      <c r="F1378">
        <v>988800</v>
      </c>
      <c r="G1378">
        <v>0</v>
      </c>
      <c r="H1378">
        <v>0</v>
      </c>
      <c r="I1378">
        <v>0</v>
      </c>
      <c r="J1378">
        <v>791040</v>
      </c>
      <c r="K1378">
        <v>0</v>
      </c>
      <c r="L1378">
        <v>0</v>
      </c>
      <c r="M1378">
        <v>0</v>
      </c>
      <c r="N1378">
        <v>100</v>
      </c>
      <c r="O1378">
        <v>0</v>
      </c>
      <c r="P1378">
        <v>0</v>
      </c>
      <c r="Q1378">
        <v>0</v>
      </c>
      <c r="R1378">
        <v>100</v>
      </c>
      <c r="S1378">
        <v>0</v>
      </c>
      <c r="T1378">
        <v>0</v>
      </c>
      <c r="U1378">
        <v>0</v>
      </c>
    </row>
    <row r="1379" spans="1:21" x14ac:dyDescent="0.25">
      <c r="A1379" t="s">
        <v>318</v>
      </c>
      <c r="B1379">
        <v>2021</v>
      </c>
      <c r="C1379">
        <v>5693000</v>
      </c>
      <c r="D1379">
        <v>1138600</v>
      </c>
      <c r="E1379">
        <v>910880</v>
      </c>
      <c r="F1379">
        <v>1138600</v>
      </c>
      <c r="G1379">
        <v>0</v>
      </c>
      <c r="H1379">
        <v>0</v>
      </c>
      <c r="I1379">
        <v>0</v>
      </c>
      <c r="J1379">
        <v>910880</v>
      </c>
      <c r="K1379">
        <v>0</v>
      </c>
      <c r="L1379">
        <v>0</v>
      </c>
      <c r="M1379">
        <v>0</v>
      </c>
      <c r="N1379">
        <v>100</v>
      </c>
      <c r="O1379">
        <v>0</v>
      </c>
      <c r="P1379">
        <v>0</v>
      </c>
      <c r="Q1379">
        <v>0</v>
      </c>
      <c r="R1379">
        <v>100</v>
      </c>
      <c r="S1379">
        <v>0</v>
      </c>
      <c r="T1379">
        <v>0</v>
      </c>
      <c r="U1379">
        <v>0</v>
      </c>
    </row>
    <row r="1380" spans="1:21" x14ac:dyDescent="0.25">
      <c r="A1380" t="s">
        <v>320</v>
      </c>
      <c r="B1380">
        <v>2013</v>
      </c>
      <c r="C1380">
        <v>3698000</v>
      </c>
      <c r="D1380">
        <v>1034000</v>
      </c>
      <c r="E1380">
        <v>925560</v>
      </c>
      <c r="F1380">
        <v>542200</v>
      </c>
      <c r="G1380">
        <v>456200</v>
      </c>
      <c r="H1380">
        <v>35600</v>
      </c>
      <c r="I1380">
        <v>0</v>
      </c>
      <c r="J1380">
        <v>433760</v>
      </c>
      <c r="K1380">
        <v>456200</v>
      </c>
      <c r="L1380">
        <v>35600</v>
      </c>
      <c r="M1380">
        <v>0</v>
      </c>
      <c r="N1380">
        <v>52.44</v>
      </c>
      <c r="O1380">
        <v>44.12</v>
      </c>
      <c r="P1380">
        <v>3.44</v>
      </c>
      <c r="Q1380">
        <v>0</v>
      </c>
      <c r="R1380">
        <v>46.86</v>
      </c>
      <c r="S1380">
        <v>49.29</v>
      </c>
      <c r="T1380">
        <v>3.85</v>
      </c>
      <c r="U1380">
        <v>0</v>
      </c>
    </row>
    <row r="1381" spans="1:21" x14ac:dyDescent="0.25">
      <c r="A1381" t="s">
        <v>320</v>
      </c>
      <c r="B1381">
        <v>2014</v>
      </c>
      <c r="C1381">
        <v>5134000</v>
      </c>
      <c r="D1381">
        <v>1385200</v>
      </c>
      <c r="E1381">
        <v>960220</v>
      </c>
      <c r="F1381">
        <v>282600</v>
      </c>
      <c r="G1381">
        <v>578200</v>
      </c>
      <c r="H1381">
        <v>115000</v>
      </c>
      <c r="I1381">
        <v>409400</v>
      </c>
      <c r="J1381">
        <v>226080</v>
      </c>
      <c r="K1381">
        <v>578200</v>
      </c>
      <c r="L1381">
        <v>115000</v>
      </c>
      <c r="M1381">
        <v>40940</v>
      </c>
      <c r="N1381">
        <v>20.399999999999999</v>
      </c>
      <c r="O1381">
        <v>41.74</v>
      </c>
      <c r="P1381">
        <v>8.3000000000000007</v>
      </c>
      <c r="Q1381">
        <v>29.56</v>
      </c>
      <c r="R1381">
        <v>23.54</v>
      </c>
      <c r="S1381">
        <v>60.22</v>
      </c>
      <c r="T1381">
        <v>11.98</v>
      </c>
      <c r="U1381">
        <v>4.26</v>
      </c>
    </row>
    <row r="1382" spans="1:21" x14ac:dyDescent="0.25">
      <c r="A1382" t="s">
        <v>320</v>
      </c>
      <c r="B1382">
        <v>2015</v>
      </c>
      <c r="C1382">
        <v>4330000</v>
      </c>
      <c r="D1382">
        <v>1219600</v>
      </c>
      <c r="E1382">
        <v>894140</v>
      </c>
      <c r="F1382">
        <v>272800</v>
      </c>
      <c r="G1382">
        <v>488000</v>
      </c>
      <c r="H1382">
        <v>157800</v>
      </c>
      <c r="I1382">
        <v>301000</v>
      </c>
      <c r="J1382">
        <v>218240</v>
      </c>
      <c r="K1382">
        <v>488000</v>
      </c>
      <c r="L1382">
        <v>157800</v>
      </c>
      <c r="M1382">
        <v>30100</v>
      </c>
      <c r="N1382">
        <v>22.37</v>
      </c>
      <c r="O1382">
        <v>40.01</v>
      </c>
      <c r="P1382">
        <v>12.94</v>
      </c>
      <c r="Q1382">
        <v>24.68</v>
      </c>
      <c r="R1382">
        <v>24.41</v>
      </c>
      <c r="S1382">
        <v>54.58</v>
      </c>
      <c r="T1382">
        <v>17.649999999999999</v>
      </c>
      <c r="U1382">
        <v>3.37</v>
      </c>
    </row>
    <row r="1383" spans="1:21" x14ac:dyDescent="0.25">
      <c r="A1383" t="s">
        <v>320</v>
      </c>
      <c r="B1383">
        <v>2016</v>
      </c>
      <c r="C1383">
        <v>3338000</v>
      </c>
      <c r="D1383">
        <v>1026000</v>
      </c>
      <c r="E1383">
        <v>954240</v>
      </c>
      <c r="F1383">
        <v>358800</v>
      </c>
      <c r="G1383">
        <v>523400</v>
      </c>
      <c r="H1383">
        <v>143800</v>
      </c>
      <c r="I1383">
        <v>0</v>
      </c>
      <c r="J1383">
        <v>287040</v>
      </c>
      <c r="K1383">
        <v>523400</v>
      </c>
      <c r="L1383">
        <v>143800</v>
      </c>
      <c r="M1383">
        <v>0</v>
      </c>
      <c r="N1383">
        <v>34.97</v>
      </c>
      <c r="O1383">
        <v>51.01</v>
      </c>
      <c r="P1383">
        <v>14.02</v>
      </c>
      <c r="Q1383">
        <v>0</v>
      </c>
      <c r="R1383">
        <v>30.08</v>
      </c>
      <c r="S1383">
        <v>54.85</v>
      </c>
      <c r="T1383">
        <v>15.07</v>
      </c>
      <c r="U1383">
        <v>0</v>
      </c>
    </row>
    <row r="1384" spans="1:21" x14ac:dyDescent="0.25">
      <c r="A1384" t="s">
        <v>320</v>
      </c>
      <c r="B1384">
        <v>2017</v>
      </c>
      <c r="C1384">
        <v>3576000</v>
      </c>
      <c r="D1384">
        <v>808800</v>
      </c>
      <c r="E1384">
        <v>646880</v>
      </c>
      <c r="F1384">
        <v>356000</v>
      </c>
      <c r="G1384">
        <v>215200</v>
      </c>
      <c r="H1384">
        <v>136800</v>
      </c>
      <c r="I1384">
        <v>100800</v>
      </c>
      <c r="J1384">
        <v>284800</v>
      </c>
      <c r="K1384">
        <v>215200</v>
      </c>
      <c r="L1384">
        <v>136800</v>
      </c>
      <c r="M1384">
        <v>10080</v>
      </c>
      <c r="N1384">
        <v>44.02</v>
      </c>
      <c r="O1384">
        <v>26.61</v>
      </c>
      <c r="P1384">
        <v>16.91</v>
      </c>
      <c r="Q1384">
        <v>12.46</v>
      </c>
      <c r="R1384">
        <v>44.03</v>
      </c>
      <c r="S1384">
        <v>33.270000000000003</v>
      </c>
      <c r="T1384">
        <v>21.15</v>
      </c>
      <c r="U1384">
        <v>1.56</v>
      </c>
    </row>
    <row r="1385" spans="1:21" x14ac:dyDescent="0.25">
      <c r="A1385" t="s">
        <v>320</v>
      </c>
      <c r="B1385">
        <v>2018</v>
      </c>
      <c r="C1385">
        <v>3534000</v>
      </c>
      <c r="D1385">
        <v>838800</v>
      </c>
      <c r="E1385">
        <v>663680</v>
      </c>
      <c r="F1385">
        <v>360800</v>
      </c>
      <c r="G1385">
        <v>201400</v>
      </c>
      <c r="H1385">
        <v>162200</v>
      </c>
      <c r="I1385">
        <v>114400</v>
      </c>
      <c r="J1385">
        <v>288640</v>
      </c>
      <c r="K1385">
        <v>201400</v>
      </c>
      <c r="L1385">
        <v>162200</v>
      </c>
      <c r="M1385">
        <v>11440</v>
      </c>
      <c r="N1385">
        <v>43.01</v>
      </c>
      <c r="O1385">
        <v>24.01</v>
      </c>
      <c r="P1385">
        <v>19.34</v>
      </c>
      <c r="Q1385">
        <v>13.64</v>
      </c>
      <c r="R1385">
        <v>43.49</v>
      </c>
      <c r="S1385">
        <v>30.35</v>
      </c>
      <c r="T1385">
        <v>24.44</v>
      </c>
      <c r="U1385">
        <v>1.72</v>
      </c>
    </row>
    <row r="1386" spans="1:21" x14ac:dyDescent="0.25">
      <c r="A1386" t="s">
        <v>320</v>
      </c>
      <c r="B1386">
        <v>2019</v>
      </c>
      <c r="C1386">
        <v>3227000</v>
      </c>
      <c r="D1386">
        <v>827000</v>
      </c>
      <c r="E1386">
        <v>751640</v>
      </c>
      <c r="F1386">
        <v>376800</v>
      </c>
      <c r="G1386">
        <v>222000</v>
      </c>
      <c r="H1386">
        <v>228200</v>
      </c>
      <c r="I1386">
        <v>0</v>
      </c>
      <c r="J1386">
        <v>301440</v>
      </c>
      <c r="K1386">
        <v>222000</v>
      </c>
      <c r="L1386">
        <v>228200</v>
      </c>
      <c r="M1386">
        <v>0</v>
      </c>
      <c r="N1386">
        <v>45.56</v>
      </c>
      <c r="O1386">
        <v>26.84</v>
      </c>
      <c r="P1386">
        <v>27.59</v>
      </c>
      <c r="Q1386">
        <v>0</v>
      </c>
      <c r="R1386">
        <v>40.1</v>
      </c>
      <c r="S1386">
        <v>29.54</v>
      </c>
      <c r="T1386">
        <v>30.36</v>
      </c>
      <c r="U1386">
        <v>0</v>
      </c>
    </row>
    <row r="1387" spans="1:21" x14ac:dyDescent="0.25">
      <c r="A1387" t="s">
        <v>320</v>
      </c>
      <c r="B1387">
        <v>2020</v>
      </c>
      <c r="C1387">
        <v>9154000</v>
      </c>
      <c r="D1387">
        <v>2028400</v>
      </c>
      <c r="E1387">
        <v>1727400</v>
      </c>
      <c r="F1387">
        <v>1505000</v>
      </c>
      <c r="G1387">
        <v>246200</v>
      </c>
      <c r="H1387">
        <v>277200</v>
      </c>
      <c r="I1387">
        <v>0</v>
      </c>
      <c r="J1387">
        <v>1204000</v>
      </c>
      <c r="K1387">
        <v>246200</v>
      </c>
      <c r="L1387">
        <v>277200</v>
      </c>
      <c r="M1387">
        <v>0</v>
      </c>
      <c r="N1387">
        <v>74.2</v>
      </c>
      <c r="O1387">
        <v>12.14</v>
      </c>
      <c r="P1387">
        <v>13.67</v>
      </c>
      <c r="Q1387">
        <v>0</v>
      </c>
      <c r="R1387">
        <v>69.7</v>
      </c>
      <c r="S1387">
        <v>14.25</v>
      </c>
      <c r="T1387">
        <v>16.05</v>
      </c>
      <c r="U1387">
        <v>0</v>
      </c>
    </row>
    <row r="1388" spans="1:21" x14ac:dyDescent="0.25">
      <c r="A1388" t="s">
        <v>320</v>
      </c>
      <c r="B1388">
        <v>2021</v>
      </c>
      <c r="C1388">
        <v>6603000</v>
      </c>
      <c r="D1388">
        <v>1446200</v>
      </c>
      <c r="E1388">
        <v>1229200</v>
      </c>
      <c r="F1388">
        <v>1085000</v>
      </c>
      <c r="G1388">
        <v>240800</v>
      </c>
      <c r="H1388">
        <v>120400</v>
      </c>
      <c r="I1388">
        <v>0</v>
      </c>
      <c r="J1388">
        <v>868000</v>
      </c>
      <c r="K1388">
        <v>240800</v>
      </c>
      <c r="L1388">
        <v>120400</v>
      </c>
      <c r="M1388">
        <v>0</v>
      </c>
      <c r="N1388">
        <v>75.02</v>
      </c>
      <c r="O1388">
        <v>16.649999999999999</v>
      </c>
      <c r="P1388">
        <v>8.33</v>
      </c>
      <c r="Q1388">
        <v>0</v>
      </c>
      <c r="R1388">
        <v>70.62</v>
      </c>
      <c r="S1388">
        <v>19.59</v>
      </c>
      <c r="T1388">
        <v>9.7899999999999991</v>
      </c>
      <c r="U1388">
        <v>0</v>
      </c>
    </row>
    <row r="1389" spans="1:21" x14ac:dyDescent="0.25">
      <c r="A1389" t="s">
        <v>322</v>
      </c>
      <c r="B1389">
        <v>2013</v>
      </c>
      <c r="C1389">
        <v>2484000</v>
      </c>
      <c r="D1389">
        <v>604800</v>
      </c>
      <c r="E1389">
        <v>498840</v>
      </c>
      <c r="F1389">
        <v>529800</v>
      </c>
      <c r="G1389">
        <v>18000</v>
      </c>
      <c r="H1389">
        <v>57000</v>
      </c>
      <c r="I1389">
        <v>0</v>
      </c>
      <c r="J1389">
        <v>423840</v>
      </c>
      <c r="K1389">
        <v>18000</v>
      </c>
      <c r="L1389">
        <v>57000</v>
      </c>
      <c r="M1389">
        <v>0</v>
      </c>
      <c r="N1389">
        <v>87.6</v>
      </c>
      <c r="O1389">
        <v>2.98</v>
      </c>
      <c r="P1389">
        <v>9.42</v>
      </c>
      <c r="Q1389">
        <v>0</v>
      </c>
      <c r="R1389">
        <v>84.97</v>
      </c>
      <c r="S1389">
        <v>3.61</v>
      </c>
      <c r="T1389">
        <v>11.43</v>
      </c>
      <c r="U1389">
        <v>0</v>
      </c>
    </row>
    <row r="1390" spans="1:21" x14ac:dyDescent="0.25">
      <c r="A1390" t="s">
        <v>322</v>
      </c>
      <c r="B1390">
        <v>2014</v>
      </c>
      <c r="C1390">
        <v>2331000</v>
      </c>
      <c r="D1390">
        <v>561400</v>
      </c>
      <c r="E1390">
        <v>462440</v>
      </c>
      <c r="F1390">
        <v>494800</v>
      </c>
      <c r="G1390">
        <v>12000</v>
      </c>
      <c r="H1390">
        <v>54600</v>
      </c>
      <c r="I1390">
        <v>0</v>
      </c>
      <c r="J1390">
        <v>395840</v>
      </c>
      <c r="K1390">
        <v>12000</v>
      </c>
      <c r="L1390">
        <v>54600</v>
      </c>
      <c r="M1390">
        <v>0</v>
      </c>
      <c r="N1390">
        <v>88.14</v>
      </c>
      <c r="O1390">
        <v>2.14</v>
      </c>
      <c r="P1390">
        <v>9.73</v>
      </c>
      <c r="Q1390">
        <v>0</v>
      </c>
      <c r="R1390">
        <v>85.6</v>
      </c>
      <c r="S1390">
        <v>2.59</v>
      </c>
      <c r="T1390">
        <v>11.81</v>
      </c>
      <c r="U1390">
        <v>0</v>
      </c>
    </row>
    <row r="1391" spans="1:21" x14ac:dyDescent="0.25">
      <c r="A1391" t="s">
        <v>322</v>
      </c>
      <c r="B1391">
        <v>2015</v>
      </c>
      <c r="C1391">
        <v>2643000</v>
      </c>
      <c r="D1391">
        <v>622200</v>
      </c>
      <c r="E1391">
        <v>522280</v>
      </c>
      <c r="F1391">
        <v>499600</v>
      </c>
      <c r="G1391">
        <v>9800</v>
      </c>
      <c r="H1391">
        <v>112800</v>
      </c>
      <c r="I1391">
        <v>0</v>
      </c>
      <c r="J1391">
        <v>399680</v>
      </c>
      <c r="K1391">
        <v>9800</v>
      </c>
      <c r="L1391">
        <v>112800</v>
      </c>
      <c r="M1391">
        <v>0</v>
      </c>
      <c r="N1391">
        <v>80.3</v>
      </c>
      <c r="O1391">
        <v>1.58</v>
      </c>
      <c r="P1391">
        <v>18.13</v>
      </c>
      <c r="Q1391">
        <v>0</v>
      </c>
      <c r="R1391">
        <v>76.53</v>
      </c>
      <c r="S1391">
        <v>1.88</v>
      </c>
      <c r="T1391">
        <v>21.6</v>
      </c>
      <c r="U1391">
        <v>0</v>
      </c>
    </row>
    <row r="1392" spans="1:21" x14ac:dyDescent="0.25">
      <c r="A1392" t="s">
        <v>322</v>
      </c>
      <c r="B1392">
        <v>2016</v>
      </c>
      <c r="C1392">
        <v>2248000</v>
      </c>
      <c r="D1392">
        <v>506400</v>
      </c>
      <c r="E1392">
        <v>417120</v>
      </c>
      <c r="F1392">
        <v>446400</v>
      </c>
      <c r="G1392">
        <v>10600</v>
      </c>
      <c r="H1392">
        <v>49400</v>
      </c>
      <c r="I1392">
        <v>0</v>
      </c>
      <c r="J1392">
        <v>357120</v>
      </c>
      <c r="K1392">
        <v>10600</v>
      </c>
      <c r="L1392">
        <v>49400</v>
      </c>
      <c r="M1392">
        <v>0</v>
      </c>
      <c r="N1392">
        <v>88.15</v>
      </c>
      <c r="O1392">
        <v>2.09</v>
      </c>
      <c r="P1392">
        <v>9.76</v>
      </c>
      <c r="Q1392">
        <v>0</v>
      </c>
      <c r="R1392">
        <v>85.62</v>
      </c>
      <c r="S1392">
        <v>2.54</v>
      </c>
      <c r="T1392">
        <v>11.84</v>
      </c>
      <c r="U1392">
        <v>0</v>
      </c>
    </row>
    <row r="1393" spans="1:21" x14ac:dyDescent="0.25">
      <c r="A1393" t="s">
        <v>322</v>
      </c>
      <c r="B1393">
        <v>2017</v>
      </c>
      <c r="C1393">
        <v>2480000</v>
      </c>
      <c r="D1393">
        <v>567200</v>
      </c>
      <c r="E1393">
        <v>472920</v>
      </c>
      <c r="F1393">
        <v>471400</v>
      </c>
      <c r="G1393">
        <v>17800</v>
      </c>
      <c r="H1393">
        <v>78000</v>
      </c>
      <c r="I1393">
        <v>0</v>
      </c>
      <c r="J1393">
        <v>377120</v>
      </c>
      <c r="K1393">
        <v>17800</v>
      </c>
      <c r="L1393">
        <v>78000</v>
      </c>
      <c r="M1393">
        <v>0</v>
      </c>
      <c r="N1393">
        <v>83.11</v>
      </c>
      <c r="O1393">
        <v>3.14</v>
      </c>
      <c r="P1393">
        <v>13.75</v>
      </c>
      <c r="Q1393">
        <v>0</v>
      </c>
      <c r="R1393">
        <v>79.739999999999995</v>
      </c>
      <c r="S1393">
        <v>3.76</v>
      </c>
      <c r="T1393">
        <v>16.489999999999998</v>
      </c>
      <c r="U1393">
        <v>0</v>
      </c>
    </row>
    <row r="1394" spans="1:21" x14ac:dyDescent="0.25">
      <c r="A1394" t="s">
        <v>322</v>
      </c>
      <c r="B1394">
        <v>2018</v>
      </c>
      <c r="C1394">
        <v>2669000</v>
      </c>
      <c r="D1394">
        <v>562600</v>
      </c>
      <c r="E1394">
        <v>477480</v>
      </c>
      <c r="F1394">
        <v>425600</v>
      </c>
      <c r="G1394">
        <v>20400</v>
      </c>
      <c r="H1394">
        <v>116600</v>
      </c>
      <c r="I1394">
        <v>0</v>
      </c>
      <c r="J1394">
        <v>340480</v>
      </c>
      <c r="K1394">
        <v>20400</v>
      </c>
      <c r="L1394">
        <v>116600</v>
      </c>
      <c r="M1394">
        <v>0</v>
      </c>
      <c r="N1394">
        <v>75.650000000000006</v>
      </c>
      <c r="O1394">
        <v>3.63</v>
      </c>
      <c r="P1394">
        <v>20.73</v>
      </c>
      <c r="Q1394">
        <v>0</v>
      </c>
      <c r="R1394">
        <v>71.31</v>
      </c>
      <c r="S1394">
        <v>4.2699999999999996</v>
      </c>
      <c r="T1394">
        <v>24.42</v>
      </c>
      <c r="U1394">
        <v>0</v>
      </c>
    </row>
    <row r="1395" spans="1:21" x14ac:dyDescent="0.25">
      <c r="A1395" t="s">
        <v>322</v>
      </c>
      <c r="B1395">
        <v>2019</v>
      </c>
      <c r="C1395">
        <v>2436000</v>
      </c>
      <c r="D1395">
        <v>518400</v>
      </c>
      <c r="E1395">
        <v>438360</v>
      </c>
      <c r="F1395">
        <v>400200</v>
      </c>
      <c r="G1395">
        <v>11000</v>
      </c>
      <c r="H1395">
        <v>107200</v>
      </c>
      <c r="I1395">
        <v>0</v>
      </c>
      <c r="J1395">
        <v>320160</v>
      </c>
      <c r="K1395">
        <v>11000</v>
      </c>
      <c r="L1395">
        <v>107200</v>
      </c>
      <c r="M1395">
        <v>0</v>
      </c>
      <c r="N1395">
        <v>77.2</v>
      </c>
      <c r="O1395">
        <v>2.12</v>
      </c>
      <c r="P1395">
        <v>20.68</v>
      </c>
      <c r="Q1395">
        <v>0</v>
      </c>
      <c r="R1395">
        <v>73</v>
      </c>
      <c r="S1395">
        <v>2</v>
      </c>
      <c r="T1395">
        <v>24</v>
      </c>
      <c r="U1395">
        <v>0</v>
      </c>
    </row>
    <row r="1396" spans="1:21" x14ac:dyDescent="0.25">
      <c r="A1396" t="s">
        <v>322</v>
      </c>
      <c r="B1396">
        <v>2020</v>
      </c>
      <c r="C1396">
        <v>2745000</v>
      </c>
      <c r="D1396">
        <v>580200</v>
      </c>
      <c r="E1396">
        <v>496000</v>
      </c>
      <c r="F1396">
        <v>421000</v>
      </c>
      <c r="G1396">
        <v>200</v>
      </c>
      <c r="H1396">
        <v>159000</v>
      </c>
      <c r="I1396">
        <v>0</v>
      </c>
      <c r="J1396">
        <v>336800</v>
      </c>
      <c r="K1396">
        <v>200</v>
      </c>
      <c r="L1396">
        <v>159000</v>
      </c>
      <c r="M1396">
        <v>0</v>
      </c>
      <c r="N1396">
        <v>72.56</v>
      </c>
      <c r="O1396">
        <v>0.03</v>
      </c>
      <c r="P1396">
        <v>27.4</v>
      </c>
      <c r="Q1396">
        <v>0</v>
      </c>
      <c r="R1396">
        <v>67</v>
      </c>
      <c r="S1396">
        <v>0</v>
      </c>
      <c r="T1396">
        <v>32</v>
      </c>
      <c r="U1396">
        <v>0</v>
      </c>
    </row>
    <row r="1397" spans="1:21" x14ac:dyDescent="0.25">
      <c r="A1397" t="s">
        <v>322</v>
      </c>
      <c r="B1397">
        <v>2021</v>
      </c>
      <c r="C1397">
        <v>2009000</v>
      </c>
      <c r="D1397">
        <v>439400</v>
      </c>
      <c r="E1397">
        <v>354120</v>
      </c>
      <c r="F1397">
        <v>426400</v>
      </c>
      <c r="G1397">
        <v>3600</v>
      </c>
      <c r="H1397">
        <v>9400</v>
      </c>
      <c r="I1397">
        <v>0</v>
      </c>
      <c r="J1397">
        <v>341120</v>
      </c>
      <c r="K1397">
        <v>3600</v>
      </c>
      <c r="L1397">
        <v>9400</v>
      </c>
      <c r="M1397">
        <v>0</v>
      </c>
      <c r="N1397">
        <v>97.04</v>
      </c>
      <c r="O1397">
        <v>0.82</v>
      </c>
      <c r="P1397">
        <v>2.14</v>
      </c>
      <c r="Q1397">
        <v>0</v>
      </c>
      <c r="R1397">
        <v>96</v>
      </c>
      <c r="S1397">
        <v>1</v>
      </c>
      <c r="T1397">
        <v>2</v>
      </c>
      <c r="U1397">
        <v>0</v>
      </c>
    </row>
    <row r="1398" spans="1:21" x14ac:dyDescent="0.25">
      <c r="A1398" t="s">
        <v>324</v>
      </c>
      <c r="B1398">
        <v>2013</v>
      </c>
      <c r="C1398">
        <v>3403000</v>
      </c>
      <c r="D1398">
        <v>1121400</v>
      </c>
      <c r="E1398">
        <v>962280</v>
      </c>
      <c r="F1398">
        <v>795600</v>
      </c>
      <c r="G1398">
        <v>121800</v>
      </c>
      <c r="H1398">
        <v>204000</v>
      </c>
      <c r="I1398">
        <v>0</v>
      </c>
      <c r="J1398">
        <v>636480</v>
      </c>
      <c r="K1398">
        <v>121800</v>
      </c>
      <c r="L1398">
        <v>204000</v>
      </c>
      <c r="M1398">
        <v>0</v>
      </c>
      <c r="N1398">
        <v>70.95</v>
      </c>
      <c r="O1398">
        <v>10.86</v>
      </c>
      <c r="P1398">
        <v>18.190000000000001</v>
      </c>
      <c r="Q1398">
        <v>0</v>
      </c>
      <c r="R1398">
        <v>66.14</v>
      </c>
      <c r="S1398">
        <v>12.66</v>
      </c>
      <c r="T1398">
        <v>21.2</v>
      </c>
      <c r="U1398">
        <v>0</v>
      </c>
    </row>
    <row r="1399" spans="1:21" x14ac:dyDescent="0.25">
      <c r="A1399" t="s">
        <v>324</v>
      </c>
      <c r="B1399">
        <v>2014</v>
      </c>
      <c r="C1399">
        <v>4394000</v>
      </c>
      <c r="D1399">
        <v>1439600</v>
      </c>
      <c r="E1399">
        <v>1279320</v>
      </c>
      <c r="F1399">
        <v>801400</v>
      </c>
      <c r="G1399">
        <v>121600</v>
      </c>
      <c r="H1399">
        <v>516600</v>
      </c>
      <c r="I1399">
        <v>0</v>
      </c>
      <c r="J1399">
        <v>641120</v>
      </c>
      <c r="K1399">
        <v>121600</v>
      </c>
      <c r="L1399">
        <v>516600</v>
      </c>
      <c r="M1399">
        <v>0</v>
      </c>
      <c r="N1399">
        <v>55.67</v>
      </c>
      <c r="O1399">
        <v>8.4499999999999993</v>
      </c>
      <c r="P1399">
        <v>35.880000000000003</v>
      </c>
      <c r="Q1399">
        <v>0</v>
      </c>
      <c r="R1399">
        <v>50.11</v>
      </c>
      <c r="S1399">
        <v>9.51</v>
      </c>
      <c r="T1399">
        <v>40.380000000000003</v>
      </c>
      <c r="U1399">
        <v>0</v>
      </c>
    </row>
    <row r="1400" spans="1:21" x14ac:dyDescent="0.25">
      <c r="A1400" t="s">
        <v>324</v>
      </c>
      <c r="B1400">
        <v>2015</v>
      </c>
      <c r="C1400">
        <v>5434000</v>
      </c>
      <c r="D1400">
        <v>2186000</v>
      </c>
      <c r="E1400">
        <v>2024040</v>
      </c>
      <c r="F1400">
        <v>809800</v>
      </c>
      <c r="G1400">
        <v>662200</v>
      </c>
      <c r="H1400">
        <v>714000</v>
      </c>
      <c r="I1400">
        <v>0</v>
      </c>
      <c r="J1400">
        <v>647840</v>
      </c>
      <c r="K1400">
        <v>662200</v>
      </c>
      <c r="L1400">
        <v>714000</v>
      </c>
      <c r="M1400">
        <v>0</v>
      </c>
      <c r="N1400">
        <v>37.04</v>
      </c>
      <c r="O1400">
        <v>30.29</v>
      </c>
      <c r="P1400">
        <v>32.659999999999997</v>
      </c>
      <c r="Q1400">
        <v>0</v>
      </c>
      <c r="R1400">
        <v>32.01</v>
      </c>
      <c r="S1400">
        <v>32.72</v>
      </c>
      <c r="T1400">
        <v>35.28</v>
      </c>
      <c r="U1400">
        <v>0</v>
      </c>
    </row>
    <row r="1401" spans="1:21" x14ac:dyDescent="0.25">
      <c r="A1401" t="s">
        <v>324</v>
      </c>
      <c r="B1401">
        <v>2016</v>
      </c>
      <c r="C1401">
        <v>4038000</v>
      </c>
      <c r="D1401">
        <v>1467600</v>
      </c>
      <c r="E1401">
        <v>1317680</v>
      </c>
      <c r="F1401">
        <v>749600</v>
      </c>
      <c r="G1401">
        <v>285200</v>
      </c>
      <c r="H1401">
        <v>432800</v>
      </c>
      <c r="I1401">
        <v>0</v>
      </c>
      <c r="J1401">
        <v>599680</v>
      </c>
      <c r="K1401">
        <v>285200</v>
      </c>
      <c r="L1401">
        <v>432800</v>
      </c>
      <c r="M1401">
        <v>0</v>
      </c>
      <c r="N1401">
        <v>51.08</v>
      </c>
      <c r="O1401">
        <v>19.43</v>
      </c>
      <c r="P1401">
        <v>29.49</v>
      </c>
      <c r="Q1401">
        <v>0</v>
      </c>
      <c r="R1401">
        <v>45.51</v>
      </c>
      <c r="S1401">
        <v>21.64</v>
      </c>
      <c r="T1401">
        <v>32.85</v>
      </c>
      <c r="U1401">
        <v>0</v>
      </c>
    </row>
    <row r="1402" spans="1:21" x14ac:dyDescent="0.25">
      <c r="A1402" t="s">
        <v>324</v>
      </c>
      <c r="B1402">
        <v>2017</v>
      </c>
      <c r="C1402">
        <v>3989000</v>
      </c>
      <c r="D1402">
        <v>1513000</v>
      </c>
      <c r="E1402">
        <v>1370040</v>
      </c>
      <c r="F1402">
        <v>714800</v>
      </c>
      <c r="G1402">
        <v>285600</v>
      </c>
      <c r="H1402">
        <v>512600</v>
      </c>
      <c r="I1402">
        <v>0</v>
      </c>
      <c r="J1402">
        <v>571840</v>
      </c>
      <c r="K1402">
        <v>285600</v>
      </c>
      <c r="L1402">
        <v>512600</v>
      </c>
      <c r="M1402">
        <v>0</v>
      </c>
      <c r="N1402">
        <v>47.24</v>
      </c>
      <c r="O1402">
        <v>18.88</v>
      </c>
      <c r="P1402">
        <v>33.880000000000003</v>
      </c>
      <c r="Q1402">
        <v>0</v>
      </c>
      <c r="R1402">
        <v>41.74</v>
      </c>
      <c r="S1402">
        <v>20.85</v>
      </c>
      <c r="T1402">
        <v>37.409999999999997</v>
      </c>
      <c r="U1402">
        <v>0</v>
      </c>
    </row>
    <row r="1403" spans="1:21" x14ac:dyDescent="0.25">
      <c r="A1403" t="s">
        <v>324</v>
      </c>
      <c r="B1403">
        <v>2018</v>
      </c>
      <c r="C1403">
        <v>4778000</v>
      </c>
      <c r="D1403">
        <v>1669200</v>
      </c>
      <c r="E1403">
        <v>1519280</v>
      </c>
      <c r="F1403">
        <v>749600</v>
      </c>
      <c r="G1403">
        <v>272400</v>
      </c>
      <c r="H1403">
        <v>647200</v>
      </c>
      <c r="I1403">
        <v>0</v>
      </c>
      <c r="J1403">
        <v>599680</v>
      </c>
      <c r="K1403">
        <v>272400</v>
      </c>
      <c r="L1403">
        <v>647200</v>
      </c>
      <c r="M1403">
        <v>0</v>
      </c>
      <c r="N1403">
        <v>44.91</v>
      </c>
      <c r="O1403">
        <v>16.32</v>
      </c>
      <c r="P1403">
        <v>38.770000000000003</v>
      </c>
      <c r="Q1403">
        <v>0</v>
      </c>
      <c r="R1403">
        <v>39.47</v>
      </c>
      <c r="S1403">
        <v>17.93</v>
      </c>
      <c r="T1403">
        <v>42.6</v>
      </c>
      <c r="U1403">
        <v>0</v>
      </c>
    </row>
    <row r="1404" spans="1:21" x14ac:dyDescent="0.25">
      <c r="A1404" t="s">
        <v>324</v>
      </c>
      <c r="B1404">
        <v>2019</v>
      </c>
      <c r="C1404">
        <v>4674000</v>
      </c>
      <c r="D1404">
        <v>1662800</v>
      </c>
      <c r="E1404">
        <v>1510360</v>
      </c>
      <c r="F1404">
        <v>762200</v>
      </c>
      <c r="G1404">
        <v>267600</v>
      </c>
      <c r="H1404">
        <v>633000</v>
      </c>
      <c r="I1404">
        <v>0</v>
      </c>
      <c r="J1404">
        <v>609760</v>
      </c>
      <c r="K1404">
        <v>267600</v>
      </c>
      <c r="L1404">
        <v>633000</v>
      </c>
      <c r="M1404">
        <v>0</v>
      </c>
      <c r="N1404">
        <v>45.84</v>
      </c>
      <c r="O1404">
        <v>16.09</v>
      </c>
      <c r="P1404">
        <v>38.07</v>
      </c>
      <c r="Q1404">
        <v>0</v>
      </c>
      <c r="R1404">
        <v>40.369999999999997</v>
      </c>
      <c r="S1404">
        <v>17.72</v>
      </c>
      <c r="T1404">
        <v>41.91</v>
      </c>
      <c r="U1404">
        <v>0</v>
      </c>
    </row>
    <row r="1405" spans="1:21" x14ac:dyDescent="0.25">
      <c r="A1405" t="s">
        <v>324</v>
      </c>
      <c r="B1405">
        <v>2020</v>
      </c>
      <c r="C1405">
        <v>5575000</v>
      </c>
      <c r="D1405">
        <v>1813400</v>
      </c>
      <c r="E1405">
        <v>1663880</v>
      </c>
      <c r="F1405">
        <v>747600</v>
      </c>
      <c r="G1405">
        <v>197200</v>
      </c>
      <c r="H1405">
        <v>868600</v>
      </c>
      <c r="I1405">
        <v>0</v>
      </c>
      <c r="J1405">
        <v>598080</v>
      </c>
      <c r="K1405">
        <v>197200</v>
      </c>
      <c r="L1405">
        <v>868600</v>
      </c>
      <c r="M1405">
        <v>0</v>
      </c>
      <c r="N1405">
        <v>41.23</v>
      </c>
      <c r="O1405">
        <v>10.87</v>
      </c>
      <c r="P1405">
        <v>47.9</v>
      </c>
      <c r="Q1405">
        <v>0</v>
      </c>
      <c r="R1405">
        <v>35.94</v>
      </c>
      <c r="S1405">
        <v>11.85</v>
      </c>
      <c r="T1405">
        <v>52.2</v>
      </c>
      <c r="U1405">
        <v>0</v>
      </c>
    </row>
    <row r="1406" spans="1:21" x14ac:dyDescent="0.25">
      <c r="A1406" t="s">
        <v>324</v>
      </c>
      <c r="B1406">
        <v>2021</v>
      </c>
      <c r="C1406">
        <v>3158000</v>
      </c>
      <c r="D1406">
        <v>1180400</v>
      </c>
      <c r="E1406">
        <v>1029320</v>
      </c>
      <c r="F1406">
        <v>755400</v>
      </c>
      <c r="G1406">
        <v>285200</v>
      </c>
      <c r="H1406">
        <v>139800</v>
      </c>
      <c r="I1406">
        <v>0</v>
      </c>
      <c r="J1406">
        <v>604320</v>
      </c>
      <c r="K1406">
        <v>285200</v>
      </c>
      <c r="L1406">
        <v>139800</v>
      </c>
      <c r="M1406">
        <v>0</v>
      </c>
      <c r="N1406">
        <v>64</v>
      </c>
      <c r="O1406">
        <v>24.16</v>
      </c>
      <c r="P1406">
        <v>11.84</v>
      </c>
      <c r="Q1406">
        <v>0</v>
      </c>
      <c r="R1406">
        <v>58.71</v>
      </c>
      <c r="S1406">
        <v>27.71</v>
      </c>
      <c r="T1406">
        <v>13.58</v>
      </c>
      <c r="U1406">
        <v>0</v>
      </c>
    </row>
    <row r="1407" spans="1:21" x14ac:dyDescent="0.25">
      <c r="A1407" t="s">
        <v>326</v>
      </c>
      <c r="B1407">
        <v>2013</v>
      </c>
      <c r="C1407">
        <v>23624000</v>
      </c>
      <c r="D1407">
        <v>4724800</v>
      </c>
      <c r="E1407">
        <v>4379560</v>
      </c>
      <c r="F1407">
        <v>0</v>
      </c>
      <c r="G1407">
        <v>4341200</v>
      </c>
      <c r="H1407">
        <v>0</v>
      </c>
      <c r="I1407">
        <v>383600</v>
      </c>
      <c r="J1407">
        <v>0</v>
      </c>
      <c r="K1407">
        <v>4341200</v>
      </c>
      <c r="L1407">
        <v>0</v>
      </c>
      <c r="M1407">
        <v>38360</v>
      </c>
      <c r="N1407">
        <v>0</v>
      </c>
      <c r="O1407">
        <v>91</v>
      </c>
      <c r="P1407">
        <v>0</v>
      </c>
      <c r="Q1407">
        <v>8</v>
      </c>
      <c r="R1407">
        <v>0</v>
      </c>
      <c r="S1407">
        <v>99</v>
      </c>
      <c r="T1407">
        <v>0</v>
      </c>
      <c r="U1407">
        <v>0</v>
      </c>
    </row>
    <row r="1408" spans="1:21" x14ac:dyDescent="0.25">
      <c r="A1408" t="s">
        <v>326</v>
      </c>
      <c r="B1408">
        <v>2014</v>
      </c>
      <c r="C1408">
        <v>23236000</v>
      </c>
      <c r="D1408">
        <v>4647200</v>
      </c>
      <c r="E1408">
        <v>4391420</v>
      </c>
      <c r="F1408">
        <v>0</v>
      </c>
      <c r="G1408">
        <v>4363000</v>
      </c>
      <c r="H1408">
        <v>0</v>
      </c>
      <c r="I1408">
        <v>284200</v>
      </c>
      <c r="J1408">
        <v>0</v>
      </c>
      <c r="K1408">
        <v>4363000</v>
      </c>
      <c r="L1408">
        <v>0</v>
      </c>
      <c r="M1408">
        <v>28420</v>
      </c>
      <c r="N1408">
        <v>0</v>
      </c>
      <c r="O1408">
        <v>93</v>
      </c>
      <c r="P1408">
        <v>0</v>
      </c>
      <c r="Q1408">
        <v>6</v>
      </c>
      <c r="R1408">
        <v>0</v>
      </c>
      <c r="S1408">
        <v>99</v>
      </c>
      <c r="T1408">
        <v>0</v>
      </c>
      <c r="U1408">
        <v>0</v>
      </c>
    </row>
    <row r="1409" spans="1:21" x14ac:dyDescent="0.25">
      <c r="A1409" t="s">
        <v>326</v>
      </c>
      <c r="B1409">
        <v>2015</v>
      </c>
      <c r="C1409">
        <v>20550000</v>
      </c>
      <c r="D1409">
        <v>4110000</v>
      </c>
      <c r="E1409">
        <v>3853860</v>
      </c>
      <c r="F1409">
        <v>0</v>
      </c>
      <c r="G1409">
        <v>3825400</v>
      </c>
      <c r="H1409">
        <v>0</v>
      </c>
      <c r="I1409">
        <v>284600</v>
      </c>
      <c r="J1409">
        <v>0</v>
      </c>
      <c r="K1409">
        <v>3825400</v>
      </c>
      <c r="L1409">
        <v>0</v>
      </c>
      <c r="M1409">
        <v>28460</v>
      </c>
      <c r="N1409">
        <v>0</v>
      </c>
      <c r="O1409">
        <v>93</v>
      </c>
      <c r="P1409">
        <v>0</v>
      </c>
      <c r="Q1409">
        <v>6</v>
      </c>
      <c r="R1409">
        <v>0</v>
      </c>
      <c r="S1409">
        <v>99</v>
      </c>
      <c r="T1409">
        <v>0</v>
      </c>
      <c r="U1409">
        <v>0</v>
      </c>
    </row>
    <row r="1410" spans="1:21" x14ac:dyDescent="0.25">
      <c r="A1410" t="s">
        <v>326</v>
      </c>
      <c r="B1410">
        <v>2016</v>
      </c>
      <c r="C1410">
        <v>19920000</v>
      </c>
      <c r="D1410">
        <v>3984000</v>
      </c>
      <c r="E1410">
        <v>3731280</v>
      </c>
      <c r="F1410">
        <v>0</v>
      </c>
      <c r="G1410">
        <v>3703200</v>
      </c>
      <c r="H1410">
        <v>0</v>
      </c>
      <c r="I1410">
        <v>280800</v>
      </c>
      <c r="J1410">
        <v>0</v>
      </c>
      <c r="K1410">
        <v>3703200</v>
      </c>
      <c r="L1410">
        <v>0</v>
      </c>
      <c r="M1410">
        <v>28080</v>
      </c>
      <c r="N1410">
        <v>0</v>
      </c>
      <c r="O1410">
        <v>92</v>
      </c>
      <c r="P1410">
        <v>0</v>
      </c>
      <c r="Q1410">
        <v>7</v>
      </c>
      <c r="R1410">
        <v>0</v>
      </c>
      <c r="S1410">
        <v>99</v>
      </c>
      <c r="T1410">
        <v>0</v>
      </c>
      <c r="U1410">
        <v>0</v>
      </c>
    </row>
    <row r="1411" spans="1:21" x14ac:dyDescent="0.25">
      <c r="A1411" t="s">
        <v>326</v>
      </c>
      <c r="B1411">
        <v>2017</v>
      </c>
      <c r="C1411">
        <v>20629000</v>
      </c>
      <c r="D1411">
        <v>4125800</v>
      </c>
      <c r="E1411">
        <v>3882620</v>
      </c>
      <c r="F1411">
        <v>0</v>
      </c>
      <c r="G1411">
        <v>3855600</v>
      </c>
      <c r="H1411">
        <v>0</v>
      </c>
      <c r="I1411">
        <v>270200</v>
      </c>
      <c r="J1411">
        <v>0</v>
      </c>
      <c r="K1411">
        <v>3855600</v>
      </c>
      <c r="L1411">
        <v>0</v>
      </c>
      <c r="M1411">
        <v>27020</v>
      </c>
      <c r="N1411">
        <v>0</v>
      </c>
      <c r="O1411">
        <v>93</v>
      </c>
      <c r="P1411">
        <v>0</v>
      </c>
      <c r="Q1411">
        <v>6</v>
      </c>
      <c r="R1411">
        <v>0</v>
      </c>
      <c r="S1411">
        <v>99</v>
      </c>
      <c r="T1411">
        <v>0</v>
      </c>
      <c r="U1411">
        <v>0</v>
      </c>
    </row>
    <row r="1412" spans="1:21" x14ac:dyDescent="0.25">
      <c r="A1412" t="s">
        <v>326</v>
      </c>
      <c r="B1412">
        <v>2018</v>
      </c>
      <c r="C1412">
        <v>22148000</v>
      </c>
      <c r="D1412">
        <v>4429600</v>
      </c>
      <c r="E1412">
        <v>4182640</v>
      </c>
      <c r="F1412">
        <v>0</v>
      </c>
      <c r="G1412">
        <v>4155200</v>
      </c>
      <c r="H1412">
        <v>0</v>
      </c>
      <c r="I1412">
        <v>274400</v>
      </c>
      <c r="J1412">
        <v>0</v>
      </c>
      <c r="K1412">
        <v>4155200</v>
      </c>
      <c r="L1412">
        <v>0</v>
      </c>
      <c r="M1412">
        <v>27440</v>
      </c>
      <c r="N1412">
        <v>0</v>
      </c>
      <c r="O1412">
        <v>93</v>
      </c>
      <c r="P1412">
        <v>0</v>
      </c>
      <c r="Q1412">
        <v>6</v>
      </c>
      <c r="R1412">
        <v>0</v>
      </c>
      <c r="S1412">
        <v>99</v>
      </c>
      <c r="T1412">
        <v>0</v>
      </c>
      <c r="U1412">
        <v>0</v>
      </c>
    </row>
    <row r="1413" spans="1:21" x14ac:dyDescent="0.25">
      <c r="A1413" t="s">
        <v>326</v>
      </c>
      <c r="B1413">
        <v>2019</v>
      </c>
      <c r="C1413">
        <v>21591000</v>
      </c>
      <c r="D1413">
        <v>4318200</v>
      </c>
      <c r="E1413">
        <v>4118040</v>
      </c>
      <c r="F1413">
        <v>0</v>
      </c>
      <c r="G1413">
        <v>4095800</v>
      </c>
      <c r="H1413">
        <v>0</v>
      </c>
      <c r="I1413">
        <v>222400</v>
      </c>
      <c r="J1413">
        <v>0</v>
      </c>
      <c r="K1413">
        <v>4095800</v>
      </c>
      <c r="L1413">
        <v>0</v>
      </c>
      <c r="M1413">
        <v>22240</v>
      </c>
      <c r="N1413">
        <v>0</v>
      </c>
      <c r="O1413">
        <v>94</v>
      </c>
      <c r="P1413">
        <v>0</v>
      </c>
      <c r="Q1413">
        <v>5</v>
      </c>
      <c r="R1413">
        <v>0</v>
      </c>
      <c r="S1413">
        <v>99</v>
      </c>
      <c r="T1413">
        <v>0</v>
      </c>
      <c r="U1413">
        <v>0</v>
      </c>
    </row>
    <row r="1414" spans="1:21" x14ac:dyDescent="0.25">
      <c r="A1414" t="s">
        <v>326</v>
      </c>
      <c r="B1414">
        <v>2020</v>
      </c>
      <c r="C1414">
        <v>21622000</v>
      </c>
      <c r="D1414">
        <v>4324400</v>
      </c>
      <c r="E1414">
        <v>4064120</v>
      </c>
      <c r="F1414">
        <v>0</v>
      </c>
      <c r="G1414">
        <v>4035200</v>
      </c>
      <c r="H1414">
        <v>0</v>
      </c>
      <c r="I1414">
        <v>289200</v>
      </c>
      <c r="J1414">
        <v>0</v>
      </c>
      <c r="K1414">
        <v>4035200</v>
      </c>
      <c r="L1414">
        <v>0</v>
      </c>
      <c r="M1414">
        <v>28920</v>
      </c>
      <c r="N1414">
        <v>0</v>
      </c>
      <c r="O1414">
        <v>93</v>
      </c>
      <c r="P1414">
        <v>0</v>
      </c>
      <c r="Q1414">
        <v>6</v>
      </c>
      <c r="R1414">
        <v>0</v>
      </c>
      <c r="S1414">
        <v>99</v>
      </c>
      <c r="T1414">
        <v>0</v>
      </c>
      <c r="U1414">
        <v>0</v>
      </c>
    </row>
    <row r="1415" spans="1:21" x14ac:dyDescent="0.25">
      <c r="A1415" t="s">
        <v>326</v>
      </c>
      <c r="B1415">
        <v>2021</v>
      </c>
      <c r="C1415">
        <v>20101000</v>
      </c>
      <c r="D1415">
        <v>4020200</v>
      </c>
      <c r="E1415">
        <v>3724220</v>
      </c>
      <c r="F1415">
        <v>193800</v>
      </c>
      <c r="G1415">
        <v>3540600</v>
      </c>
      <c r="H1415">
        <v>0</v>
      </c>
      <c r="I1415">
        <v>285800</v>
      </c>
      <c r="J1415">
        <v>155040</v>
      </c>
      <c r="K1415">
        <v>3540600</v>
      </c>
      <c r="L1415">
        <v>0</v>
      </c>
      <c r="M1415">
        <v>28580</v>
      </c>
      <c r="N1415">
        <v>4</v>
      </c>
      <c r="O1415">
        <v>88</v>
      </c>
      <c r="P1415">
        <v>0</v>
      </c>
      <c r="Q1415">
        <v>7</v>
      </c>
      <c r="R1415">
        <v>4</v>
      </c>
      <c r="S1415">
        <v>95</v>
      </c>
      <c r="T1415">
        <v>0</v>
      </c>
      <c r="U1415">
        <v>0</v>
      </c>
    </row>
    <row r="1416" spans="1:21" x14ac:dyDescent="0.25">
      <c r="A1416" t="s">
        <v>328</v>
      </c>
      <c r="B1416">
        <v>2013</v>
      </c>
      <c r="C1416">
        <v>17337000</v>
      </c>
      <c r="D1416">
        <v>5776400</v>
      </c>
      <c r="E1416">
        <v>4833660</v>
      </c>
      <c r="F1416">
        <v>4589800</v>
      </c>
      <c r="G1416">
        <v>943400</v>
      </c>
      <c r="H1416">
        <v>243000</v>
      </c>
      <c r="I1416">
        <v>200</v>
      </c>
      <c r="J1416">
        <v>3671840</v>
      </c>
      <c r="K1416">
        <v>943400</v>
      </c>
      <c r="L1416">
        <v>218400</v>
      </c>
      <c r="M1416">
        <v>20</v>
      </c>
      <c r="N1416">
        <v>79.459999999999994</v>
      </c>
      <c r="O1416">
        <v>16.329999999999998</v>
      </c>
      <c r="P1416">
        <v>4.21</v>
      </c>
      <c r="Q1416">
        <v>0</v>
      </c>
      <c r="R1416">
        <v>75.959999999999994</v>
      </c>
      <c r="S1416">
        <v>19.52</v>
      </c>
      <c r="T1416">
        <v>4.5199999999999996</v>
      </c>
      <c r="U1416">
        <v>0</v>
      </c>
    </row>
    <row r="1417" spans="1:21" x14ac:dyDescent="0.25">
      <c r="A1417" t="s">
        <v>328</v>
      </c>
      <c r="B1417">
        <v>2014</v>
      </c>
      <c r="C1417">
        <v>17940000</v>
      </c>
      <c r="D1417">
        <v>6043600</v>
      </c>
      <c r="E1417">
        <v>5055840</v>
      </c>
      <c r="F1417">
        <v>4815800</v>
      </c>
      <c r="G1417">
        <v>935600</v>
      </c>
      <c r="H1417">
        <v>292200</v>
      </c>
      <c r="I1417">
        <v>0</v>
      </c>
      <c r="J1417">
        <v>3852640</v>
      </c>
      <c r="K1417">
        <v>935600</v>
      </c>
      <c r="L1417">
        <v>267600</v>
      </c>
      <c r="M1417">
        <v>0</v>
      </c>
      <c r="N1417">
        <v>79.680000000000007</v>
      </c>
      <c r="O1417">
        <v>15.48</v>
      </c>
      <c r="P1417">
        <v>4.83</v>
      </c>
      <c r="Q1417">
        <v>0</v>
      </c>
      <c r="R1417">
        <v>76.2</v>
      </c>
      <c r="S1417">
        <v>18.510000000000002</v>
      </c>
      <c r="T1417">
        <v>5.29</v>
      </c>
      <c r="U1417">
        <v>0</v>
      </c>
    </row>
    <row r="1418" spans="1:21" x14ac:dyDescent="0.25">
      <c r="A1418" t="s">
        <v>328</v>
      </c>
      <c r="B1418">
        <v>2015</v>
      </c>
      <c r="C1418">
        <v>18536000</v>
      </c>
      <c r="D1418">
        <v>6184200</v>
      </c>
      <c r="E1418">
        <v>5185360</v>
      </c>
      <c r="F1418">
        <v>4871200</v>
      </c>
      <c r="G1418">
        <v>915800</v>
      </c>
      <c r="H1418">
        <v>397200</v>
      </c>
      <c r="I1418">
        <v>0</v>
      </c>
      <c r="J1418">
        <v>3896960</v>
      </c>
      <c r="K1418">
        <v>915800</v>
      </c>
      <c r="L1418">
        <v>372600</v>
      </c>
      <c r="M1418">
        <v>0</v>
      </c>
      <c r="N1418">
        <v>78.77</v>
      </c>
      <c r="O1418">
        <v>14.81</v>
      </c>
      <c r="P1418">
        <v>6.42</v>
      </c>
      <c r="Q1418">
        <v>0</v>
      </c>
      <c r="R1418">
        <v>75.150000000000006</v>
      </c>
      <c r="S1418">
        <v>17.66</v>
      </c>
      <c r="T1418">
        <v>7.19</v>
      </c>
      <c r="U1418">
        <v>0</v>
      </c>
    </row>
    <row r="1419" spans="1:21" x14ac:dyDescent="0.25">
      <c r="A1419" t="s">
        <v>328</v>
      </c>
      <c r="B1419">
        <v>2016</v>
      </c>
      <c r="C1419">
        <v>16242000</v>
      </c>
      <c r="D1419">
        <v>5701000</v>
      </c>
      <c r="E1419">
        <v>4756560</v>
      </c>
      <c r="F1419">
        <v>4599200</v>
      </c>
      <c r="G1419">
        <v>864000</v>
      </c>
      <c r="H1419">
        <v>237800</v>
      </c>
      <c r="I1419">
        <v>0</v>
      </c>
      <c r="J1419">
        <v>3679360</v>
      </c>
      <c r="K1419">
        <v>864000</v>
      </c>
      <c r="L1419">
        <v>213200</v>
      </c>
      <c r="M1419">
        <v>0</v>
      </c>
      <c r="N1419">
        <v>80.67</v>
      </c>
      <c r="O1419">
        <v>15.16</v>
      </c>
      <c r="P1419">
        <v>4.17</v>
      </c>
      <c r="Q1419">
        <v>0</v>
      </c>
      <c r="R1419">
        <v>77.349999999999994</v>
      </c>
      <c r="S1419">
        <v>18.16</v>
      </c>
      <c r="T1419">
        <v>4.4800000000000004</v>
      </c>
      <c r="U1419">
        <v>0</v>
      </c>
    </row>
    <row r="1420" spans="1:21" x14ac:dyDescent="0.25">
      <c r="A1420" t="s">
        <v>328</v>
      </c>
      <c r="B1420">
        <v>2017</v>
      </c>
      <c r="C1420">
        <v>18580000</v>
      </c>
      <c r="D1420">
        <v>6781800</v>
      </c>
      <c r="E1420">
        <v>5793840</v>
      </c>
      <c r="F1420">
        <v>4816800</v>
      </c>
      <c r="G1420">
        <v>1531000</v>
      </c>
      <c r="H1420">
        <v>434000</v>
      </c>
      <c r="I1420">
        <v>0</v>
      </c>
      <c r="J1420">
        <v>3853440</v>
      </c>
      <c r="K1420">
        <v>1531000</v>
      </c>
      <c r="L1420">
        <v>409400</v>
      </c>
      <c r="M1420">
        <v>0</v>
      </c>
      <c r="N1420">
        <v>71.03</v>
      </c>
      <c r="O1420">
        <v>22.58</v>
      </c>
      <c r="P1420">
        <v>6.4</v>
      </c>
      <c r="Q1420">
        <v>0</v>
      </c>
      <c r="R1420">
        <v>66.510000000000005</v>
      </c>
      <c r="S1420">
        <v>26.42</v>
      </c>
      <c r="T1420">
        <v>7.07</v>
      </c>
      <c r="U1420">
        <v>0</v>
      </c>
    </row>
    <row r="1421" spans="1:21" x14ac:dyDescent="0.25">
      <c r="A1421" t="s">
        <v>328</v>
      </c>
      <c r="B1421">
        <v>2018</v>
      </c>
      <c r="C1421">
        <v>17309000</v>
      </c>
      <c r="D1421">
        <v>6155400</v>
      </c>
      <c r="E1421">
        <v>5142440</v>
      </c>
      <c r="F1421">
        <v>4941800</v>
      </c>
      <c r="G1421">
        <v>855600</v>
      </c>
      <c r="H1421">
        <v>358000</v>
      </c>
      <c r="I1421">
        <v>0</v>
      </c>
      <c r="J1421">
        <v>3953440</v>
      </c>
      <c r="K1421">
        <v>855600</v>
      </c>
      <c r="L1421">
        <v>333400</v>
      </c>
      <c r="M1421">
        <v>0</v>
      </c>
      <c r="N1421">
        <v>80.28</v>
      </c>
      <c r="O1421">
        <v>13.9</v>
      </c>
      <c r="P1421">
        <v>5.82</v>
      </c>
      <c r="Q1421">
        <v>0</v>
      </c>
      <c r="R1421">
        <v>76.88</v>
      </c>
      <c r="S1421">
        <v>16.64</v>
      </c>
      <c r="T1421">
        <v>6.48</v>
      </c>
      <c r="U1421">
        <v>0</v>
      </c>
    </row>
    <row r="1422" spans="1:21" x14ac:dyDescent="0.25">
      <c r="A1422" t="s">
        <v>328</v>
      </c>
      <c r="B1422">
        <v>2019</v>
      </c>
      <c r="C1422">
        <v>17989000</v>
      </c>
      <c r="D1422">
        <v>6229200</v>
      </c>
      <c r="E1422">
        <v>5203200</v>
      </c>
      <c r="F1422">
        <v>5007000</v>
      </c>
      <c r="G1422">
        <v>826200</v>
      </c>
      <c r="H1422">
        <v>396000</v>
      </c>
      <c r="I1422">
        <v>0</v>
      </c>
      <c r="J1422">
        <v>4005600</v>
      </c>
      <c r="K1422">
        <v>826200</v>
      </c>
      <c r="L1422">
        <v>371400</v>
      </c>
      <c r="M1422">
        <v>0</v>
      </c>
      <c r="N1422">
        <v>80.38</v>
      </c>
      <c r="O1422">
        <v>13.26</v>
      </c>
      <c r="P1422">
        <v>6.36</v>
      </c>
      <c r="Q1422">
        <v>0</v>
      </c>
      <c r="R1422">
        <v>76.98</v>
      </c>
      <c r="S1422">
        <v>15.88</v>
      </c>
      <c r="T1422">
        <v>7.14</v>
      </c>
      <c r="U1422">
        <v>0</v>
      </c>
    </row>
    <row r="1423" spans="1:21" x14ac:dyDescent="0.25">
      <c r="A1423" t="s">
        <v>328</v>
      </c>
      <c r="B1423">
        <v>2020</v>
      </c>
      <c r="C1423">
        <v>18194000</v>
      </c>
      <c r="D1423">
        <v>6283200</v>
      </c>
      <c r="E1423">
        <v>5253360</v>
      </c>
      <c r="F1423">
        <v>5149200</v>
      </c>
      <c r="G1423">
        <v>797600</v>
      </c>
      <c r="H1423">
        <v>336400</v>
      </c>
      <c r="I1423">
        <v>0</v>
      </c>
      <c r="J1423">
        <v>4119360</v>
      </c>
      <c r="K1423">
        <v>797600</v>
      </c>
      <c r="L1423">
        <v>336400</v>
      </c>
      <c r="M1423">
        <v>0</v>
      </c>
      <c r="N1423">
        <v>81.95</v>
      </c>
      <c r="O1423">
        <v>12.69</v>
      </c>
      <c r="P1423">
        <v>5.35</v>
      </c>
      <c r="Q1423">
        <v>0</v>
      </c>
      <c r="R1423">
        <v>78.41</v>
      </c>
      <c r="S1423">
        <v>15.18</v>
      </c>
      <c r="T1423">
        <v>6.4</v>
      </c>
      <c r="U1423">
        <v>0</v>
      </c>
    </row>
    <row r="1424" spans="1:21" x14ac:dyDescent="0.25">
      <c r="A1424" t="s">
        <v>328</v>
      </c>
      <c r="B1424">
        <v>2021</v>
      </c>
      <c r="C1424">
        <v>16728000</v>
      </c>
      <c r="D1424">
        <v>6001400</v>
      </c>
      <c r="E1424">
        <v>4975040</v>
      </c>
      <c r="F1424">
        <v>5131800</v>
      </c>
      <c r="G1424">
        <v>721400</v>
      </c>
      <c r="H1424">
        <v>148200</v>
      </c>
      <c r="I1424">
        <v>0</v>
      </c>
      <c r="J1424">
        <v>4105440</v>
      </c>
      <c r="K1424">
        <v>721400</v>
      </c>
      <c r="L1424">
        <v>148200</v>
      </c>
      <c r="M1424">
        <v>0</v>
      </c>
      <c r="N1424">
        <v>85.51</v>
      </c>
      <c r="O1424">
        <v>12.02</v>
      </c>
      <c r="P1424">
        <v>2.4700000000000002</v>
      </c>
      <c r="Q1424">
        <v>0</v>
      </c>
      <c r="R1424">
        <v>82.52</v>
      </c>
      <c r="S1424">
        <v>14.5</v>
      </c>
      <c r="T1424">
        <v>2.98</v>
      </c>
      <c r="U1424">
        <v>0</v>
      </c>
    </row>
    <row r="1425" spans="1:21" x14ac:dyDescent="0.25">
      <c r="A1425" t="s">
        <v>331</v>
      </c>
      <c r="B1425">
        <v>2013</v>
      </c>
      <c r="C1425">
        <v>43513000</v>
      </c>
      <c r="D1425">
        <v>17345800</v>
      </c>
      <c r="E1425">
        <v>15511452</v>
      </c>
      <c r="F1425">
        <v>8440400</v>
      </c>
      <c r="G1425">
        <v>3945800</v>
      </c>
      <c r="H1425">
        <v>4826600</v>
      </c>
      <c r="I1425">
        <v>133000</v>
      </c>
      <c r="J1425">
        <v>6752320</v>
      </c>
      <c r="K1425">
        <v>3945800</v>
      </c>
      <c r="L1425">
        <v>4800032</v>
      </c>
      <c r="M1425">
        <v>13300</v>
      </c>
      <c r="N1425">
        <v>48.66</v>
      </c>
      <c r="O1425">
        <v>22.75</v>
      </c>
      <c r="P1425">
        <v>27.83</v>
      </c>
      <c r="Q1425">
        <v>0.77</v>
      </c>
      <c r="R1425">
        <v>43.53</v>
      </c>
      <c r="S1425">
        <v>25.44</v>
      </c>
      <c r="T1425">
        <v>30.95</v>
      </c>
      <c r="U1425">
        <v>0.09</v>
      </c>
    </row>
    <row r="1426" spans="1:21" x14ac:dyDescent="0.25">
      <c r="A1426" t="s">
        <v>331</v>
      </c>
      <c r="B1426">
        <v>2014</v>
      </c>
      <c r="C1426">
        <v>38075000</v>
      </c>
      <c r="D1426">
        <v>17531000</v>
      </c>
      <c r="E1426">
        <v>15529160</v>
      </c>
      <c r="F1426">
        <v>8799200</v>
      </c>
      <c r="G1426">
        <v>3809400</v>
      </c>
      <c r="H1426">
        <v>4677200</v>
      </c>
      <c r="I1426">
        <v>245200</v>
      </c>
      <c r="J1426">
        <v>7039360</v>
      </c>
      <c r="K1426">
        <v>3809400</v>
      </c>
      <c r="L1426">
        <v>4655880</v>
      </c>
      <c r="M1426">
        <v>24520</v>
      </c>
      <c r="N1426">
        <v>50.19</v>
      </c>
      <c r="O1426">
        <v>21.73</v>
      </c>
      <c r="P1426">
        <v>26.68</v>
      </c>
      <c r="Q1426">
        <v>1.4</v>
      </c>
      <c r="R1426">
        <v>45.33</v>
      </c>
      <c r="S1426">
        <v>24.53</v>
      </c>
      <c r="T1426">
        <v>29.98</v>
      </c>
      <c r="U1426">
        <v>0.16</v>
      </c>
    </row>
    <row r="1427" spans="1:21" x14ac:dyDescent="0.25">
      <c r="A1427" t="s">
        <v>331</v>
      </c>
      <c r="B1427">
        <v>2015</v>
      </c>
      <c r="C1427">
        <v>45009000</v>
      </c>
      <c r="D1427">
        <v>18964800</v>
      </c>
      <c r="E1427">
        <v>17128660</v>
      </c>
      <c r="F1427">
        <v>8547600</v>
      </c>
      <c r="G1427">
        <v>5268000</v>
      </c>
      <c r="H1427">
        <v>5032200</v>
      </c>
      <c r="I1427">
        <v>117000</v>
      </c>
      <c r="J1427">
        <v>6838080</v>
      </c>
      <c r="K1427">
        <v>5268000</v>
      </c>
      <c r="L1427">
        <v>5010880</v>
      </c>
      <c r="M1427">
        <v>11700</v>
      </c>
      <c r="N1427">
        <v>45.07</v>
      </c>
      <c r="O1427">
        <v>27.78</v>
      </c>
      <c r="P1427">
        <v>26.53</v>
      </c>
      <c r="Q1427">
        <v>0.62</v>
      </c>
      <c r="R1427">
        <v>39.92</v>
      </c>
      <c r="S1427">
        <v>30.76</v>
      </c>
      <c r="T1427">
        <v>29.25</v>
      </c>
      <c r="U1427">
        <v>7.0000000000000007E-2</v>
      </c>
    </row>
    <row r="1428" spans="1:21" x14ac:dyDescent="0.25">
      <c r="A1428" t="s">
        <v>331</v>
      </c>
      <c r="B1428">
        <v>2016</v>
      </c>
      <c r="C1428">
        <v>42395000</v>
      </c>
      <c r="D1428">
        <v>17944400</v>
      </c>
      <c r="E1428">
        <v>16172320</v>
      </c>
      <c r="F1428">
        <v>8314600</v>
      </c>
      <c r="G1428">
        <v>5273400</v>
      </c>
      <c r="H1428">
        <v>4242400</v>
      </c>
      <c r="I1428">
        <v>114000</v>
      </c>
      <c r="J1428">
        <v>6651680</v>
      </c>
      <c r="K1428">
        <v>5273400</v>
      </c>
      <c r="L1428">
        <v>4235840</v>
      </c>
      <c r="M1428">
        <v>11400</v>
      </c>
      <c r="N1428">
        <v>46.34</v>
      </c>
      <c r="O1428">
        <v>29.39</v>
      </c>
      <c r="P1428">
        <v>23.64</v>
      </c>
      <c r="Q1428">
        <v>0.64</v>
      </c>
      <c r="R1428">
        <v>41.13</v>
      </c>
      <c r="S1428">
        <v>32.61</v>
      </c>
      <c r="T1428">
        <v>26.19</v>
      </c>
      <c r="U1428">
        <v>7.0000000000000007E-2</v>
      </c>
    </row>
    <row r="1429" spans="1:21" x14ac:dyDescent="0.25">
      <c r="A1429" t="s">
        <v>331</v>
      </c>
      <c r="B1429">
        <v>2017</v>
      </c>
      <c r="C1429">
        <v>44702000</v>
      </c>
      <c r="D1429">
        <v>19237000</v>
      </c>
      <c r="E1429">
        <v>17468488</v>
      </c>
      <c r="F1429">
        <v>8557400</v>
      </c>
      <c r="G1429">
        <v>5399600</v>
      </c>
      <c r="H1429">
        <v>5219000</v>
      </c>
      <c r="I1429">
        <v>61000</v>
      </c>
      <c r="J1429">
        <v>6845920</v>
      </c>
      <c r="K1429">
        <v>5399600</v>
      </c>
      <c r="L1429">
        <v>5216868</v>
      </c>
      <c r="M1429">
        <v>6100</v>
      </c>
      <c r="N1429">
        <v>44.48</v>
      </c>
      <c r="O1429">
        <v>28.07</v>
      </c>
      <c r="P1429">
        <v>27.13</v>
      </c>
      <c r="Q1429">
        <v>0.32</v>
      </c>
      <c r="R1429">
        <v>39.19</v>
      </c>
      <c r="S1429">
        <v>30.91</v>
      </c>
      <c r="T1429">
        <v>29.86</v>
      </c>
      <c r="U1429">
        <v>0.03</v>
      </c>
    </row>
    <row r="1430" spans="1:21" x14ac:dyDescent="0.25">
      <c r="A1430" t="s">
        <v>331</v>
      </c>
      <c r="B1430">
        <v>2018</v>
      </c>
      <c r="C1430">
        <v>42772000</v>
      </c>
      <c r="D1430">
        <v>20300800</v>
      </c>
      <c r="E1430">
        <v>18347660</v>
      </c>
      <c r="F1430">
        <v>8283400</v>
      </c>
      <c r="G1430">
        <v>6796000</v>
      </c>
      <c r="H1430">
        <v>4908400</v>
      </c>
      <c r="I1430">
        <v>313000</v>
      </c>
      <c r="J1430">
        <v>6626720</v>
      </c>
      <c r="K1430">
        <v>6796000</v>
      </c>
      <c r="L1430">
        <v>4893640</v>
      </c>
      <c r="M1430">
        <v>31300</v>
      </c>
      <c r="N1430">
        <v>40.799999999999997</v>
      </c>
      <c r="O1430">
        <v>33.479999999999997</v>
      </c>
      <c r="P1430">
        <v>24.18</v>
      </c>
      <c r="Q1430">
        <v>1.54</v>
      </c>
      <c r="R1430">
        <v>36.119999999999997</v>
      </c>
      <c r="S1430">
        <v>37.04</v>
      </c>
      <c r="T1430">
        <v>26.67</v>
      </c>
      <c r="U1430">
        <v>0.17</v>
      </c>
    </row>
    <row r="1431" spans="1:21" x14ac:dyDescent="0.25">
      <c r="A1431" t="s">
        <v>331</v>
      </c>
      <c r="B1431">
        <v>2019</v>
      </c>
      <c r="C1431">
        <v>42067000</v>
      </c>
      <c r="D1431">
        <v>21615000</v>
      </c>
      <c r="E1431">
        <v>19878380</v>
      </c>
      <c r="F1431">
        <v>7881800</v>
      </c>
      <c r="G1431">
        <v>6679600</v>
      </c>
      <c r="H1431">
        <v>6881000</v>
      </c>
      <c r="I1431">
        <v>172600</v>
      </c>
      <c r="J1431">
        <v>6305440</v>
      </c>
      <c r="K1431">
        <v>6679600</v>
      </c>
      <c r="L1431">
        <v>6876080</v>
      </c>
      <c r="M1431">
        <v>17260</v>
      </c>
      <c r="N1431">
        <v>36.46</v>
      </c>
      <c r="O1431">
        <v>30.9</v>
      </c>
      <c r="P1431">
        <v>31.83</v>
      </c>
      <c r="Q1431">
        <v>0.8</v>
      </c>
      <c r="R1431">
        <v>31.72</v>
      </c>
      <c r="S1431">
        <v>33.6</v>
      </c>
      <c r="T1431">
        <v>34.590000000000003</v>
      </c>
      <c r="U1431">
        <v>0.09</v>
      </c>
    </row>
    <row r="1432" spans="1:21" x14ac:dyDescent="0.25">
      <c r="A1432" t="s">
        <v>331</v>
      </c>
      <c r="B1432">
        <v>2020</v>
      </c>
      <c r="C1432">
        <v>41838000</v>
      </c>
      <c r="D1432">
        <v>19466600</v>
      </c>
      <c r="E1432">
        <v>17671900</v>
      </c>
      <c r="F1432">
        <v>8183600</v>
      </c>
      <c r="G1432">
        <v>5148600</v>
      </c>
      <c r="H1432">
        <v>5978000</v>
      </c>
      <c r="I1432">
        <v>156400</v>
      </c>
      <c r="J1432">
        <v>6546880</v>
      </c>
      <c r="K1432">
        <v>5148600</v>
      </c>
      <c r="L1432">
        <v>5960780</v>
      </c>
      <c r="M1432">
        <v>15640</v>
      </c>
      <c r="N1432">
        <v>42.04</v>
      </c>
      <c r="O1432">
        <v>26.45</v>
      </c>
      <c r="P1432">
        <v>30.71</v>
      </c>
      <c r="Q1432">
        <v>0.8</v>
      </c>
      <c r="R1432">
        <v>37.049999999999997</v>
      </c>
      <c r="S1432">
        <v>29.13</v>
      </c>
      <c r="T1432">
        <v>33.729999999999997</v>
      </c>
      <c r="U1432">
        <v>0.09</v>
      </c>
    </row>
    <row r="1433" spans="1:21" x14ac:dyDescent="0.25">
      <c r="A1433" t="s">
        <v>331</v>
      </c>
      <c r="B1433">
        <v>2021</v>
      </c>
      <c r="C1433">
        <v>48779000</v>
      </c>
      <c r="D1433">
        <v>26610200</v>
      </c>
      <c r="E1433">
        <v>16923740</v>
      </c>
      <c r="F1433">
        <v>8199800</v>
      </c>
      <c r="G1433">
        <v>4208600</v>
      </c>
      <c r="H1433">
        <v>5290400</v>
      </c>
      <c r="I1433">
        <v>8911400</v>
      </c>
      <c r="J1433">
        <v>6559840</v>
      </c>
      <c r="K1433">
        <v>4208600</v>
      </c>
      <c r="L1433">
        <v>5264160</v>
      </c>
      <c r="M1433">
        <v>891140</v>
      </c>
      <c r="N1433">
        <v>30.81</v>
      </c>
      <c r="O1433">
        <v>15.82</v>
      </c>
      <c r="P1433">
        <v>19.88</v>
      </c>
      <c r="Q1433">
        <v>33.49</v>
      </c>
      <c r="R1433">
        <v>38.76</v>
      </c>
      <c r="S1433">
        <v>24.87</v>
      </c>
      <c r="T1433">
        <v>31.11</v>
      </c>
      <c r="U1433">
        <v>5.27</v>
      </c>
    </row>
    <row r="1434" spans="1:21" x14ac:dyDescent="0.25">
      <c r="A1434" t="s">
        <v>333</v>
      </c>
      <c r="B1434">
        <v>2013</v>
      </c>
      <c r="C1434">
        <v>3534000</v>
      </c>
      <c r="D1434">
        <v>2473200</v>
      </c>
      <c r="E1434">
        <v>1978560</v>
      </c>
      <c r="F1434">
        <v>2473200</v>
      </c>
      <c r="G1434">
        <v>0</v>
      </c>
      <c r="H1434">
        <v>0</v>
      </c>
      <c r="I1434">
        <v>0</v>
      </c>
      <c r="J1434">
        <v>1978560</v>
      </c>
      <c r="K1434">
        <v>0</v>
      </c>
      <c r="L1434">
        <v>0</v>
      </c>
      <c r="M1434">
        <v>0</v>
      </c>
      <c r="N1434">
        <v>100</v>
      </c>
      <c r="O1434">
        <v>0</v>
      </c>
      <c r="P1434">
        <v>0</v>
      </c>
      <c r="Q1434">
        <v>0</v>
      </c>
      <c r="R1434">
        <v>100</v>
      </c>
      <c r="S1434">
        <v>0</v>
      </c>
      <c r="T1434">
        <v>0</v>
      </c>
      <c r="U1434">
        <v>0</v>
      </c>
    </row>
    <row r="1435" spans="1:21" x14ac:dyDescent="0.25">
      <c r="A1435" t="s">
        <v>333</v>
      </c>
      <c r="B1435">
        <v>2014</v>
      </c>
      <c r="C1435">
        <v>3438000</v>
      </c>
      <c r="D1435">
        <v>2470000</v>
      </c>
      <c r="E1435">
        <v>1976000</v>
      </c>
      <c r="F1435">
        <v>2470000</v>
      </c>
      <c r="G1435">
        <v>0</v>
      </c>
      <c r="H1435">
        <v>0</v>
      </c>
      <c r="I1435">
        <v>0</v>
      </c>
      <c r="J1435">
        <v>1976000</v>
      </c>
      <c r="K1435">
        <v>0</v>
      </c>
      <c r="L1435">
        <v>0</v>
      </c>
      <c r="M1435">
        <v>0</v>
      </c>
      <c r="N1435">
        <v>100</v>
      </c>
      <c r="O1435">
        <v>0</v>
      </c>
      <c r="P1435">
        <v>0</v>
      </c>
      <c r="Q1435">
        <v>0</v>
      </c>
      <c r="R1435">
        <v>100</v>
      </c>
      <c r="S1435">
        <v>0</v>
      </c>
      <c r="T1435">
        <v>0</v>
      </c>
      <c r="U1435">
        <v>0</v>
      </c>
    </row>
    <row r="1436" spans="1:21" x14ac:dyDescent="0.25">
      <c r="A1436" t="s">
        <v>333</v>
      </c>
      <c r="B1436">
        <v>2015</v>
      </c>
      <c r="C1436">
        <v>3513000</v>
      </c>
      <c r="D1436">
        <v>2609000</v>
      </c>
      <c r="E1436">
        <v>2087200</v>
      </c>
      <c r="F1436">
        <v>2609000</v>
      </c>
      <c r="G1436">
        <v>0</v>
      </c>
      <c r="H1436">
        <v>0</v>
      </c>
      <c r="I1436">
        <v>0</v>
      </c>
      <c r="J1436">
        <v>2087200</v>
      </c>
      <c r="K1436">
        <v>0</v>
      </c>
      <c r="L1436">
        <v>0</v>
      </c>
      <c r="M1436">
        <v>0</v>
      </c>
      <c r="N1436">
        <v>100</v>
      </c>
      <c r="O1436">
        <v>0</v>
      </c>
      <c r="P1436">
        <v>0</v>
      </c>
      <c r="Q1436">
        <v>0</v>
      </c>
      <c r="R1436">
        <v>100</v>
      </c>
      <c r="S1436">
        <v>0</v>
      </c>
      <c r="T1436">
        <v>0</v>
      </c>
      <c r="U1436">
        <v>0</v>
      </c>
    </row>
    <row r="1437" spans="1:21" x14ac:dyDescent="0.25">
      <c r="A1437" t="s">
        <v>333</v>
      </c>
      <c r="B1437">
        <v>2016</v>
      </c>
      <c r="C1437">
        <v>3316000</v>
      </c>
      <c r="D1437">
        <v>2496800</v>
      </c>
      <c r="E1437">
        <v>2000040</v>
      </c>
      <c r="F1437">
        <v>2483800</v>
      </c>
      <c r="G1437">
        <v>13000</v>
      </c>
      <c r="H1437">
        <v>0</v>
      </c>
      <c r="I1437">
        <v>0</v>
      </c>
      <c r="J1437">
        <v>1987040</v>
      </c>
      <c r="K1437">
        <v>13000</v>
      </c>
      <c r="L1437">
        <v>0</v>
      </c>
      <c r="M1437">
        <v>0</v>
      </c>
      <c r="N1437">
        <v>99.48</v>
      </c>
      <c r="O1437">
        <v>0.52</v>
      </c>
      <c r="P1437">
        <v>0</v>
      </c>
      <c r="Q1437">
        <v>0</v>
      </c>
      <c r="R1437">
        <v>99.35</v>
      </c>
      <c r="S1437">
        <v>0.65</v>
      </c>
      <c r="T1437">
        <v>0</v>
      </c>
      <c r="U1437">
        <v>0</v>
      </c>
    </row>
    <row r="1438" spans="1:21" x14ac:dyDescent="0.25">
      <c r="A1438" t="s">
        <v>333</v>
      </c>
      <c r="B1438">
        <v>2017</v>
      </c>
      <c r="C1438">
        <v>3556000</v>
      </c>
      <c r="D1438">
        <v>2628000</v>
      </c>
      <c r="E1438">
        <v>2105000</v>
      </c>
      <c r="F1438">
        <v>2615000</v>
      </c>
      <c r="G1438">
        <v>13000</v>
      </c>
      <c r="H1438">
        <v>0</v>
      </c>
      <c r="I1438">
        <v>0</v>
      </c>
      <c r="J1438">
        <v>2092000</v>
      </c>
      <c r="K1438">
        <v>13000</v>
      </c>
      <c r="L1438">
        <v>0</v>
      </c>
      <c r="M1438">
        <v>0</v>
      </c>
      <c r="N1438">
        <v>99.51</v>
      </c>
      <c r="O1438">
        <v>0.49</v>
      </c>
      <c r="P1438">
        <v>0</v>
      </c>
      <c r="Q1438">
        <v>0</v>
      </c>
      <c r="R1438">
        <v>99.38</v>
      </c>
      <c r="S1438">
        <v>0.62</v>
      </c>
      <c r="T1438">
        <v>0</v>
      </c>
      <c r="U1438">
        <v>0</v>
      </c>
    </row>
    <row r="1439" spans="1:21" x14ac:dyDescent="0.25">
      <c r="A1439" t="s">
        <v>333</v>
      </c>
      <c r="B1439">
        <v>2018</v>
      </c>
      <c r="C1439">
        <v>3407000</v>
      </c>
      <c r="D1439">
        <v>2528600</v>
      </c>
      <c r="E1439">
        <v>2025480</v>
      </c>
      <c r="F1439">
        <v>2515600</v>
      </c>
      <c r="G1439">
        <v>13000</v>
      </c>
      <c r="H1439">
        <v>0</v>
      </c>
      <c r="I1439">
        <v>0</v>
      </c>
      <c r="J1439">
        <v>2012480</v>
      </c>
      <c r="K1439">
        <v>13000</v>
      </c>
      <c r="L1439">
        <v>0</v>
      </c>
      <c r="M1439">
        <v>0</v>
      </c>
      <c r="N1439">
        <v>99.49</v>
      </c>
      <c r="O1439">
        <v>0.51</v>
      </c>
      <c r="P1439">
        <v>0</v>
      </c>
      <c r="Q1439">
        <v>0</v>
      </c>
      <c r="R1439">
        <v>99.36</v>
      </c>
      <c r="S1439">
        <v>0.64</v>
      </c>
      <c r="T1439">
        <v>0</v>
      </c>
      <c r="U1439">
        <v>0</v>
      </c>
    </row>
    <row r="1440" spans="1:21" x14ac:dyDescent="0.25">
      <c r="A1440" t="s">
        <v>333</v>
      </c>
      <c r="B1440">
        <v>2019</v>
      </c>
      <c r="C1440">
        <v>3534000</v>
      </c>
      <c r="D1440">
        <v>2622800</v>
      </c>
      <c r="E1440">
        <v>2100840</v>
      </c>
      <c r="F1440">
        <v>2609800</v>
      </c>
      <c r="G1440">
        <v>13000</v>
      </c>
      <c r="H1440">
        <v>0</v>
      </c>
      <c r="I1440">
        <v>0</v>
      </c>
      <c r="J1440">
        <v>2087840</v>
      </c>
      <c r="K1440">
        <v>13000</v>
      </c>
      <c r="L1440">
        <v>0</v>
      </c>
      <c r="M1440">
        <v>0</v>
      </c>
      <c r="N1440">
        <v>99.5</v>
      </c>
      <c r="O1440">
        <v>0.5</v>
      </c>
      <c r="P1440">
        <v>0</v>
      </c>
      <c r="Q1440">
        <v>0</v>
      </c>
      <c r="R1440">
        <v>99.38</v>
      </c>
      <c r="S1440">
        <v>0.62</v>
      </c>
      <c r="T1440">
        <v>0</v>
      </c>
      <c r="U1440">
        <v>0</v>
      </c>
    </row>
    <row r="1441" spans="1:21" x14ac:dyDescent="0.25">
      <c r="A1441" t="s">
        <v>333</v>
      </c>
      <c r="B1441">
        <v>2020</v>
      </c>
      <c r="C1441">
        <v>3608000</v>
      </c>
      <c r="D1441">
        <v>2652000</v>
      </c>
      <c r="E1441">
        <v>2124400</v>
      </c>
      <c r="F1441">
        <v>2638000</v>
      </c>
      <c r="G1441">
        <v>10000</v>
      </c>
      <c r="H1441">
        <v>4000</v>
      </c>
      <c r="I1441">
        <v>0</v>
      </c>
      <c r="J1441">
        <v>2110400</v>
      </c>
      <c r="K1441">
        <v>10000</v>
      </c>
      <c r="L1441">
        <v>4000</v>
      </c>
      <c r="M1441">
        <v>0</v>
      </c>
      <c r="N1441">
        <v>99.47</v>
      </c>
      <c r="O1441">
        <v>0.38</v>
      </c>
      <c r="P1441">
        <v>0.15</v>
      </c>
      <c r="Q1441">
        <v>0</v>
      </c>
      <c r="R1441">
        <v>99.34</v>
      </c>
      <c r="S1441">
        <v>0.47</v>
      </c>
      <c r="T1441">
        <v>0.19</v>
      </c>
      <c r="U1441">
        <v>0</v>
      </c>
    </row>
    <row r="1442" spans="1:21" x14ac:dyDescent="0.25">
      <c r="A1442" t="s">
        <v>333</v>
      </c>
      <c r="B1442">
        <v>2021</v>
      </c>
      <c r="C1442">
        <v>3374000</v>
      </c>
      <c r="D1442">
        <v>2419600</v>
      </c>
      <c r="E1442">
        <v>1938080</v>
      </c>
      <c r="F1442">
        <v>2407600</v>
      </c>
      <c r="G1442">
        <v>9000</v>
      </c>
      <c r="H1442">
        <v>3000</v>
      </c>
      <c r="I1442">
        <v>0</v>
      </c>
      <c r="J1442">
        <v>1926080</v>
      </c>
      <c r="K1442">
        <v>9000</v>
      </c>
      <c r="L1442">
        <v>3000</v>
      </c>
      <c r="M1442">
        <v>0</v>
      </c>
      <c r="N1442">
        <v>99.5</v>
      </c>
      <c r="O1442">
        <v>0.37</v>
      </c>
      <c r="P1442">
        <v>0.12</v>
      </c>
      <c r="Q1442">
        <v>0</v>
      </c>
      <c r="R1442">
        <v>99.38</v>
      </c>
      <c r="S1442">
        <v>0.46</v>
      </c>
      <c r="T1442">
        <v>0.15</v>
      </c>
      <c r="U1442">
        <v>0</v>
      </c>
    </row>
    <row r="1443" spans="1:21" x14ac:dyDescent="0.25">
      <c r="A1443" t="s">
        <v>335</v>
      </c>
      <c r="B1443">
        <v>2013</v>
      </c>
      <c r="C1443">
        <v>101600000</v>
      </c>
      <c r="D1443">
        <v>20676800</v>
      </c>
      <c r="E1443">
        <v>15185360</v>
      </c>
      <c r="F1443">
        <v>0</v>
      </c>
      <c r="G1443">
        <v>14536400</v>
      </c>
      <c r="H1443">
        <v>38800</v>
      </c>
      <c r="I1443">
        <v>6101600</v>
      </c>
      <c r="J1443">
        <v>0</v>
      </c>
      <c r="K1443">
        <v>14536400</v>
      </c>
      <c r="L1443">
        <v>38800</v>
      </c>
      <c r="M1443">
        <v>610160</v>
      </c>
      <c r="N1443">
        <v>0</v>
      </c>
      <c r="O1443">
        <v>70.3</v>
      </c>
      <c r="P1443">
        <v>0.19</v>
      </c>
      <c r="Q1443">
        <v>29.51</v>
      </c>
      <c r="R1443">
        <v>0</v>
      </c>
      <c r="S1443">
        <v>95</v>
      </c>
      <c r="T1443">
        <v>0</v>
      </c>
      <c r="U1443">
        <v>4</v>
      </c>
    </row>
    <row r="1444" spans="1:21" x14ac:dyDescent="0.25">
      <c r="A1444" t="s">
        <v>335</v>
      </c>
      <c r="B1444">
        <v>2014</v>
      </c>
      <c r="C1444">
        <v>94993000</v>
      </c>
      <c r="D1444">
        <v>19369000</v>
      </c>
      <c r="E1444">
        <v>14440240</v>
      </c>
      <c r="F1444">
        <v>0</v>
      </c>
      <c r="G1444">
        <v>13861200</v>
      </c>
      <c r="H1444">
        <v>31400</v>
      </c>
      <c r="I1444">
        <v>5476400</v>
      </c>
      <c r="J1444">
        <v>0</v>
      </c>
      <c r="K1444">
        <v>13861200</v>
      </c>
      <c r="L1444">
        <v>31400</v>
      </c>
      <c r="M1444">
        <v>547640</v>
      </c>
      <c r="N1444">
        <v>0</v>
      </c>
      <c r="O1444">
        <v>71.56</v>
      </c>
      <c r="P1444">
        <v>0.16</v>
      </c>
      <c r="Q1444">
        <v>28.27</v>
      </c>
      <c r="R1444">
        <v>0</v>
      </c>
      <c r="S1444">
        <v>95</v>
      </c>
      <c r="T1444">
        <v>0</v>
      </c>
      <c r="U1444">
        <v>3</v>
      </c>
    </row>
    <row r="1445" spans="1:21" x14ac:dyDescent="0.25">
      <c r="A1445" t="s">
        <v>335</v>
      </c>
      <c r="B1445">
        <v>2015</v>
      </c>
      <c r="C1445">
        <v>104197000</v>
      </c>
      <c r="D1445">
        <v>21221800</v>
      </c>
      <c r="E1445">
        <v>15806500</v>
      </c>
      <c r="F1445">
        <v>0</v>
      </c>
      <c r="G1445">
        <v>15147400</v>
      </c>
      <c r="H1445">
        <v>57400</v>
      </c>
      <c r="I1445">
        <v>6017000</v>
      </c>
      <c r="J1445">
        <v>0</v>
      </c>
      <c r="K1445">
        <v>15147400</v>
      </c>
      <c r="L1445">
        <v>57400</v>
      </c>
      <c r="M1445">
        <v>601700</v>
      </c>
      <c r="N1445">
        <v>0</v>
      </c>
      <c r="O1445">
        <v>71.38</v>
      </c>
      <c r="P1445">
        <v>0.27</v>
      </c>
      <c r="Q1445">
        <v>28.35</v>
      </c>
      <c r="R1445">
        <v>0</v>
      </c>
      <c r="S1445">
        <v>95</v>
      </c>
      <c r="T1445">
        <v>0</v>
      </c>
      <c r="U1445">
        <v>3</v>
      </c>
    </row>
    <row r="1446" spans="1:21" x14ac:dyDescent="0.25">
      <c r="A1446" t="s">
        <v>335</v>
      </c>
      <c r="B1446">
        <v>2016</v>
      </c>
      <c r="C1446">
        <v>101741000</v>
      </c>
      <c r="D1446">
        <v>21233800</v>
      </c>
      <c r="E1446">
        <v>15157180</v>
      </c>
      <c r="F1446">
        <v>0</v>
      </c>
      <c r="G1446">
        <v>14435200</v>
      </c>
      <c r="H1446">
        <v>46800</v>
      </c>
      <c r="I1446">
        <v>6751800</v>
      </c>
      <c r="J1446">
        <v>0</v>
      </c>
      <c r="K1446">
        <v>14435200</v>
      </c>
      <c r="L1446">
        <v>46800</v>
      </c>
      <c r="M1446">
        <v>675180</v>
      </c>
      <c r="N1446">
        <v>0</v>
      </c>
      <c r="O1446">
        <v>67.98</v>
      </c>
      <c r="P1446">
        <v>0.22</v>
      </c>
      <c r="Q1446">
        <v>31.8</v>
      </c>
      <c r="R1446">
        <v>0</v>
      </c>
      <c r="S1446">
        <v>95</v>
      </c>
      <c r="T1446">
        <v>0</v>
      </c>
      <c r="U1446">
        <v>4</v>
      </c>
    </row>
    <row r="1447" spans="1:21" x14ac:dyDescent="0.25">
      <c r="A1447" t="s">
        <v>335</v>
      </c>
      <c r="B1447">
        <v>2017</v>
      </c>
      <c r="C1447">
        <v>99455000</v>
      </c>
      <c r="D1447">
        <v>20715000</v>
      </c>
      <c r="E1447">
        <v>14506800</v>
      </c>
      <c r="F1447">
        <v>0</v>
      </c>
      <c r="G1447">
        <v>13759200</v>
      </c>
      <c r="H1447">
        <v>57800</v>
      </c>
      <c r="I1447">
        <v>6898000</v>
      </c>
      <c r="J1447">
        <v>0</v>
      </c>
      <c r="K1447">
        <v>13759200</v>
      </c>
      <c r="L1447">
        <v>57800</v>
      </c>
      <c r="M1447">
        <v>689800</v>
      </c>
      <c r="N1447">
        <v>0</v>
      </c>
      <c r="O1447">
        <v>66.42</v>
      </c>
      <c r="P1447">
        <v>0.28000000000000003</v>
      </c>
      <c r="Q1447">
        <v>33.299999999999997</v>
      </c>
      <c r="R1447">
        <v>0</v>
      </c>
      <c r="S1447">
        <v>94</v>
      </c>
      <c r="T1447">
        <v>0</v>
      </c>
      <c r="U1447">
        <v>4</v>
      </c>
    </row>
    <row r="1448" spans="1:21" x14ac:dyDescent="0.25">
      <c r="A1448" t="s">
        <v>335</v>
      </c>
      <c r="B1448">
        <v>2018</v>
      </c>
      <c r="C1448">
        <v>100761000</v>
      </c>
      <c r="D1448">
        <v>20825000</v>
      </c>
      <c r="E1448">
        <v>15071840</v>
      </c>
      <c r="F1448">
        <v>0</v>
      </c>
      <c r="G1448">
        <v>14379200</v>
      </c>
      <c r="H1448">
        <v>53400</v>
      </c>
      <c r="I1448">
        <v>6392400</v>
      </c>
      <c r="J1448">
        <v>0</v>
      </c>
      <c r="K1448">
        <v>14379200</v>
      </c>
      <c r="L1448">
        <v>53400</v>
      </c>
      <c r="M1448">
        <v>639240</v>
      </c>
      <c r="N1448">
        <v>0</v>
      </c>
      <c r="O1448">
        <v>69.05</v>
      </c>
      <c r="P1448">
        <v>0.26</v>
      </c>
      <c r="Q1448">
        <v>30.7</v>
      </c>
      <c r="R1448">
        <v>0</v>
      </c>
      <c r="S1448">
        <v>95</v>
      </c>
      <c r="T1448">
        <v>0</v>
      </c>
      <c r="U1448">
        <v>4</v>
      </c>
    </row>
    <row r="1449" spans="1:21" x14ac:dyDescent="0.25">
      <c r="A1449" t="s">
        <v>335</v>
      </c>
      <c r="B1449">
        <v>2019</v>
      </c>
      <c r="C1449">
        <v>83705000</v>
      </c>
      <c r="D1449">
        <v>16741000</v>
      </c>
      <c r="E1449">
        <v>13811320</v>
      </c>
      <c r="F1449">
        <v>0</v>
      </c>
      <c r="G1449">
        <v>13432800</v>
      </c>
      <c r="H1449">
        <v>53000</v>
      </c>
      <c r="I1449">
        <v>3255200</v>
      </c>
      <c r="J1449">
        <v>0</v>
      </c>
      <c r="K1449">
        <v>13432800</v>
      </c>
      <c r="L1449">
        <v>53000</v>
      </c>
      <c r="M1449">
        <v>325520</v>
      </c>
      <c r="N1449">
        <v>0</v>
      </c>
      <c r="O1449">
        <v>80</v>
      </c>
      <c r="P1449">
        <v>0</v>
      </c>
      <c r="Q1449">
        <v>19</v>
      </c>
      <c r="R1449">
        <v>0</v>
      </c>
      <c r="S1449">
        <v>97</v>
      </c>
      <c r="T1449">
        <v>0</v>
      </c>
      <c r="U1449">
        <v>2</v>
      </c>
    </row>
    <row r="1450" spans="1:21" x14ac:dyDescent="0.25">
      <c r="A1450" t="s">
        <v>335</v>
      </c>
      <c r="B1450">
        <v>2020</v>
      </c>
      <c r="C1450">
        <v>94422000</v>
      </c>
      <c r="D1450">
        <v>19539600</v>
      </c>
      <c r="E1450">
        <v>14012880</v>
      </c>
      <c r="F1450">
        <v>0</v>
      </c>
      <c r="G1450">
        <v>13336400</v>
      </c>
      <c r="H1450">
        <v>62400</v>
      </c>
      <c r="I1450">
        <v>6140800</v>
      </c>
      <c r="J1450">
        <v>0</v>
      </c>
      <c r="K1450">
        <v>13336400</v>
      </c>
      <c r="L1450">
        <v>62400</v>
      </c>
      <c r="M1450">
        <v>614080</v>
      </c>
      <c r="N1450">
        <v>0</v>
      </c>
      <c r="O1450">
        <v>68.25</v>
      </c>
      <c r="P1450">
        <v>0.32</v>
      </c>
      <c r="Q1450">
        <v>31.43</v>
      </c>
      <c r="R1450">
        <v>0</v>
      </c>
      <c r="S1450">
        <v>95</v>
      </c>
      <c r="T1450">
        <v>0</v>
      </c>
      <c r="U1450">
        <v>4</v>
      </c>
    </row>
    <row r="1451" spans="1:21" x14ac:dyDescent="0.25">
      <c r="A1451" t="s">
        <v>335</v>
      </c>
      <c r="B1451">
        <v>2021</v>
      </c>
      <c r="C1451">
        <v>98533000</v>
      </c>
      <c r="D1451">
        <v>20236200</v>
      </c>
      <c r="E1451">
        <v>13564500</v>
      </c>
      <c r="F1451">
        <v>0</v>
      </c>
      <c r="G1451">
        <v>12770600</v>
      </c>
      <c r="H1451">
        <v>52600</v>
      </c>
      <c r="I1451">
        <v>7413000</v>
      </c>
      <c r="J1451">
        <v>0</v>
      </c>
      <c r="K1451">
        <v>12770600</v>
      </c>
      <c r="L1451">
        <v>52600</v>
      </c>
      <c r="M1451">
        <v>741300</v>
      </c>
      <c r="N1451">
        <v>0</v>
      </c>
      <c r="O1451">
        <v>63.11</v>
      </c>
      <c r="P1451">
        <v>0.26</v>
      </c>
      <c r="Q1451">
        <v>36.630000000000003</v>
      </c>
      <c r="R1451">
        <v>0</v>
      </c>
      <c r="S1451">
        <v>94</v>
      </c>
      <c r="T1451">
        <v>0</v>
      </c>
      <c r="U1451">
        <v>5</v>
      </c>
    </row>
    <row r="1452" spans="1:21" x14ac:dyDescent="0.25">
      <c r="A1452" t="s">
        <v>337</v>
      </c>
      <c r="B1452">
        <v>2013</v>
      </c>
      <c r="C1452">
        <v>5851000</v>
      </c>
      <c r="D1452">
        <v>5851000</v>
      </c>
      <c r="E1452">
        <v>4635000</v>
      </c>
      <c r="F1452">
        <v>5405000</v>
      </c>
      <c r="G1452">
        <v>296000</v>
      </c>
      <c r="H1452">
        <v>0</v>
      </c>
      <c r="I1452">
        <v>150000</v>
      </c>
      <c r="J1452">
        <v>4324000</v>
      </c>
      <c r="K1452">
        <v>296000</v>
      </c>
      <c r="L1452">
        <v>0</v>
      </c>
      <c r="M1452">
        <v>15000</v>
      </c>
      <c r="N1452">
        <v>92.38</v>
      </c>
      <c r="O1452">
        <v>5.0599999999999996</v>
      </c>
      <c r="P1452">
        <v>0</v>
      </c>
      <c r="Q1452">
        <v>2.56</v>
      </c>
      <c r="R1452">
        <v>93.29</v>
      </c>
      <c r="S1452">
        <v>6.39</v>
      </c>
      <c r="T1452">
        <v>0</v>
      </c>
      <c r="U1452">
        <v>0.32</v>
      </c>
    </row>
    <row r="1453" spans="1:21" x14ac:dyDescent="0.25">
      <c r="A1453" t="s">
        <v>337</v>
      </c>
      <c r="B1453">
        <v>2014</v>
      </c>
      <c r="C1453">
        <v>5766000</v>
      </c>
      <c r="D1453">
        <v>5766000</v>
      </c>
      <c r="E1453">
        <v>4569000</v>
      </c>
      <c r="F1453">
        <v>5310000</v>
      </c>
      <c r="G1453">
        <v>306000</v>
      </c>
      <c r="H1453">
        <v>0</v>
      </c>
      <c r="I1453">
        <v>150000</v>
      </c>
      <c r="J1453">
        <v>4248000</v>
      </c>
      <c r="K1453">
        <v>306000</v>
      </c>
      <c r="L1453">
        <v>0</v>
      </c>
      <c r="M1453">
        <v>15000</v>
      </c>
      <c r="N1453">
        <v>92.09</v>
      </c>
      <c r="O1453">
        <v>5.31</v>
      </c>
      <c r="P1453">
        <v>0</v>
      </c>
      <c r="Q1453">
        <v>2.6</v>
      </c>
      <c r="R1453">
        <v>92.97</v>
      </c>
      <c r="S1453">
        <v>6.7</v>
      </c>
      <c r="T1453">
        <v>0</v>
      </c>
      <c r="U1453">
        <v>0.33</v>
      </c>
    </row>
    <row r="1454" spans="1:21" x14ac:dyDescent="0.25">
      <c r="A1454" t="s">
        <v>337</v>
      </c>
      <c r="B1454">
        <v>2015</v>
      </c>
      <c r="C1454">
        <v>6336000</v>
      </c>
      <c r="D1454">
        <v>6336000</v>
      </c>
      <c r="E1454">
        <v>5134200</v>
      </c>
      <c r="F1454">
        <v>5334000</v>
      </c>
      <c r="G1454">
        <v>852000</v>
      </c>
      <c r="H1454">
        <v>0</v>
      </c>
      <c r="I1454">
        <v>150000</v>
      </c>
      <c r="J1454">
        <v>4267200</v>
      </c>
      <c r="K1454">
        <v>852000</v>
      </c>
      <c r="L1454">
        <v>0</v>
      </c>
      <c r="M1454">
        <v>15000</v>
      </c>
      <c r="N1454">
        <v>84.19</v>
      </c>
      <c r="O1454">
        <v>13.45</v>
      </c>
      <c r="P1454">
        <v>0</v>
      </c>
      <c r="Q1454">
        <v>2.37</v>
      </c>
      <c r="R1454">
        <v>83.11</v>
      </c>
      <c r="S1454">
        <v>16.59</v>
      </c>
      <c r="T1454">
        <v>0</v>
      </c>
      <c r="U1454">
        <v>0.28999999999999998</v>
      </c>
    </row>
    <row r="1455" spans="1:21" x14ac:dyDescent="0.25">
      <c r="A1455" t="s">
        <v>337</v>
      </c>
      <c r="B1455">
        <v>2016</v>
      </c>
      <c r="C1455">
        <v>6235000</v>
      </c>
      <c r="D1455">
        <v>6235000</v>
      </c>
      <c r="E1455">
        <v>5049400</v>
      </c>
      <c r="F1455">
        <v>5253000</v>
      </c>
      <c r="G1455">
        <v>832000</v>
      </c>
      <c r="H1455">
        <v>0</v>
      </c>
      <c r="I1455">
        <v>150000</v>
      </c>
      <c r="J1455">
        <v>4202400</v>
      </c>
      <c r="K1455">
        <v>832000</v>
      </c>
      <c r="L1455">
        <v>0</v>
      </c>
      <c r="M1455">
        <v>15000</v>
      </c>
      <c r="N1455">
        <v>84.25</v>
      </c>
      <c r="O1455">
        <v>13.34</v>
      </c>
      <c r="P1455">
        <v>0</v>
      </c>
      <c r="Q1455">
        <v>2.41</v>
      </c>
      <c r="R1455">
        <v>83.23</v>
      </c>
      <c r="S1455">
        <v>16.48</v>
      </c>
      <c r="T1455">
        <v>0</v>
      </c>
      <c r="U1455">
        <v>0.3</v>
      </c>
    </row>
    <row r="1456" spans="1:21" x14ac:dyDescent="0.25">
      <c r="A1456" t="s">
        <v>337</v>
      </c>
      <c r="B1456">
        <v>2017</v>
      </c>
      <c r="C1456">
        <v>5812000</v>
      </c>
      <c r="D1456">
        <v>5812000</v>
      </c>
      <c r="E1456">
        <v>4708200</v>
      </c>
      <c r="F1456">
        <v>4979000</v>
      </c>
      <c r="G1456">
        <v>713000</v>
      </c>
      <c r="H1456">
        <v>0</v>
      </c>
      <c r="I1456">
        <v>120000</v>
      </c>
      <c r="J1456">
        <v>3983200</v>
      </c>
      <c r="K1456">
        <v>713000</v>
      </c>
      <c r="L1456">
        <v>0</v>
      </c>
      <c r="M1456">
        <v>12000</v>
      </c>
      <c r="N1456">
        <v>85.67</v>
      </c>
      <c r="O1456">
        <v>12.27</v>
      </c>
      <c r="P1456">
        <v>0</v>
      </c>
      <c r="Q1456">
        <v>2.06</v>
      </c>
      <c r="R1456">
        <v>84.6</v>
      </c>
      <c r="S1456">
        <v>15.14</v>
      </c>
      <c r="T1456">
        <v>0</v>
      </c>
      <c r="U1456">
        <v>0.25</v>
      </c>
    </row>
    <row r="1457" spans="1:21" x14ac:dyDescent="0.25">
      <c r="A1457" t="s">
        <v>337</v>
      </c>
      <c r="B1457">
        <v>2018</v>
      </c>
      <c r="C1457">
        <v>5170000</v>
      </c>
      <c r="D1457">
        <v>5170000</v>
      </c>
      <c r="E1457">
        <v>4017900</v>
      </c>
      <c r="F1457">
        <v>4703000</v>
      </c>
      <c r="G1457">
        <v>232000</v>
      </c>
      <c r="H1457">
        <v>0</v>
      </c>
      <c r="I1457">
        <v>235000</v>
      </c>
      <c r="J1457">
        <v>3762400</v>
      </c>
      <c r="K1457">
        <v>232000</v>
      </c>
      <c r="L1457">
        <v>0</v>
      </c>
      <c r="M1457">
        <v>23500</v>
      </c>
      <c r="N1457">
        <v>90.97</v>
      </c>
      <c r="O1457">
        <v>4.49</v>
      </c>
      <c r="P1457">
        <v>0</v>
      </c>
      <c r="Q1457">
        <v>4.55</v>
      </c>
      <c r="R1457">
        <v>93.64</v>
      </c>
      <c r="S1457">
        <v>5.77</v>
      </c>
      <c r="T1457">
        <v>0</v>
      </c>
      <c r="U1457">
        <v>0.57999999999999996</v>
      </c>
    </row>
    <row r="1458" spans="1:21" x14ac:dyDescent="0.25">
      <c r="A1458" t="s">
        <v>337</v>
      </c>
      <c r="B1458">
        <v>2019</v>
      </c>
      <c r="C1458">
        <v>4891000</v>
      </c>
      <c r="D1458">
        <v>4891000</v>
      </c>
      <c r="E1458">
        <v>3751500</v>
      </c>
      <c r="F1458">
        <v>4406000</v>
      </c>
      <c r="G1458">
        <v>198000</v>
      </c>
      <c r="H1458">
        <v>0</v>
      </c>
      <c r="I1458">
        <v>287000</v>
      </c>
      <c r="J1458">
        <v>3524800</v>
      </c>
      <c r="K1458">
        <v>198000</v>
      </c>
      <c r="L1458">
        <v>0</v>
      </c>
      <c r="M1458">
        <v>28700</v>
      </c>
      <c r="N1458">
        <v>90.08</v>
      </c>
      <c r="O1458">
        <v>4.05</v>
      </c>
      <c r="P1458">
        <v>0</v>
      </c>
      <c r="Q1458">
        <v>5.87</v>
      </c>
      <c r="R1458">
        <v>93.96</v>
      </c>
      <c r="S1458">
        <v>5.28</v>
      </c>
      <c r="T1458">
        <v>0</v>
      </c>
      <c r="U1458">
        <v>0.77</v>
      </c>
    </row>
    <row r="1459" spans="1:21" x14ac:dyDescent="0.25">
      <c r="A1459" t="s">
        <v>337</v>
      </c>
      <c r="B1459">
        <v>2020</v>
      </c>
      <c r="C1459">
        <v>5428000</v>
      </c>
      <c r="D1459">
        <v>5428000</v>
      </c>
      <c r="E1459">
        <v>3815300</v>
      </c>
      <c r="F1459">
        <v>4459000</v>
      </c>
      <c r="G1459">
        <v>168000</v>
      </c>
      <c r="H1459">
        <v>0</v>
      </c>
      <c r="I1459">
        <v>801000</v>
      </c>
      <c r="J1459">
        <v>3567200</v>
      </c>
      <c r="K1459">
        <v>168000</v>
      </c>
      <c r="L1459">
        <v>0</v>
      </c>
      <c r="M1459">
        <v>80100</v>
      </c>
      <c r="N1459">
        <v>82.15</v>
      </c>
      <c r="O1459">
        <v>3.1</v>
      </c>
      <c r="P1459">
        <v>0</v>
      </c>
      <c r="Q1459">
        <v>14.76</v>
      </c>
      <c r="R1459">
        <v>93.5</v>
      </c>
      <c r="S1459">
        <v>4.4000000000000004</v>
      </c>
      <c r="T1459">
        <v>0</v>
      </c>
      <c r="U1459">
        <v>2.1</v>
      </c>
    </row>
    <row r="1460" spans="1:21" x14ac:dyDescent="0.25">
      <c r="A1460" t="s">
        <v>337</v>
      </c>
      <c r="B1460">
        <v>2021</v>
      </c>
      <c r="C1460">
        <v>5111000</v>
      </c>
      <c r="D1460">
        <v>5111000</v>
      </c>
      <c r="E1460">
        <v>3765800</v>
      </c>
      <c r="F1460">
        <v>4395000</v>
      </c>
      <c r="G1460">
        <v>198000</v>
      </c>
      <c r="H1460">
        <v>0</v>
      </c>
      <c r="I1460">
        <v>518000</v>
      </c>
      <c r="J1460">
        <v>3516000</v>
      </c>
      <c r="K1460">
        <v>198000</v>
      </c>
      <c r="L1460">
        <v>0</v>
      </c>
      <c r="M1460">
        <v>51800</v>
      </c>
      <c r="N1460">
        <v>85.99</v>
      </c>
      <c r="O1460">
        <v>3.87</v>
      </c>
      <c r="P1460">
        <v>0</v>
      </c>
      <c r="Q1460">
        <v>10.14</v>
      </c>
      <c r="R1460">
        <v>93.37</v>
      </c>
      <c r="S1460">
        <v>5.26</v>
      </c>
      <c r="T1460">
        <v>0</v>
      </c>
      <c r="U1460">
        <v>1.38</v>
      </c>
    </row>
    <row r="1461" spans="1:21" x14ac:dyDescent="0.25">
      <c r="A1461" t="s">
        <v>340</v>
      </c>
      <c r="B1461">
        <v>2013</v>
      </c>
      <c r="C1461">
        <v>2504000</v>
      </c>
      <c r="D1461">
        <v>2504000</v>
      </c>
      <c r="E1461">
        <v>2056000</v>
      </c>
      <c r="F1461">
        <v>2240000</v>
      </c>
      <c r="G1461">
        <v>31000</v>
      </c>
      <c r="H1461">
        <v>233000</v>
      </c>
      <c r="I1461">
        <v>0</v>
      </c>
      <c r="J1461">
        <v>1792000</v>
      </c>
      <c r="K1461">
        <v>31000</v>
      </c>
      <c r="L1461">
        <v>233000</v>
      </c>
      <c r="M1461">
        <v>0</v>
      </c>
      <c r="N1461">
        <v>89.46</v>
      </c>
      <c r="O1461">
        <v>1.24</v>
      </c>
      <c r="P1461">
        <v>9.31</v>
      </c>
      <c r="Q1461">
        <v>0</v>
      </c>
      <c r="R1461">
        <v>87.16</v>
      </c>
      <c r="S1461">
        <v>1.51</v>
      </c>
      <c r="T1461">
        <v>11.33</v>
      </c>
      <c r="U1461">
        <v>0</v>
      </c>
    </row>
    <row r="1462" spans="1:21" x14ac:dyDescent="0.25">
      <c r="A1462" t="s">
        <v>340</v>
      </c>
      <c r="B1462">
        <v>2014</v>
      </c>
      <c r="C1462">
        <v>2963000</v>
      </c>
      <c r="D1462">
        <v>2963000</v>
      </c>
      <c r="E1462">
        <v>2501200</v>
      </c>
      <c r="F1462">
        <v>2309000</v>
      </c>
      <c r="G1462">
        <v>34000</v>
      </c>
      <c r="H1462">
        <v>620000</v>
      </c>
      <c r="I1462">
        <v>0</v>
      </c>
      <c r="J1462">
        <v>1847200</v>
      </c>
      <c r="K1462">
        <v>34000</v>
      </c>
      <c r="L1462">
        <v>620000</v>
      </c>
      <c r="M1462">
        <v>0</v>
      </c>
      <c r="N1462">
        <v>77.930000000000007</v>
      </c>
      <c r="O1462">
        <v>1.1499999999999999</v>
      </c>
      <c r="P1462">
        <v>20.92</v>
      </c>
      <c r="Q1462">
        <v>0</v>
      </c>
      <c r="R1462">
        <v>73.849999999999994</v>
      </c>
      <c r="S1462">
        <v>1.36</v>
      </c>
      <c r="T1462">
        <v>24.79</v>
      </c>
      <c r="U1462">
        <v>0</v>
      </c>
    </row>
    <row r="1463" spans="1:21" x14ac:dyDescent="0.25">
      <c r="A1463" t="s">
        <v>340</v>
      </c>
      <c r="B1463">
        <v>2015</v>
      </c>
      <c r="C1463">
        <v>2957000</v>
      </c>
      <c r="D1463">
        <v>2957000</v>
      </c>
      <c r="E1463">
        <v>2519400</v>
      </c>
      <c r="F1463">
        <v>2188000</v>
      </c>
      <c r="G1463">
        <v>37000</v>
      </c>
      <c r="H1463">
        <v>732000</v>
      </c>
      <c r="I1463">
        <v>0</v>
      </c>
      <c r="J1463">
        <v>1750400</v>
      </c>
      <c r="K1463">
        <v>37000</v>
      </c>
      <c r="L1463">
        <v>732000</v>
      </c>
      <c r="M1463">
        <v>0</v>
      </c>
      <c r="N1463">
        <v>73.989999999999995</v>
      </c>
      <c r="O1463">
        <v>1.25</v>
      </c>
      <c r="P1463">
        <v>24.75</v>
      </c>
      <c r="Q1463">
        <v>0</v>
      </c>
      <c r="R1463">
        <v>69.48</v>
      </c>
      <c r="S1463">
        <v>1.47</v>
      </c>
      <c r="T1463">
        <v>29.05</v>
      </c>
      <c r="U1463">
        <v>0</v>
      </c>
    </row>
    <row r="1464" spans="1:21" x14ac:dyDescent="0.25">
      <c r="A1464" t="s">
        <v>340</v>
      </c>
      <c r="B1464">
        <v>2016</v>
      </c>
      <c r="C1464">
        <v>2898000</v>
      </c>
      <c r="D1464">
        <v>2898000</v>
      </c>
      <c r="E1464">
        <v>2392200</v>
      </c>
      <c r="F1464">
        <v>2529000</v>
      </c>
      <c r="G1464">
        <v>23000</v>
      </c>
      <c r="H1464">
        <v>346000</v>
      </c>
      <c r="I1464">
        <v>0</v>
      </c>
      <c r="J1464">
        <v>2023200</v>
      </c>
      <c r="K1464">
        <v>23000</v>
      </c>
      <c r="L1464">
        <v>346000</v>
      </c>
      <c r="M1464">
        <v>0</v>
      </c>
      <c r="N1464">
        <v>87.27</v>
      </c>
      <c r="O1464">
        <v>0.79</v>
      </c>
      <c r="P1464">
        <v>11.94</v>
      </c>
      <c r="Q1464">
        <v>0</v>
      </c>
      <c r="R1464">
        <v>84.57</v>
      </c>
      <c r="S1464">
        <v>0.96</v>
      </c>
      <c r="T1464">
        <v>14.46</v>
      </c>
      <c r="U1464">
        <v>0</v>
      </c>
    </row>
    <row r="1465" spans="1:21" x14ac:dyDescent="0.25">
      <c r="A1465" t="s">
        <v>340</v>
      </c>
      <c r="B1465">
        <v>2017</v>
      </c>
      <c r="C1465">
        <v>2741000</v>
      </c>
      <c r="D1465">
        <v>2741000</v>
      </c>
      <c r="E1465">
        <v>2309600</v>
      </c>
      <c r="F1465">
        <v>2157000</v>
      </c>
      <c r="G1465">
        <v>24000</v>
      </c>
      <c r="H1465">
        <v>560000</v>
      </c>
      <c r="I1465">
        <v>0</v>
      </c>
      <c r="J1465">
        <v>1725600</v>
      </c>
      <c r="K1465">
        <v>24000</v>
      </c>
      <c r="L1465">
        <v>560000</v>
      </c>
      <c r="M1465">
        <v>0</v>
      </c>
      <c r="N1465">
        <v>78.69</v>
      </c>
      <c r="O1465">
        <v>0.88</v>
      </c>
      <c r="P1465">
        <v>20.43</v>
      </c>
      <c r="Q1465">
        <v>0</v>
      </c>
      <c r="R1465">
        <v>74.709999999999994</v>
      </c>
      <c r="S1465">
        <v>1.04</v>
      </c>
      <c r="T1465">
        <v>24.25</v>
      </c>
      <c r="U1465">
        <v>0</v>
      </c>
    </row>
    <row r="1466" spans="1:21" x14ac:dyDescent="0.25">
      <c r="A1466" t="s">
        <v>340</v>
      </c>
      <c r="B1466">
        <v>2018</v>
      </c>
      <c r="C1466">
        <v>2817000</v>
      </c>
      <c r="D1466">
        <v>2817000</v>
      </c>
      <c r="E1466">
        <v>2354400</v>
      </c>
      <c r="F1466">
        <v>2313000</v>
      </c>
      <c r="G1466">
        <v>24000</v>
      </c>
      <c r="H1466">
        <v>480000</v>
      </c>
      <c r="I1466">
        <v>0</v>
      </c>
      <c r="J1466">
        <v>1850400</v>
      </c>
      <c r="K1466">
        <v>24000</v>
      </c>
      <c r="L1466">
        <v>480000</v>
      </c>
      <c r="M1466">
        <v>0</v>
      </c>
      <c r="N1466">
        <v>82.11</v>
      </c>
      <c r="O1466">
        <v>0.85</v>
      </c>
      <c r="P1466">
        <v>17.04</v>
      </c>
      <c r="Q1466">
        <v>0</v>
      </c>
      <c r="R1466">
        <v>78.59</v>
      </c>
      <c r="S1466">
        <v>1.02</v>
      </c>
      <c r="T1466">
        <v>20.39</v>
      </c>
      <c r="U1466">
        <v>0</v>
      </c>
    </row>
    <row r="1467" spans="1:21" x14ac:dyDescent="0.25">
      <c r="A1467" t="s">
        <v>340</v>
      </c>
      <c r="B1467">
        <v>2019</v>
      </c>
      <c r="C1467">
        <v>2612000</v>
      </c>
      <c r="D1467">
        <v>2612000</v>
      </c>
      <c r="E1467">
        <v>2219000</v>
      </c>
      <c r="F1467">
        <v>1965000</v>
      </c>
      <c r="G1467">
        <v>22000</v>
      </c>
      <c r="H1467">
        <v>625000</v>
      </c>
      <c r="I1467">
        <v>0</v>
      </c>
      <c r="J1467">
        <v>1572000</v>
      </c>
      <c r="K1467">
        <v>22000</v>
      </c>
      <c r="L1467">
        <v>625000</v>
      </c>
      <c r="M1467">
        <v>0</v>
      </c>
      <c r="N1467">
        <v>75.23</v>
      </c>
      <c r="O1467">
        <v>0.84</v>
      </c>
      <c r="P1467">
        <v>23.93</v>
      </c>
      <c r="Q1467">
        <v>0</v>
      </c>
      <c r="R1467">
        <v>70.84</v>
      </c>
      <c r="S1467">
        <v>0.99</v>
      </c>
      <c r="T1467">
        <v>28.17</v>
      </c>
      <c r="U1467">
        <v>0</v>
      </c>
    </row>
    <row r="1468" spans="1:21" x14ac:dyDescent="0.25">
      <c r="A1468" t="s">
        <v>340</v>
      </c>
      <c r="B1468">
        <v>2020</v>
      </c>
      <c r="C1468">
        <v>3209000</v>
      </c>
      <c r="D1468">
        <v>3209000</v>
      </c>
      <c r="E1468">
        <v>2713400</v>
      </c>
      <c r="F1468">
        <v>2478000</v>
      </c>
      <c r="G1468">
        <v>26000</v>
      </c>
      <c r="H1468">
        <v>705000</v>
      </c>
      <c r="I1468">
        <v>0</v>
      </c>
      <c r="J1468">
        <v>1982400</v>
      </c>
      <c r="K1468">
        <v>26000</v>
      </c>
      <c r="L1468">
        <v>705000</v>
      </c>
      <c r="M1468">
        <v>0</v>
      </c>
      <c r="N1468">
        <v>77.22</v>
      </c>
      <c r="O1468">
        <v>0.81</v>
      </c>
      <c r="P1468">
        <v>21.97</v>
      </c>
      <c r="Q1468">
        <v>0</v>
      </c>
      <c r="R1468">
        <v>73.06</v>
      </c>
      <c r="S1468">
        <v>0.96</v>
      </c>
      <c r="T1468">
        <v>25.98</v>
      </c>
      <c r="U1468">
        <v>0</v>
      </c>
    </row>
    <row r="1469" spans="1:21" x14ac:dyDescent="0.25">
      <c r="A1469" t="s">
        <v>340</v>
      </c>
      <c r="B1469">
        <v>2021</v>
      </c>
      <c r="C1469">
        <v>2813000</v>
      </c>
      <c r="D1469">
        <v>2813000</v>
      </c>
      <c r="E1469">
        <v>2318000</v>
      </c>
      <c r="F1469">
        <v>2475000</v>
      </c>
      <c r="G1469">
        <v>28000</v>
      </c>
      <c r="H1469">
        <v>310000</v>
      </c>
      <c r="I1469">
        <v>0</v>
      </c>
      <c r="J1469">
        <v>1980000</v>
      </c>
      <c r="K1469">
        <v>28000</v>
      </c>
      <c r="L1469">
        <v>310000</v>
      </c>
      <c r="M1469">
        <v>0</v>
      </c>
      <c r="N1469">
        <v>87.98</v>
      </c>
      <c r="O1469">
        <v>1</v>
      </c>
      <c r="P1469">
        <v>11.02</v>
      </c>
      <c r="Q1469">
        <v>0</v>
      </c>
      <c r="R1469">
        <v>85.42</v>
      </c>
      <c r="S1469">
        <v>1.21</v>
      </c>
      <c r="T1469">
        <v>13.37</v>
      </c>
      <c r="U1469">
        <v>0</v>
      </c>
    </row>
    <row r="1470" spans="1:21" x14ac:dyDescent="0.25">
      <c r="A1470" t="s">
        <v>342</v>
      </c>
      <c r="B1470">
        <v>2013</v>
      </c>
      <c r="C1470">
        <v>5092000</v>
      </c>
      <c r="D1470">
        <v>1032800</v>
      </c>
      <c r="E1470">
        <v>863040</v>
      </c>
      <c r="F1470">
        <v>848800</v>
      </c>
      <c r="G1470">
        <v>87000</v>
      </c>
      <c r="H1470">
        <v>97000</v>
      </c>
      <c r="I1470">
        <v>0</v>
      </c>
      <c r="J1470">
        <v>679040</v>
      </c>
      <c r="K1470">
        <v>87000</v>
      </c>
      <c r="L1470">
        <v>97000</v>
      </c>
      <c r="M1470">
        <v>0</v>
      </c>
      <c r="N1470">
        <v>82.18</v>
      </c>
      <c r="O1470">
        <v>8.42</v>
      </c>
      <c r="P1470">
        <v>9.39</v>
      </c>
      <c r="Q1470">
        <v>0</v>
      </c>
      <c r="R1470">
        <v>78.680000000000007</v>
      </c>
      <c r="S1470">
        <v>10.08</v>
      </c>
      <c r="T1470">
        <v>11.24</v>
      </c>
      <c r="U1470">
        <v>0</v>
      </c>
    </row>
    <row r="1471" spans="1:21" x14ac:dyDescent="0.25">
      <c r="A1471" t="s">
        <v>342</v>
      </c>
      <c r="B1471">
        <v>2014</v>
      </c>
      <c r="C1471">
        <v>5672000</v>
      </c>
      <c r="D1471">
        <v>1194400</v>
      </c>
      <c r="E1471">
        <v>1021360</v>
      </c>
      <c r="F1471">
        <v>865200</v>
      </c>
      <c r="G1471">
        <v>82000</v>
      </c>
      <c r="H1471">
        <v>247200</v>
      </c>
      <c r="I1471">
        <v>0</v>
      </c>
      <c r="J1471">
        <v>692160</v>
      </c>
      <c r="K1471">
        <v>82000</v>
      </c>
      <c r="L1471">
        <v>247200</v>
      </c>
      <c r="M1471">
        <v>0</v>
      </c>
      <c r="N1471">
        <v>72.44</v>
      </c>
      <c r="O1471">
        <v>6.87</v>
      </c>
      <c r="P1471">
        <v>20.7</v>
      </c>
      <c r="Q1471">
        <v>0</v>
      </c>
      <c r="R1471">
        <v>67.77</v>
      </c>
      <c r="S1471">
        <v>8.0299999999999994</v>
      </c>
      <c r="T1471">
        <v>24.2</v>
      </c>
      <c r="U1471">
        <v>0</v>
      </c>
    </row>
    <row r="1472" spans="1:21" x14ac:dyDescent="0.25">
      <c r="A1472" t="s">
        <v>342</v>
      </c>
      <c r="B1472">
        <v>2015</v>
      </c>
      <c r="C1472">
        <v>5759000</v>
      </c>
      <c r="D1472">
        <v>1191000</v>
      </c>
      <c r="E1472">
        <v>1015200</v>
      </c>
      <c r="F1472">
        <v>879000</v>
      </c>
      <c r="G1472">
        <v>74800</v>
      </c>
      <c r="H1472">
        <v>237200</v>
      </c>
      <c r="I1472">
        <v>0</v>
      </c>
      <c r="J1472">
        <v>703200</v>
      </c>
      <c r="K1472">
        <v>74800</v>
      </c>
      <c r="L1472">
        <v>237200</v>
      </c>
      <c r="M1472">
        <v>0</v>
      </c>
      <c r="N1472">
        <v>73.8</v>
      </c>
      <c r="O1472">
        <v>6.28</v>
      </c>
      <c r="P1472">
        <v>19.920000000000002</v>
      </c>
      <c r="Q1472">
        <v>0</v>
      </c>
      <c r="R1472">
        <v>69.27</v>
      </c>
      <c r="S1472">
        <v>7.37</v>
      </c>
      <c r="T1472">
        <v>23.36</v>
      </c>
      <c r="U1472">
        <v>0</v>
      </c>
    </row>
    <row r="1473" spans="1:21" x14ac:dyDescent="0.25">
      <c r="A1473" t="s">
        <v>342</v>
      </c>
      <c r="B1473">
        <v>2016</v>
      </c>
      <c r="C1473">
        <v>5636000</v>
      </c>
      <c r="D1473">
        <v>1127200</v>
      </c>
      <c r="E1473">
        <v>953720</v>
      </c>
      <c r="F1473">
        <v>867400</v>
      </c>
      <c r="G1473">
        <v>89600</v>
      </c>
      <c r="H1473">
        <v>170200</v>
      </c>
      <c r="I1473">
        <v>0</v>
      </c>
      <c r="J1473">
        <v>693920</v>
      </c>
      <c r="K1473">
        <v>89600</v>
      </c>
      <c r="L1473">
        <v>170200</v>
      </c>
      <c r="M1473">
        <v>0</v>
      </c>
      <c r="N1473">
        <v>76.95</v>
      </c>
      <c r="O1473">
        <v>7.95</v>
      </c>
      <c r="P1473">
        <v>15.1</v>
      </c>
      <c r="Q1473">
        <v>0</v>
      </c>
      <c r="R1473">
        <v>72.760000000000005</v>
      </c>
      <c r="S1473">
        <v>9.39</v>
      </c>
      <c r="T1473">
        <v>17.850000000000001</v>
      </c>
      <c r="U1473">
        <v>0</v>
      </c>
    </row>
    <row r="1474" spans="1:21" x14ac:dyDescent="0.25">
      <c r="A1474" t="s">
        <v>342</v>
      </c>
      <c r="B1474">
        <v>2017</v>
      </c>
      <c r="C1474">
        <v>5613000</v>
      </c>
      <c r="D1474">
        <v>1133800</v>
      </c>
      <c r="E1474">
        <v>970120</v>
      </c>
      <c r="F1474">
        <v>818400</v>
      </c>
      <c r="G1474">
        <v>84200</v>
      </c>
      <c r="H1474">
        <v>231200</v>
      </c>
      <c r="I1474">
        <v>0</v>
      </c>
      <c r="J1474">
        <v>654720</v>
      </c>
      <c r="K1474">
        <v>84200</v>
      </c>
      <c r="L1474">
        <v>231200</v>
      </c>
      <c r="M1474">
        <v>0</v>
      </c>
      <c r="N1474">
        <v>72.180000000000007</v>
      </c>
      <c r="O1474">
        <v>7.43</v>
      </c>
      <c r="P1474">
        <v>20.39</v>
      </c>
      <c r="Q1474">
        <v>0</v>
      </c>
      <c r="R1474">
        <v>67.489999999999995</v>
      </c>
      <c r="S1474">
        <v>8.68</v>
      </c>
      <c r="T1474">
        <v>23.83</v>
      </c>
      <c r="U1474">
        <v>0</v>
      </c>
    </row>
    <row r="1475" spans="1:21" x14ac:dyDescent="0.25">
      <c r="A1475" t="s">
        <v>342</v>
      </c>
      <c r="B1475">
        <v>2018</v>
      </c>
      <c r="C1475">
        <v>5537000</v>
      </c>
      <c r="D1475">
        <v>1134600</v>
      </c>
      <c r="E1475">
        <v>991520</v>
      </c>
      <c r="F1475">
        <v>715400</v>
      </c>
      <c r="G1475">
        <v>78600</v>
      </c>
      <c r="H1475">
        <v>340600</v>
      </c>
      <c r="I1475">
        <v>0</v>
      </c>
      <c r="J1475">
        <v>572320</v>
      </c>
      <c r="K1475">
        <v>78600</v>
      </c>
      <c r="L1475">
        <v>340600</v>
      </c>
      <c r="M1475">
        <v>0</v>
      </c>
      <c r="N1475">
        <v>63.05</v>
      </c>
      <c r="O1475">
        <v>6.93</v>
      </c>
      <c r="P1475">
        <v>30.02</v>
      </c>
      <c r="Q1475">
        <v>0</v>
      </c>
      <c r="R1475">
        <v>57.72</v>
      </c>
      <c r="S1475">
        <v>7.93</v>
      </c>
      <c r="T1475">
        <v>34.35</v>
      </c>
      <c r="U1475">
        <v>0</v>
      </c>
    </row>
    <row r="1476" spans="1:21" x14ac:dyDescent="0.25">
      <c r="A1476" t="s">
        <v>342</v>
      </c>
      <c r="B1476">
        <v>2019</v>
      </c>
      <c r="C1476">
        <v>4329000</v>
      </c>
      <c r="D1476">
        <v>887400</v>
      </c>
      <c r="E1476">
        <v>789640</v>
      </c>
      <c r="F1476">
        <v>488800</v>
      </c>
      <c r="G1476">
        <v>114000</v>
      </c>
      <c r="H1476">
        <v>284600</v>
      </c>
      <c r="I1476">
        <v>0</v>
      </c>
      <c r="J1476">
        <v>391040</v>
      </c>
      <c r="K1476">
        <v>114000</v>
      </c>
      <c r="L1476">
        <v>284600</v>
      </c>
      <c r="M1476">
        <v>0</v>
      </c>
      <c r="N1476">
        <v>55.08</v>
      </c>
      <c r="O1476">
        <v>12.85</v>
      </c>
      <c r="P1476">
        <v>32.07</v>
      </c>
      <c r="Q1476">
        <v>0</v>
      </c>
      <c r="R1476">
        <v>49.52</v>
      </c>
      <c r="S1476">
        <v>14.44</v>
      </c>
      <c r="T1476">
        <v>36.04</v>
      </c>
      <c r="U1476">
        <v>0</v>
      </c>
    </row>
    <row r="1477" spans="1:21" x14ac:dyDescent="0.25">
      <c r="A1477" t="s">
        <v>342</v>
      </c>
      <c r="B1477">
        <v>2020</v>
      </c>
      <c r="C1477">
        <v>5740000</v>
      </c>
      <c r="D1477">
        <v>1171200</v>
      </c>
      <c r="E1477">
        <v>1023080</v>
      </c>
      <c r="F1477">
        <v>740600</v>
      </c>
      <c r="G1477">
        <v>114200</v>
      </c>
      <c r="H1477">
        <v>316400</v>
      </c>
      <c r="I1477">
        <v>0</v>
      </c>
      <c r="J1477">
        <v>592480</v>
      </c>
      <c r="K1477">
        <v>114200</v>
      </c>
      <c r="L1477">
        <v>316400</v>
      </c>
      <c r="M1477">
        <v>0</v>
      </c>
      <c r="N1477">
        <v>63.23</v>
      </c>
      <c r="O1477">
        <v>9.75</v>
      </c>
      <c r="P1477">
        <v>27.02</v>
      </c>
      <c r="Q1477">
        <v>0</v>
      </c>
      <c r="R1477">
        <v>57.91</v>
      </c>
      <c r="S1477">
        <v>11.16</v>
      </c>
      <c r="T1477">
        <v>30.93</v>
      </c>
      <c r="U1477">
        <v>0</v>
      </c>
    </row>
    <row r="1478" spans="1:21" x14ac:dyDescent="0.25">
      <c r="A1478" t="s">
        <v>342</v>
      </c>
      <c r="B1478">
        <v>2021</v>
      </c>
      <c r="C1478">
        <v>5771000</v>
      </c>
      <c r="D1478">
        <v>1163800</v>
      </c>
      <c r="E1478">
        <v>1008840</v>
      </c>
      <c r="F1478">
        <v>774800</v>
      </c>
      <c r="G1478">
        <v>164000</v>
      </c>
      <c r="H1478">
        <v>225000</v>
      </c>
      <c r="I1478">
        <v>0</v>
      </c>
      <c r="J1478">
        <v>619840</v>
      </c>
      <c r="K1478">
        <v>164000</v>
      </c>
      <c r="L1478">
        <v>225000</v>
      </c>
      <c r="M1478">
        <v>0</v>
      </c>
      <c r="N1478">
        <v>66.58</v>
      </c>
      <c r="O1478">
        <v>14.09</v>
      </c>
      <c r="P1478">
        <v>19.329999999999998</v>
      </c>
      <c r="Q1478">
        <v>0</v>
      </c>
      <c r="R1478">
        <v>61.44</v>
      </c>
      <c r="S1478">
        <v>16.260000000000002</v>
      </c>
      <c r="T1478">
        <v>22.3</v>
      </c>
      <c r="U1478">
        <v>0</v>
      </c>
    </row>
    <row r="1479" spans="1:21" x14ac:dyDescent="0.25">
      <c r="A1479" t="s">
        <v>344</v>
      </c>
      <c r="B1479">
        <v>2013</v>
      </c>
      <c r="C1479">
        <v>8463000</v>
      </c>
      <c r="D1479">
        <v>8316000</v>
      </c>
      <c r="E1479">
        <v>7308500</v>
      </c>
      <c r="F1479">
        <v>4925000</v>
      </c>
      <c r="G1479">
        <v>199000</v>
      </c>
      <c r="H1479">
        <v>3167000</v>
      </c>
      <c r="I1479">
        <v>25000</v>
      </c>
      <c r="J1479">
        <v>3940000</v>
      </c>
      <c r="K1479">
        <v>199000</v>
      </c>
      <c r="L1479">
        <v>3167000</v>
      </c>
      <c r="M1479">
        <v>2500</v>
      </c>
      <c r="N1479">
        <v>59.22</v>
      </c>
      <c r="O1479">
        <v>2.39</v>
      </c>
      <c r="P1479">
        <v>38.08</v>
      </c>
      <c r="Q1479">
        <v>0.3</v>
      </c>
      <c r="R1479">
        <v>53.91</v>
      </c>
      <c r="S1479">
        <v>2.72</v>
      </c>
      <c r="T1479">
        <v>43.33</v>
      </c>
      <c r="U1479">
        <v>0.03</v>
      </c>
    </row>
    <row r="1480" spans="1:21" x14ac:dyDescent="0.25">
      <c r="A1480" t="s">
        <v>344</v>
      </c>
      <c r="B1480">
        <v>2014</v>
      </c>
      <c r="C1480">
        <v>7413000</v>
      </c>
      <c r="D1480">
        <v>7196000</v>
      </c>
      <c r="E1480">
        <v>6215500</v>
      </c>
      <c r="F1480">
        <v>4763000</v>
      </c>
      <c r="G1480">
        <v>218000</v>
      </c>
      <c r="H1480">
        <v>2184000</v>
      </c>
      <c r="I1480">
        <v>31000</v>
      </c>
      <c r="J1480">
        <v>3810400</v>
      </c>
      <c r="K1480">
        <v>218000</v>
      </c>
      <c r="L1480">
        <v>2184000</v>
      </c>
      <c r="M1480">
        <v>3100</v>
      </c>
      <c r="N1480">
        <v>66.19</v>
      </c>
      <c r="O1480">
        <v>3.03</v>
      </c>
      <c r="P1480">
        <v>30.35</v>
      </c>
      <c r="Q1480">
        <v>0.43</v>
      </c>
      <c r="R1480">
        <v>61.3</v>
      </c>
      <c r="S1480">
        <v>3.51</v>
      </c>
      <c r="T1480">
        <v>35.14</v>
      </c>
      <c r="U1480">
        <v>0.05</v>
      </c>
    </row>
    <row r="1481" spans="1:21" x14ac:dyDescent="0.25">
      <c r="A1481" t="s">
        <v>344</v>
      </c>
      <c r="B1481">
        <v>2015</v>
      </c>
      <c r="C1481">
        <v>8929000</v>
      </c>
      <c r="D1481">
        <v>8786000</v>
      </c>
      <c r="E1481">
        <v>7749200</v>
      </c>
      <c r="F1481">
        <v>5040000</v>
      </c>
      <c r="G1481">
        <v>210000</v>
      </c>
      <c r="H1481">
        <v>3504000</v>
      </c>
      <c r="I1481">
        <v>32000</v>
      </c>
      <c r="J1481">
        <v>4032000</v>
      </c>
      <c r="K1481">
        <v>210000</v>
      </c>
      <c r="L1481">
        <v>3504000</v>
      </c>
      <c r="M1481">
        <v>3200</v>
      </c>
      <c r="N1481">
        <v>57.36</v>
      </c>
      <c r="O1481">
        <v>2.39</v>
      </c>
      <c r="P1481">
        <v>39.880000000000003</v>
      </c>
      <c r="Q1481">
        <v>0.36</v>
      </c>
      <c r="R1481">
        <v>52.03</v>
      </c>
      <c r="S1481">
        <v>2.71</v>
      </c>
      <c r="T1481">
        <v>45.22</v>
      </c>
      <c r="U1481">
        <v>0.04</v>
      </c>
    </row>
    <row r="1482" spans="1:21" x14ac:dyDescent="0.25">
      <c r="A1482" t="s">
        <v>344</v>
      </c>
      <c r="B1482">
        <v>2016</v>
      </c>
      <c r="C1482">
        <v>9164000</v>
      </c>
      <c r="D1482">
        <v>9050000</v>
      </c>
      <c r="E1482">
        <v>7999600</v>
      </c>
      <c r="F1482">
        <v>5153000</v>
      </c>
      <c r="G1482">
        <v>201000</v>
      </c>
      <c r="H1482">
        <v>3674000</v>
      </c>
      <c r="I1482">
        <v>22000</v>
      </c>
      <c r="J1482">
        <v>4122400</v>
      </c>
      <c r="K1482">
        <v>201000</v>
      </c>
      <c r="L1482">
        <v>3674000</v>
      </c>
      <c r="M1482">
        <v>2200</v>
      </c>
      <c r="N1482">
        <v>56.94</v>
      </c>
      <c r="O1482">
        <v>2.2200000000000002</v>
      </c>
      <c r="P1482">
        <v>40.6</v>
      </c>
      <c r="Q1482">
        <v>0.24</v>
      </c>
      <c r="R1482">
        <v>51.53</v>
      </c>
      <c r="S1482">
        <v>2.5099999999999998</v>
      </c>
      <c r="T1482">
        <v>45.93</v>
      </c>
      <c r="U1482">
        <v>0.03</v>
      </c>
    </row>
    <row r="1483" spans="1:21" x14ac:dyDescent="0.25">
      <c r="A1483" t="s">
        <v>344</v>
      </c>
      <c r="B1483">
        <v>2017</v>
      </c>
      <c r="C1483">
        <v>9003000</v>
      </c>
      <c r="D1483">
        <v>8935000</v>
      </c>
      <c r="E1483">
        <v>7885400</v>
      </c>
      <c r="F1483">
        <v>5212000</v>
      </c>
      <c r="G1483">
        <v>194000</v>
      </c>
      <c r="H1483">
        <v>3521000</v>
      </c>
      <c r="I1483">
        <v>8000</v>
      </c>
      <c r="J1483">
        <v>4169600</v>
      </c>
      <c r="K1483">
        <v>194000</v>
      </c>
      <c r="L1483">
        <v>3521000</v>
      </c>
      <c r="M1483">
        <v>800</v>
      </c>
      <c r="N1483">
        <v>58.33</v>
      </c>
      <c r="O1483">
        <v>2.17</v>
      </c>
      <c r="P1483">
        <v>39.409999999999997</v>
      </c>
      <c r="Q1483">
        <v>0.09</v>
      </c>
      <c r="R1483">
        <v>52.88</v>
      </c>
      <c r="S1483">
        <v>2.46</v>
      </c>
      <c r="T1483">
        <v>44.65</v>
      </c>
      <c r="U1483">
        <v>0.01</v>
      </c>
    </row>
    <row r="1484" spans="1:21" x14ac:dyDescent="0.25">
      <c r="A1484" t="s">
        <v>344</v>
      </c>
      <c r="B1484">
        <v>2018</v>
      </c>
      <c r="C1484">
        <v>7144000</v>
      </c>
      <c r="D1484">
        <v>7083000</v>
      </c>
      <c r="E1484">
        <v>6086600</v>
      </c>
      <c r="F1484">
        <v>4982000</v>
      </c>
      <c r="G1484">
        <v>183000</v>
      </c>
      <c r="H1484">
        <v>1918000</v>
      </c>
      <c r="I1484">
        <v>0</v>
      </c>
      <c r="J1484">
        <v>3985600</v>
      </c>
      <c r="K1484">
        <v>183000</v>
      </c>
      <c r="L1484">
        <v>1918000</v>
      </c>
      <c r="M1484">
        <v>0</v>
      </c>
      <c r="N1484">
        <v>70.34</v>
      </c>
      <c r="O1484">
        <v>2.58</v>
      </c>
      <c r="P1484">
        <v>27.08</v>
      </c>
      <c r="Q1484">
        <v>0</v>
      </c>
      <c r="R1484">
        <v>65.48</v>
      </c>
      <c r="S1484">
        <v>3.01</v>
      </c>
      <c r="T1484">
        <v>31.51</v>
      </c>
      <c r="U1484">
        <v>0</v>
      </c>
    </row>
    <row r="1485" spans="1:21" x14ac:dyDescent="0.25">
      <c r="A1485" t="s">
        <v>344</v>
      </c>
      <c r="B1485">
        <v>2019</v>
      </c>
      <c r="C1485">
        <v>7823000</v>
      </c>
      <c r="D1485">
        <v>7275000</v>
      </c>
      <c r="E1485">
        <v>6297200</v>
      </c>
      <c r="F1485">
        <v>4889000</v>
      </c>
      <c r="G1485">
        <v>172000</v>
      </c>
      <c r="H1485">
        <v>2214000</v>
      </c>
      <c r="I1485">
        <v>0</v>
      </c>
      <c r="J1485">
        <v>3911200</v>
      </c>
      <c r="K1485">
        <v>172000</v>
      </c>
      <c r="L1485">
        <v>2214000</v>
      </c>
      <c r="M1485">
        <v>0</v>
      </c>
      <c r="N1485">
        <v>67.2</v>
      </c>
      <c r="O1485">
        <v>2.36</v>
      </c>
      <c r="P1485">
        <v>30.43</v>
      </c>
      <c r="Q1485">
        <v>0</v>
      </c>
      <c r="R1485">
        <v>62.11</v>
      </c>
      <c r="S1485">
        <v>2.73</v>
      </c>
      <c r="T1485">
        <v>35.159999999999997</v>
      </c>
      <c r="U1485">
        <v>0</v>
      </c>
    </row>
    <row r="1486" spans="1:21" x14ac:dyDescent="0.25">
      <c r="A1486" t="s">
        <v>344</v>
      </c>
      <c r="B1486">
        <v>2020</v>
      </c>
      <c r="C1486">
        <v>8462000</v>
      </c>
      <c r="D1486">
        <v>8403000</v>
      </c>
      <c r="E1486">
        <v>7333400</v>
      </c>
      <c r="F1486">
        <v>5096000</v>
      </c>
      <c r="G1486">
        <v>171000</v>
      </c>
      <c r="H1486">
        <v>3080000</v>
      </c>
      <c r="I1486">
        <v>56000</v>
      </c>
      <c r="J1486">
        <v>4076800</v>
      </c>
      <c r="K1486">
        <v>171000</v>
      </c>
      <c r="L1486">
        <v>3080000</v>
      </c>
      <c r="M1486">
        <v>5600</v>
      </c>
      <c r="N1486">
        <v>60.65</v>
      </c>
      <c r="O1486">
        <v>2.0299999999999998</v>
      </c>
      <c r="P1486">
        <v>36.65</v>
      </c>
      <c r="Q1486">
        <v>0.67</v>
      </c>
      <c r="R1486">
        <v>55.59</v>
      </c>
      <c r="S1486">
        <v>2.33</v>
      </c>
      <c r="T1486">
        <v>42</v>
      </c>
      <c r="U1486">
        <v>0.08</v>
      </c>
    </row>
    <row r="1487" spans="1:21" x14ac:dyDescent="0.25">
      <c r="A1487" t="s">
        <v>344</v>
      </c>
      <c r="B1487">
        <v>2021</v>
      </c>
      <c r="C1487">
        <v>6629000</v>
      </c>
      <c r="D1487">
        <v>6501000</v>
      </c>
      <c r="E1487">
        <v>5536800</v>
      </c>
      <c r="F1487">
        <v>4758000</v>
      </c>
      <c r="G1487">
        <v>186000</v>
      </c>
      <c r="H1487">
        <v>1543000</v>
      </c>
      <c r="I1487">
        <v>14000</v>
      </c>
      <c r="J1487">
        <v>3806400</v>
      </c>
      <c r="K1487">
        <v>186000</v>
      </c>
      <c r="L1487">
        <v>1543000</v>
      </c>
      <c r="M1487">
        <v>1400</v>
      </c>
      <c r="N1487">
        <v>73.19</v>
      </c>
      <c r="O1487">
        <v>2.86</v>
      </c>
      <c r="P1487">
        <v>23.73</v>
      </c>
      <c r="Q1487">
        <v>0.22</v>
      </c>
      <c r="R1487">
        <v>68.75</v>
      </c>
      <c r="S1487">
        <v>3.36</v>
      </c>
      <c r="T1487">
        <v>27.87</v>
      </c>
      <c r="U1487">
        <v>0.03</v>
      </c>
    </row>
    <row r="1488" spans="1:21" x14ac:dyDescent="0.25">
      <c r="A1488" t="s">
        <v>346</v>
      </c>
      <c r="B1488">
        <v>2013</v>
      </c>
      <c r="C1488">
        <v>14642000</v>
      </c>
      <c r="D1488">
        <v>14642000</v>
      </c>
      <c r="E1488">
        <v>14354800</v>
      </c>
      <c r="F1488">
        <v>1436000</v>
      </c>
      <c r="G1488">
        <v>5896000</v>
      </c>
      <c r="H1488">
        <v>7310000</v>
      </c>
      <c r="I1488">
        <v>0</v>
      </c>
      <c r="J1488">
        <v>1148800</v>
      </c>
      <c r="K1488">
        <v>5896000</v>
      </c>
      <c r="L1488">
        <v>7310000</v>
      </c>
      <c r="M1488">
        <v>0</v>
      </c>
      <c r="N1488">
        <v>9.81</v>
      </c>
      <c r="O1488">
        <v>40.270000000000003</v>
      </c>
      <c r="P1488">
        <v>49.92</v>
      </c>
      <c r="Q1488">
        <v>0</v>
      </c>
      <c r="R1488">
        <v>8</v>
      </c>
      <c r="S1488">
        <v>41.07</v>
      </c>
      <c r="T1488">
        <v>50.92</v>
      </c>
      <c r="U1488">
        <v>0</v>
      </c>
    </row>
    <row r="1489" spans="1:21" x14ac:dyDescent="0.25">
      <c r="A1489" t="s">
        <v>346</v>
      </c>
      <c r="B1489">
        <v>2014</v>
      </c>
      <c r="C1489">
        <v>10904000</v>
      </c>
      <c r="D1489">
        <v>10904000</v>
      </c>
      <c r="E1489">
        <v>10647400</v>
      </c>
      <c r="F1489">
        <v>1283000</v>
      </c>
      <c r="G1489">
        <v>5423000</v>
      </c>
      <c r="H1489">
        <v>4198000</v>
      </c>
      <c r="I1489">
        <v>0</v>
      </c>
      <c r="J1489">
        <v>1026400</v>
      </c>
      <c r="K1489">
        <v>5423000</v>
      </c>
      <c r="L1489">
        <v>4198000</v>
      </c>
      <c r="M1489">
        <v>0</v>
      </c>
      <c r="N1489">
        <v>11.77</v>
      </c>
      <c r="O1489">
        <v>49.73</v>
      </c>
      <c r="P1489">
        <v>38.5</v>
      </c>
      <c r="Q1489">
        <v>0</v>
      </c>
      <c r="R1489">
        <v>9.64</v>
      </c>
      <c r="S1489">
        <v>50.93</v>
      </c>
      <c r="T1489">
        <v>39.43</v>
      </c>
      <c r="U1489">
        <v>0</v>
      </c>
    </row>
    <row r="1490" spans="1:21" x14ac:dyDescent="0.25">
      <c r="A1490" t="s">
        <v>346</v>
      </c>
      <c r="B1490">
        <v>2015</v>
      </c>
      <c r="C1490">
        <v>17765000</v>
      </c>
      <c r="D1490">
        <v>17765000</v>
      </c>
      <c r="E1490">
        <v>17480600</v>
      </c>
      <c r="F1490">
        <v>1422000</v>
      </c>
      <c r="G1490">
        <v>5485000</v>
      </c>
      <c r="H1490">
        <v>10858000</v>
      </c>
      <c r="I1490">
        <v>0</v>
      </c>
      <c r="J1490">
        <v>1137600</v>
      </c>
      <c r="K1490">
        <v>5485000</v>
      </c>
      <c r="L1490">
        <v>10858000</v>
      </c>
      <c r="M1490">
        <v>0</v>
      </c>
      <c r="N1490">
        <v>8</v>
      </c>
      <c r="O1490">
        <v>30.88</v>
      </c>
      <c r="P1490">
        <v>61.12</v>
      </c>
      <c r="Q1490">
        <v>0</v>
      </c>
      <c r="R1490">
        <v>6.51</v>
      </c>
      <c r="S1490">
        <v>31.38</v>
      </c>
      <c r="T1490">
        <v>62.11</v>
      </c>
      <c r="U1490">
        <v>0</v>
      </c>
    </row>
    <row r="1491" spans="1:21" x14ac:dyDescent="0.25">
      <c r="A1491" t="s">
        <v>346</v>
      </c>
      <c r="B1491">
        <v>2016</v>
      </c>
      <c r="C1491">
        <v>15621000</v>
      </c>
      <c r="D1491">
        <v>15621000</v>
      </c>
      <c r="E1491">
        <v>15339800</v>
      </c>
      <c r="F1491">
        <v>1406000</v>
      </c>
      <c r="G1491">
        <v>5025000</v>
      </c>
      <c r="H1491">
        <v>9190000</v>
      </c>
      <c r="I1491">
        <v>0</v>
      </c>
      <c r="J1491">
        <v>1124800</v>
      </c>
      <c r="K1491">
        <v>5025000</v>
      </c>
      <c r="L1491">
        <v>9190000</v>
      </c>
      <c r="M1491">
        <v>0</v>
      </c>
      <c r="N1491">
        <v>9</v>
      </c>
      <c r="O1491">
        <v>32.17</v>
      </c>
      <c r="P1491">
        <v>58.83</v>
      </c>
      <c r="Q1491">
        <v>0</v>
      </c>
      <c r="R1491">
        <v>7.33</v>
      </c>
      <c r="S1491">
        <v>32.76</v>
      </c>
      <c r="T1491">
        <v>59.91</v>
      </c>
      <c r="U1491">
        <v>0</v>
      </c>
    </row>
    <row r="1492" spans="1:21" x14ac:dyDescent="0.25">
      <c r="A1492" t="s">
        <v>346</v>
      </c>
      <c r="B1492">
        <v>2017</v>
      </c>
      <c r="C1492">
        <v>15425000</v>
      </c>
      <c r="D1492">
        <v>15425000</v>
      </c>
      <c r="E1492">
        <v>15070200</v>
      </c>
      <c r="F1492">
        <v>1774000</v>
      </c>
      <c r="G1492">
        <v>4553000</v>
      </c>
      <c r="H1492">
        <v>9098000</v>
      </c>
      <c r="I1492">
        <v>0</v>
      </c>
      <c r="J1492">
        <v>1419200</v>
      </c>
      <c r="K1492">
        <v>4553000</v>
      </c>
      <c r="L1492">
        <v>9098000</v>
      </c>
      <c r="M1492">
        <v>0</v>
      </c>
      <c r="N1492">
        <v>11.5</v>
      </c>
      <c r="O1492">
        <v>29.52</v>
      </c>
      <c r="P1492">
        <v>58.98</v>
      </c>
      <c r="Q1492">
        <v>0</v>
      </c>
      <c r="R1492">
        <v>9.42</v>
      </c>
      <c r="S1492">
        <v>30.21</v>
      </c>
      <c r="T1492">
        <v>60.37</v>
      </c>
      <c r="U1492">
        <v>0</v>
      </c>
    </row>
    <row r="1493" spans="1:21" x14ac:dyDescent="0.25">
      <c r="A1493" t="s">
        <v>346</v>
      </c>
      <c r="B1493">
        <v>2018</v>
      </c>
      <c r="C1493">
        <v>14154000</v>
      </c>
      <c r="D1493">
        <v>14154000</v>
      </c>
      <c r="E1493">
        <v>13771400</v>
      </c>
      <c r="F1493">
        <v>1913000</v>
      </c>
      <c r="G1493">
        <v>4363000</v>
      </c>
      <c r="H1493">
        <v>7878000</v>
      </c>
      <c r="I1493">
        <v>0</v>
      </c>
      <c r="J1493">
        <v>1530400</v>
      </c>
      <c r="K1493">
        <v>4363000</v>
      </c>
      <c r="L1493">
        <v>7878000</v>
      </c>
      <c r="M1493">
        <v>0</v>
      </c>
      <c r="N1493">
        <v>13.52</v>
      </c>
      <c r="O1493">
        <v>30.83</v>
      </c>
      <c r="P1493">
        <v>55.66</v>
      </c>
      <c r="Q1493">
        <v>0</v>
      </c>
      <c r="R1493">
        <v>11.11</v>
      </c>
      <c r="S1493">
        <v>31.68</v>
      </c>
      <c r="T1493">
        <v>57.21</v>
      </c>
      <c r="U1493">
        <v>0</v>
      </c>
    </row>
    <row r="1494" spans="1:21" x14ac:dyDescent="0.25">
      <c r="A1494" t="s">
        <v>346</v>
      </c>
      <c r="B1494">
        <v>2019</v>
      </c>
      <c r="C1494">
        <v>14007000</v>
      </c>
      <c r="D1494">
        <v>14007000</v>
      </c>
      <c r="E1494">
        <v>13629600</v>
      </c>
      <c r="F1494">
        <v>1887000</v>
      </c>
      <c r="G1494">
        <v>4626000</v>
      </c>
      <c r="H1494">
        <v>7494000</v>
      </c>
      <c r="I1494">
        <v>0</v>
      </c>
      <c r="J1494">
        <v>1509600</v>
      </c>
      <c r="K1494">
        <v>4626000</v>
      </c>
      <c r="L1494">
        <v>7494000</v>
      </c>
      <c r="M1494">
        <v>0</v>
      </c>
      <c r="N1494">
        <v>13.47</v>
      </c>
      <c r="O1494">
        <v>33.03</v>
      </c>
      <c r="P1494">
        <v>53.5</v>
      </c>
      <c r="Q1494">
        <v>0</v>
      </c>
      <c r="R1494">
        <v>11.08</v>
      </c>
      <c r="S1494">
        <v>33.94</v>
      </c>
      <c r="T1494">
        <v>54.98</v>
      </c>
      <c r="U1494">
        <v>0</v>
      </c>
    </row>
    <row r="1495" spans="1:21" x14ac:dyDescent="0.25">
      <c r="A1495" t="s">
        <v>346</v>
      </c>
      <c r="B1495">
        <v>2020</v>
      </c>
      <c r="C1495">
        <v>17879000</v>
      </c>
      <c r="D1495">
        <v>17879000</v>
      </c>
      <c r="E1495">
        <v>17467800</v>
      </c>
      <c r="F1495">
        <v>2056000</v>
      </c>
      <c r="G1495">
        <v>5049000</v>
      </c>
      <c r="H1495">
        <v>10774000</v>
      </c>
      <c r="I1495">
        <v>0</v>
      </c>
      <c r="J1495">
        <v>1644800</v>
      </c>
      <c r="K1495">
        <v>5049000</v>
      </c>
      <c r="L1495">
        <v>10774000</v>
      </c>
      <c r="M1495">
        <v>0</v>
      </c>
      <c r="N1495">
        <v>11.5</v>
      </c>
      <c r="O1495">
        <v>28.24</v>
      </c>
      <c r="P1495">
        <v>60.26</v>
      </c>
      <c r="Q1495">
        <v>0</v>
      </c>
      <c r="R1495">
        <v>9.42</v>
      </c>
      <c r="S1495">
        <v>28.9</v>
      </c>
      <c r="T1495">
        <v>61.68</v>
      </c>
      <c r="U1495">
        <v>0</v>
      </c>
    </row>
    <row r="1496" spans="1:21" x14ac:dyDescent="0.25">
      <c r="A1496" t="s">
        <v>346</v>
      </c>
      <c r="B1496">
        <v>2021</v>
      </c>
      <c r="C1496">
        <v>11163000</v>
      </c>
      <c r="D1496">
        <v>11163000</v>
      </c>
      <c r="E1496">
        <v>10783800</v>
      </c>
      <c r="F1496">
        <v>1896000</v>
      </c>
      <c r="G1496">
        <v>4299000</v>
      </c>
      <c r="H1496">
        <v>4968000</v>
      </c>
      <c r="I1496">
        <v>0</v>
      </c>
      <c r="J1496">
        <v>1516800</v>
      </c>
      <c r="K1496">
        <v>4299000</v>
      </c>
      <c r="L1496">
        <v>4968000</v>
      </c>
      <c r="M1496">
        <v>0</v>
      </c>
      <c r="N1496">
        <v>16.98</v>
      </c>
      <c r="O1496">
        <v>38.51</v>
      </c>
      <c r="P1496">
        <v>44.5</v>
      </c>
      <c r="Q1496">
        <v>0</v>
      </c>
      <c r="R1496">
        <v>14.07</v>
      </c>
      <c r="S1496">
        <v>39.869999999999997</v>
      </c>
      <c r="T1496">
        <v>46.07</v>
      </c>
      <c r="U1496">
        <v>0</v>
      </c>
    </row>
    <row r="1497" spans="1:21" x14ac:dyDescent="0.25">
      <c r="A1497" t="s">
        <v>348</v>
      </c>
      <c r="B1497">
        <v>2013</v>
      </c>
      <c r="C1497">
        <v>3129000</v>
      </c>
      <c r="D1497">
        <v>917000</v>
      </c>
      <c r="E1497">
        <v>734120</v>
      </c>
      <c r="F1497">
        <v>914400</v>
      </c>
      <c r="G1497">
        <v>2600</v>
      </c>
      <c r="H1497">
        <v>0</v>
      </c>
      <c r="I1497">
        <v>0</v>
      </c>
      <c r="J1497">
        <v>731520</v>
      </c>
      <c r="K1497">
        <v>2600</v>
      </c>
      <c r="L1497">
        <v>0</v>
      </c>
      <c r="M1497">
        <v>0</v>
      </c>
      <c r="N1497">
        <v>99.72</v>
      </c>
      <c r="O1497">
        <v>0.28000000000000003</v>
      </c>
      <c r="P1497">
        <v>0</v>
      </c>
      <c r="Q1497">
        <v>0</v>
      </c>
      <c r="R1497">
        <v>99</v>
      </c>
      <c r="S1497">
        <v>0</v>
      </c>
      <c r="T1497">
        <v>0</v>
      </c>
      <c r="U1497">
        <v>0</v>
      </c>
    </row>
    <row r="1498" spans="1:21" x14ac:dyDescent="0.25">
      <c r="A1498" t="s">
        <v>348</v>
      </c>
      <c r="B1498">
        <v>2014</v>
      </c>
      <c r="C1498">
        <v>3245000</v>
      </c>
      <c r="D1498">
        <v>977800</v>
      </c>
      <c r="E1498">
        <v>782640</v>
      </c>
      <c r="F1498">
        <v>975800</v>
      </c>
      <c r="G1498">
        <v>2000</v>
      </c>
      <c r="H1498">
        <v>0</v>
      </c>
      <c r="I1498">
        <v>0</v>
      </c>
      <c r="J1498">
        <v>780640</v>
      </c>
      <c r="K1498">
        <v>2000</v>
      </c>
      <c r="L1498">
        <v>0</v>
      </c>
      <c r="M1498">
        <v>0</v>
      </c>
      <c r="N1498">
        <v>99.8</v>
      </c>
      <c r="O1498">
        <v>0.2</v>
      </c>
      <c r="P1498">
        <v>0</v>
      </c>
      <c r="Q1498">
        <v>0</v>
      </c>
      <c r="R1498">
        <v>99</v>
      </c>
      <c r="S1498">
        <v>0</v>
      </c>
      <c r="T1498">
        <v>0</v>
      </c>
      <c r="U1498">
        <v>0</v>
      </c>
    </row>
    <row r="1499" spans="1:21" x14ac:dyDescent="0.25">
      <c r="A1499" t="s">
        <v>348</v>
      </c>
      <c r="B1499">
        <v>2015</v>
      </c>
      <c r="C1499">
        <v>3461000</v>
      </c>
      <c r="D1499">
        <v>1111400</v>
      </c>
      <c r="E1499">
        <v>889480</v>
      </c>
      <c r="F1499">
        <v>1109600</v>
      </c>
      <c r="G1499">
        <v>1800</v>
      </c>
      <c r="H1499">
        <v>0</v>
      </c>
      <c r="I1499">
        <v>0</v>
      </c>
      <c r="J1499">
        <v>887680</v>
      </c>
      <c r="K1499">
        <v>1800</v>
      </c>
      <c r="L1499">
        <v>0</v>
      </c>
      <c r="M1499">
        <v>0</v>
      </c>
      <c r="N1499">
        <v>99.84</v>
      </c>
      <c r="O1499">
        <v>0.16</v>
      </c>
      <c r="P1499">
        <v>0</v>
      </c>
      <c r="Q1499">
        <v>0</v>
      </c>
      <c r="R1499">
        <v>99</v>
      </c>
      <c r="S1499">
        <v>0</v>
      </c>
      <c r="T1499">
        <v>0</v>
      </c>
      <c r="U1499">
        <v>0</v>
      </c>
    </row>
    <row r="1500" spans="1:21" x14ac:dyDescent="0.25">
      <c r="A1500" t="s">
        <v>348</v>
      </c>
      <c r="B1500">
        <v>2016</v>
      </c>
      <c r="C1500">
        <v>3146000</v>
      </c>
      <c r="D1500">
        <v>945200</v>
      </c>
      <c r="E1500">
        <v>756560</v>
      </c>
      <c r="F1500">
        <v>943200</v>
      </c>
      <c r="G1500">
        <v>2000</v>
      </c>
      <c r="H1500">
        <v>0</v>
      </c>
      <c r="I1500">
        <v>0</v>
      </c>
      <c r="J1500">
        <v>754560</v>
      </c>
      <c r="K1500">
        <v>2000</v>
      </c>
      <c r="L1500">
        <v>0</v>
      </c>
      <c r="M1500">
        <v>0</v>
      </c>
      <c r="N1500">
        <v>99.79</v>
      </c>
      <c r="O1500">
        <v>0.21</v>
      </c>
      <c r="P1500">
        <v>0</v>
      </c>
      <c r="Q1500">
        <v>0</v>
      </c>
      <c r="R1500">
        <v>99</v>
      </c>
      <c r="S1500">
        <v>0</v>
      </c>
      <c r="T1500">
        <v>0</v>
      </c>
      <c r="U1500">
        <v>0</v>
      </c>
    </row>
    <row r="1501" spans="1:21" x14ac:dyDescent="0.25">
      <c r="A1501" t="s">
        <v>348</v>
      </c>
      <c r="B1501">
        <v>2017</v>
      </c>
      <c r="C1501">
        <v>3241000</v>
      </c>
      <c r="D1501">
        <v>1022600</v>
      </c>
      <c r="E1501">
        <v>818560</v>
      </c>
      <c r="F1501">
        <v>1020200</v>
      </c>
      <c r="G1501">
        <v>2400</v>
      </c>
      <c r="H1501">
        <v>0</v>
      </c>
      <c r="I1501">
        <v>0</v>
      </c>
      <c r="J1501">
        <v>816160</v>
      </c>
      <c r="K1501">
        <v>2400</v>
      </c>
      <c r="L1501">
        <v>0</v>
      </c>
      <c r="M1501">
        <v>0</v>
      </c>
      <c r="N1501">
        <v>99.77</v>
      </c>
      <c r="O1501">
        <v>0.23</v>
      </c>
      <c r="P1501">
        <v>0</v>
      </c>
      <c r="Q1501">
        <v>0</v>
      </c>
      <c r="R1501">
        <v>99</v>
      </c>
      <c r="S1501">
        <v>0</v>
      </c>
      <c r="T1501">
        <v>0</v>
      </c>
      <c r="U1501">
        <v>0</v>
      </c>
    </row>
    <row r="1502" spans="1:21" x14ac:dyDescent="0.25">
      <c r="A1502" t="s">
        <v>348</v>
      </c>
      <c r="B1502">
        <v>2018</v>
      </c>
      <c r="C1502">
        <v>3271000</v>
      </c>
      <c r="D1502">
        <v>1015800</v>
      </c>
      <c r="E1502">
        <v>812640</v>
      </c>
      <c r="F1502">
        <v>1015800</v>
      </c>
      <c r="G1502">
        <v>0</v>
      </c>
      <c r="H1502">
        <v>0</v>
      </c>
      <c r="I1502">
        <v>0</v>
      </c>
      <c r="J1502">
        <v>812640</v>
      </c>
      <c r="K1502">
        <v>0</v>
      </c>
      <c r="L1502">
        <v>0</v>
      </c>
      <c r="M1502">
        <v>0</v>
      </c>
      <c r="N1502">
        <v>100</v>
      </c>
      <c r="O1502">
        <v>0</v>
      </c>
      <c r="P1502">
        <v>0</v>
      </c>
      <c r="Q1502">
        <v>0</v>
      </c>
      <c r="R1502">
        <v>100</v>
      </c>
      <c r="S1502">
        <v>0</v>
      </c>
      <c r="T1502">
        <v>0</v>
      </c>
      <c r="U1502">
        <v>0</v>
      </c>
    </row>
    <row r="1503" spans="1:21" x14ac:dyDescent="0.25">
      <c r="A1503" t="s">
        <v>348</v>
      </c>
      <c r="B1503">
        <v>2019</v>
      </c>
      <c r="C1503">
        <v>3428000</v>
      </c>
      <c r="D1503">
        <v>1080000</v>
      </c>
      <c r="E1503">
        <v>864000</v>
      </c>
      <c r="F1503">
        <v>1080000</v>
      </c>
      <c r="G1503">
        <v>0</v>
      </c>
      <c r="H1503">
        <v>0</v>
      </c>
      <c r="I1503">
        <v>0</v>
      </c>
      <c r="J1503">
        <v>864000</v>
      </c>
      <c r="K1503">
        <v>0</v>
      </c>
      <c r="L1503">
        <v>0</v>
      </c>
      <c r="M1503">
        <v>0</v>
      </c>
      <c r="N1503">
        <v>100</v>
      </c>
      <c r="O1503">
        <v>0</v>
      </c>
      <c r="P1503">
        <v>0</v>
      </c>
      <c r="Q1503">
        <v>0</v>
      </c>
      <c r="R1503">
        <v>100</v>
      </c>
      <c r="S1503">
        <v>0</v>
      </c>
      <c r="T1503">
        <v>0</v>
      </c>
      <c r="U1503">
        <v>0</v>
      </c>
    </row>
    <row r="1504" spans="1:21" x14ac:dyDescent="0.25">
      <c r="A1504" t="s">
        <v>348</v>
      </c>
      <c r="B1504">
        <v>2020</v>
      </c>
      <c r="C1504">
        <v>3487000</v>
      </c>
      <c r="D1504">
        <v>1151800</v>
      </c>
      <c r="E1504">
        <v>921440</v>
      </c>
      <c r="F1504">
        <v>1151800</v>
      </c>
      <c r="G1504">
        <v>0</v>
      </c>
      <c r="H1504">
        <v>0</v>
      </c>
      <c r="I1504">
        <v>0</v>
      </c>
      <c r="J1504">
        <v>921440</v>
      </c>
      <c r="K1504">
        <v>0</v>
      </c>
      <c r="L1504">
        <v>0</v>
      </c>
      <c r="M1504">
        <v>0</v>
      </c>
      <c r="N1504">
        <v>100</v>
      </c>
      <c r="O1504">
        <v>0</v>
      </c>
      <c r="P1504">
        <v>0</v>
      </c>
      <c r="Q1504">
        <v>0</v>
      </c>
      <c r="R1504">
        <v>100</v>
      </c>
      <c r="S1504">
        <v>0</v>
      </c>
      <c r="T1504">
        <v>0</v>
      </c>
      <c r="U1504">
        <v>0</v>
      </c>
    </row>
    <row r="1505" spans="1:21" x14ac:dyDescent="0.25">
      <c r="A1505" t="s">
        <v>348</v>
      </c>
      <c r="B1505">
        <v>2021</v>
      </c>
      <c r="C1505">
        <v>3338000</v>
      </c>
      <c r="D1505">
        <v>1102800</v>
      </c>
      <c r="E1505">
        <v>882240</v>
      </c>
      <c r="F1505">
        <v>1102800</v>
      </c>
      <c r="G1505">
        <v>0</v>
      </c>
      <c r="H1505">
        <v>0</v>
      </c>
      <c r="I1505">
        <v>0</v>
      </c>
      <c r="J1505">
        <v>882240</v>
      </c>
      <c r="K1505">
        <v>0</v>
      </c>
      <c r="L1505">
        <v>0</v>
      </c>
      <c r="M1505">
        <v>0</v>
      </c>
      <c r="N1505">
        <v>100</v>
      </c>
      <c r="O1505">
        <v>0</v>
      </c>
      <c r="P1505">
        <v>0</v>
      </c>
      <c r="Q1505">
        <v>0</v>
      </c>
      <c r="R1505">
        <v>100</v>
      </c>
      <c r="S1505">
        <v>0</v>
      </c>
      <c r="T1505">
        <v>0</v>
      </c>
      <c r="U1505">
        <v>0</v>
      </c>
    </row>
    <row r="1506" spans="1:21" x14ac:dyDescent="0.25">
      <c r="A1506" t="s">
        <v>350</v>
      </c>
      <c r="B1506">
        <v>2013</v>
      </c>
      <c r="C1506">
        <v>707000</v>
      </c>
      <c r="D1506">
        <v>141400</v>
      </c>
      <c r="E1506">
        <v>118040</v>
      </c>
      <c r="F1506">
        <v>116800</v>
      </c>
      <c r="G1506">
        <v>24600</v>
      </c>
      <c r="H1506">
        <v>0</v>
      </c>
      <c r="I1506">
        <v>0</v>
      </c>
      <c r="J1506">
        <v>93440</v>
      </c>
      <c r="K1506">
        <v>24600</v>
      </c>
      <c r="L1506">
        <v>0</v>
      </c>
      <c r="M1506">
        <v>0</v>
      </c>
      <c r="N1506">
        <v>82</v>
      </c>
      <c r="O1506">
        <v>17</v>
      </c>
      <c r="P1506">
        <v>0</v>
      </c>
      <c r="Q1506">
        <v>0</v>
      </c>
      <c r="R1506">
        <v>79</v>
      </c>
      <c r="S1506">
        <v>20</v>
      </c>
      <c r="T1506">
        <v>0</v>
      </c>
      <c r="U1506">
        <v>0</v>
      </c>
    </row>
    <row r="1507" spans="1:21" x14ac:dyDescent="0.25">
      <c r="A1507" t="s">
        <v>350</v>
      </c>
      <c r="B1507">
        <v>2014</v>
      </c>
      <c r="C1507">
        <v>653000</v>
      </c>
      <c r="D1507">
        <v>130600</v>
      </c>
      <c r="E1507">
        <v>110800</v>
      </c>
      <c r="F1507">
        <v>99000</v>
      </c>
      <c r="G1507">
        <v>31600</v>
      </c>
      <c r="H1507">
        <v>0</v>
      </c>
      <c r="I1507">
        <v>0</v>
      </c>
      <c r="J1507">
        <v>79200</v>
      </c>
      <c r="K1507">
        <v>31600</v>
      </c>
      <c r="L1507">
        <v>0</v>
      </c>
      <c r="M1507">
        <v>0</v>
      </c>
      <c r="N1507">
        <v>75</v>
      </c>
      <c r="O1507">
        <v>24</v>
      </c>
      <c r="P1507">
        <v>0</v>
      </c>
      <c r="Q1507">
        <v>0</v>
      </c>
      <c r="R1507">
        <v>71</v>
      </c>
      <c r="S1507">
        <v>28</v>
      </c>
      <c r="T1507">
        <v>0</v>
      </c>
      <c r="U1507">
        <v>0</v>
      </c>
    </row>
    <row r="1508" spans="1:21" x14ac:dyDescent="0.25">
      <c r="A1508" t="s">
        <v>350</v>
      </c>
      <c r="B1508">
        <v>2015</v>
      </c>
      <c r="C1508">
        <v>708000</v>
      </c>
      <c r="D1508">
        <v>141600</v>
      </c>
      <c r="E1508">
        <v>120160</v>
      </c>
      <c r="F1508">
        <v>107200</v>
      </c>
      <c r="G1508">
        <v>34400</v>
      </c>
      <c r="H1508">
        <v>0</v>
      </c>
      <c r="I1508">
        <v>0</v>
      </c>
      <c r="J1508">
        <v>85760</v>
      </c>
      <c r="K1508">
        <v>34400</v>
      </c>
      <c r="L1508">
        <v>0</v>
      </c>
      <c r="M1508">
        <v>0</v>
      </c>
      <c r="N1508">
        <v>75</v>
      </c>
      <c r="O1508">
        <v>24</v>
      </c>
      <c r="P1508">
        <v>0</v>
      </c>
      <c r="Q1508">
        <v>0</v>
      </c>
      <c r="R1508">
        <v>71</v>
      </c>
      <c r="S1508">
        <v>28</v>
      </c>
      <c r="T1508">
        <v>0</v>
      </c>
      <c r="U1508">
        <v>0</v>
      </c>
    </row>
    <row r="1509" spans="1:21" x14ac:dyDescent="0.25">
      <c r="A1509" t="s">
        <v>350</v>
      </c>
      <c r="B1509">
        <v>2016</v>
      </c>
      <c r="C1509">
        <v>637000</v>
      </c>
      <c r="D1509">
        <v>127400</v>
      </c>
      <c r="E1509">
        <v>108000</v>
      </c>
      <c r="F1509">
        <v>97000</v>
      </c>
      <c r="G1509">
        <v>30400</v>
      </c>
      <c r="H1509">
        <v>0</v>
      </c>
      <c r="I1509">
        <v>0</v>
      </c>
      <c r="J1509">
        <v>77600</v>
      </c>
      <c r="K1509">
        <v>30400</v>
      </c>
      <c r="L1509">
        <v>0</v>
      </c>
      <c r="M1509">
        <v>0</v>
      </c>
      <c r="N1509">
        <v>76</v>
      </c>
      <c r="O1509">
        <v>23</v>
      </c>
      <c r="P1509">
        <v>0</v>
      </c>
      <c r="Q1509">
        <v>0</v>
      </c>
      <c r="R1509">
        <v>71</v>
      </c>
      <c r="S1509">
        <v>28</v>
      </c>
      <c r="T1509">
        <v>0</v>
      </c>
      <c r="U1509">
        <v>0</v>
      </c>
    </row>
    <row r="1510" spans="1:21" x14ac:dyDescent="0.25">
      <c r="A1510" t="s">
        <v>350</v>
      </c>
      <c r="B1510">
        <v>2017</v>
      </c>
      <c r="C1510">
        <v>652000</v>
      </c>
      <c r="D1510">
        <v>130400</v>
      </c>
      <c r="E1510">
        <v>111480</v>
      </c>
      <c r="F1510">
        <v>94600</v>
      </c>
      <c r="G1510">
        <v>35800</v>
      </c>
      <c r="H1510">
        <v>0</v>
      </c>
      <c r="I1510">
        <v>0</v>
      </c>
      <c r="J1510">
        <v>75680</v>
      </c>
      <c r="K1510">
        <v>35800</v>
      </c>
      <c r="L1510">
        <v>0</v>
      </c>
      <c r="M1510">
        <v>0</v>
      </c>
      <c r="N1510">
        <v>72</v>
      </c>
      <c r="O1510">
        <v>27</v>
      </c>
      <c r="P1510">
        <v>0</v>
      </c>
      <c r="Q1510">
        <v>0</v>
      </c>
      <c r="R1510">
        <v>67</v>
      </c>
      <c r="S1510">
        <v>32</v>
      </c>
      <c r="T1510">
        <v>0</v>
      </c>
      <c r="U1510">
        <v>0</v>
      </c>
    </row>
    <row r="1511" spans="1:21" x14ac:dyDescent="0.25">
      <c r="A1511" t="s">
        <v>350</v>
      </c>
      <c r="B1511">
        <v>2018</v>
      </c>
      <c r="C1511">
        <v>695000</v>
      </c>
      <c r="D1511">
        <v>139000</v>
      </c>
      <c r="E1511">
        <v>119360</v>
      </c>
      <c r="F1511">
        <v>98200</v>
      </c>
      <c r="G1511">
        <v>40800</v>
      </c>
      <c r="H1511">
        <v>0</v>
      </c>
      <c r="I1511">
        <v>0</v>
      </c>
      <c r="J1511">
        <v>78560</v>
      </c>
      <c r="K1511">
        <v>40800</v>
      </c>
      <c r="L1511">
        <v>0</v>
      </c>
      <c r="M1511">
        <v>0</v>
      </c>
      <c r="N1511">
        <v>70</v>
      </c>
      <c r="O1511">
        <v>29</v>
      </c>
      <c r="P1511">
        <v>0</v>
      </c>
      <c r="Q1511">
        <v>0</v>
      </c>
      <c r="R1511">
        <v>65</v>
      </c>
      <c r="S1511">
        <v>34</v>
      </c>
      <c r="T1511">
        <v>0</v>
      </c>
      <c r="U1511">
        <v>0</v>
      </c>
    </row>
    <row r="1512" spans="1:21" x14ac:dyDescent="0.25">
      <c r="A1512" t="s">
        <v>350</v>
      </c>
      <c r="B1512">
        <v>2019</v>
      </c>
      <c r="C1512">
        <v>628000</v>
      </c>
      <c r="D1512">
        <v>125600</v>
      </c>
      <c r="E1512">
        <v>107680</v>
      </c>
      <c r="F1512">
        <v>89600</v>
      </c>
      <c r="G1512">
        <v>36000</v>
      </c>
      <c r="H1512">
        <v>0</v>
      </c>
      <c r="I1512">
        <v>0</v>
      </c>
      <c r="J1512">
        <v>71680</v>
      </c>
      <c r="K1512">
        <v>36000</v>
      </c>
      <c r="L1512">
        <v>0</v>
      </c>
      <c r="M1512">
        <v>0</v>
      </c>
      <c r="N1512">
        <v>71</v>
      </c>
      <c r="O1512">
        <v>28</v>
      </c>
      <c r="P1512">
        <v>0</v>
      </c>
      <c r="Q1512">
        <v>0</v>
      </c>
      <c r="R1512">
        <v>66</v>
      </c>
      <c r="S1512">
        <v>33</v>
      </c>
      <c r="T1512">
        <v>0</v>
      </c>
      <c r="U1512">
        <v>0</v>
      </c>
    </row>
    <row r="1513" spans="1:21" x14ac:dyDescent="0.25">
      <c r="A1513" t="s">
        <v>350</v>
      </c>
      <c r="B1513">
        <v>2020</v>
      </c>
      <c r="C1513">
        <v>556000</v>
      </c>
      <c r="D1513">
        <v>111200</v>
      </c>
      <c r="E1513">
        <v>93040</v>
      </c>
      <c r="F1513">
        <v>90800</v>
      </c>
      <c r="G1513">
        <v>20400</v>
      </c>
      <c r="H1513">
        <v>0</v>
      </c>
      <c r="I1513">
        <v>0</v>
      </c>
      <c r="J1513">
        <v>72640</v>
      </c>
      <c r="K1513">
        <v>20400</v>
      </c>
      <c r="L1513">
        <v>0</v>
      </c>
      <c r="M1513">
        <v>0</v>
      </c>
      <c r="N1513">
        <v>81</v>
      </c>
      <c r="O1513">
        <v>18</v>
      </c>
      <c r="P1513">
        <v>0</v>
      </c>
      <c r="Q1513">
        <v>0</v>
      </c>
      <c r="R1513">
        <v>78</v>
      </c>
      <c r="S1513">
        <v>21</v>
      </c>
      <c r="T1513">
        <v>0</v>
      </c>
      <c r="U1513">
        <v>0</v>
      </c>
    </row>
    <row r="1514" spans="1:21" x14ac:dyDescent="0.25">
      <c r="A1514" t="s">
        <v>350</v>
      </c>
      <c r="B1514">
        <v>2021</v>
      </c>
      <c r="C1514">
        <v>539000</v>
      </c>
      <c r="D1514">
        <v>107800</v>
      </c>
      <c r="E1514">
        <v>89000</v>
      </c>
      <c r="F1514">
        <v>94000</v>
      </c>
      <c r="G1514">
        <v>13800</v>
      </c>
      <c r="H1514">
        <v>0</v>
      </c>
      <c r="I1514">
        <v>0</v>
      </c>
      <c r="J1514">
        <v>75200</v>
      </c>
      <c r="K1514">
        <v>13800</v>
      </c>
      <c r="L1514">
        <v>0</v>
      </c>
      <c r="M1514">
        <v>0</v>
      </c>
      <c r="N1514">
        <v>87</v>
      </c>
      <c r="O1514">
        <v>12</v>
      </c>
      <c r="P1514">
        <v>0</v>
      </c>
      <c r="Q1514">
        <v>0</v>
      </c>
      <c r="R1514">
        <v>84</v>
      </c>
      <c r="S1514">
        <v>15</v>
      </c>
      <c r="T1514">
        <v>0</v>
      </c>
      <c r="U1514">
        <v>0</v>
      </c>
    </row>
    <row r="1515" spans="1:21" x14ac:dyDescent="0.25">
      <c r="A1515" t="s">
        <v>352</v>
      </c>
      <c r="B1515">
        <v>2013</v>
      </c>
      <c r="C1515">
        <v>724000</v>
      </c>
      <c r="D1515">
        <v>253600</v>
      </c>
      <c r="E1515">
        <v>231640</v>
      </c>
      <c r="F1515">
        <v>109800</v>
      </c>
      <c r="G1515">
        <v>136000</v>
      </c>
      <c r="H1515">
        <v>7800</v>
      </c>
      <c r="I1515">
        <v>0</v>
      </c>
      <c r="J1515">
        <v>87840</v>
      </c>
      <c r="K1515">
        <v>136000</v>
      </c>
      <c r="L1515">
        <v>7800</v>
      </c>
      <c r="M1515">
        <v>0</v>
      </c>
      <c r="N1515">
        <v>43.3</v>
      </c>
      <c r="O1515">
        <v>53.63</v>
      </c>
      <c r="P1515">
        <v>3.08</v>
      </c>
      <c r="Q1515">
        <v>0</v>
      </c>
      <c r="R1515">
        <v>37.92</v>
      </c>
      <c r="S1515">
        <v>58.71</v>
      </c>
      <c r="T1515">
        <v>3.37</v>
      </c>
      <c r="U1515">
        <v>0</v>
      </c>
    </row>
    <row r="1516" spans="1:21" x14ac:dyDescent="0.25">
      <c r="A1516" t="s">
        <v>352</v>
      </c>
      <c r="B1516">
        <v>2014</v>
      </c>
      <c r="C1516">
        <v>896000</v>
      </c>
      <c r="D1516">
        <v>312800</v>
      </c>
      <c r="E1516">
        <v>287400</v>
      </c>
      <c r="F1516">
        <v>127000</v>
      </c>
      <c r="G1516">
        <v>167000</v>
      </c>
      <c r="H1516">
        <v>18800</v>
      </c>
      <c r="I1516">
        <v>0</v>
      </c>
      <c r="J1516">
        <v>101600</v>
      </c>
      <c r="K1516">
        <v>167000</v>
      </c>
      <c r="L1516">
        <v>18800</v>
      </c>
      <c r="M1516">
        <v>0</v>
      </c>
      <c r="N1516">
        <v>40.6</v>
      </c>
      <c r="O1516">
        <v>53.39</v>
      </c>
      <c r="P1516">
        <v>6.01</v>
      </c>
      <c r="Q1516">
        <v>0</v>
      </c>
      <c r="R1516">
        <v>35.35</v>
      </c>
      <c r="S1516">
        <v>58.11</v>
      </c>
      <c r="T1516">
        <v>6.54</v>
      </c>
      <c r="U1516">
        <v>0</v>
      </c>
    </row>
    <row r="1517" spans="1:21" x14ac:dyDescent="0.25">
      <c r="A1517" t="s">
        <v>352</v>
      </c>
      <c r="B1517">
        <v>2015</v>
      </c>
      <c r="C1517">
        <v>864000</v>
      </c>
      <c r="D1517">
        <v>324000</v>
      </c>
      <c r="E1517">
        <v>300520</v>
      </c>
      <c r="F1517">
        <v>117400</v>
      </c>
      <c r="G1517">
        <v>189000</v>
      </c>
      <c r="H1517">
        <v>17600</v>
      </c>
      <c r="I1517">
        <v>0</v>
      </c>
      <c r="J1517">
        <v>93920</v>
      </c>
      <c r="K1517">
        <v>189000</v>
      </c>
      <c r="L1517">
        <v>17600</v>
      </c>
      <c r="M1517">
        <v>0</v>
      </c>
      <c r="N1517">
        <v>36.229999999999997</v>
      </c>
      <c r="O1517">
        <v>58.33</v>
      </c>
      <c r="P1517">
        <v>5.43</v>
      </c>
      <c r="Q1517">
        <v>0</v>
      </c>
      <c r="R1517">
        <v>31.25</v>
      </c>
      <c r="S1517">
        <v>62.89</v>
      </c>
      <c r="T1517">
        <v>5.86</v>
      </c>
      <c r="U1517">
        <v>0</v>
      </c>
    </row>
    <row r="1518" spans="1:21" x14ac:dyDescent="0.25">
      <c r="A1518" t="s">
        <v>352</v>
      </c>
      <c r="B1518">
        <v>2016</v>
      </c>
      <c r="C1518">
        <v>1131000</v>
      </c>
      <c r="D1518">
        <v>591800</v>
      </c>
      <c r="E1518">
        <v>568120</v>
      </c>
      <c r="F1518">
        <v>118400</v>
      </c>
      <c r="G1518">
        <v>457000</v>
      </c>
      <c r="H1518">
        <v>16400</v>
      </c>
      <c r="I1518">
        <v>0</v>
      </c>
      <c r="J1518">
        <v>94720</v>
      </c>
      <c r="K1518">
        <v>457000</v>
      </c>
      <c r="L1518">
        <v>16400</v>
      </c>
      <c r="M1518">
        <v>0</v>
      </c>
      <c r="N1518">
        <v>20.010000000000002</v>
      </c>
      <c r="O1518">
        <v>77.22</v>
      </c>
      <c r="P1518">
        <v>2.77</v>
      </c>
      <c r="Q1518">
        <v>0</v>
      </c>
      <c r="R1518">
        <v>16.670000000000002</v>
      </c>
      <c r="S1518">
        <v>80.44</v>
      </c>
      <c r="T1518">
        <v>2.89</v>
      </c>
      <c r="U1518">
        <v>0</v>
      </c>
    </row>
    <row r="1519" spans="1:21" x14ac:dyDescent="0.25">
      <c r="A1519" t="s">
        <v>352</v>
      </c>
      <c r="B1519">
        <v>2017</v>
      </c>
      <c r="C1519">
        <v>856000</v>
      </c>
      <c r="D1519">
        <v>358400</v>
      </c>
      <c r="E1519">
        <v>338080</v>
      </c>
      <c r="F1519">
        <v>101600</v>
      </c>
      <c r="G1519">
        <v>234000</v>
      </c>
      <c r="H1519">
        <v>22800</v>
      </c>
      <c r="I1519">
        <v>0</v>
      </c>
      <c r="J1519">
        <v>81280</v>
      </c>
      <c r="K1519">
        <v>234000</v>
      </c>
      <c r="L1519">
        <v>22800</v>
      </c>
      <c r="M1519">
        <v>0</v>
      </c>
      <c r="N1519">
        <v>28.35</v>
      </c>
      <c r="O1519">
        <v>65.290000000000006</v>
      </c>
      <c r="P1519">
        <v>6.36</v>
      </c>
      <c r="Q1519">
        <v>0</v>
      </c>
      <c r="R1519">
        <v>24.04</v>
      </c>
      <c r="S1519">
        <v>69.209999999999994</v>
      </c>
      <c r="T1519">
        <v>6.74</v>
      </c>
      <c r="U1519">
        <v>0</v>
      </c>
    </row>
    <row r="1520" spans="1:21" x14ac:dyDescent="0.25">
      <c r="A1520" t="s">
        <v>352</v>
      </c>
      <c r="B1520">
        <v>2018</v>
      </c>
      <c r="C1520">
        <v>712000</v>
      </c>
      <c r="D1520">
        <v>294400</v>
      </c>
      <c r="E1520">
        <v>276800</v>
      </c>
      <c r="F1520">
        <v>88000</v>
      </c>
      <c r="G1520">
        <v>190000</v>
      </c>
      <c r="H1520">
        <v>16400</v>
      </c>
      <c r="I1520">
        <v>0</v>
      </c>
      <c r="J1520">
        <v>70400</v>
      </c>
      <c r="K1520">
        <v>190000</v>
      </c>
      <c r="L1520">
        <v>16400</v>
      </c>
      <c r="M1520">
        <v>0</v>
      </c>
      <c r="N1520">
        <v>29.89</v>
      </c>
      <c r="O1520">
        <v>64.540000000000006</v>
      </c>
      <c r="P1520">
        <v>5.57</v>
      </c>
      <c r="Q1520">
        <v>0</v>
      </c>
      <c r="R1520">
        <v>25.43</v>
      </c>
      <c r="S1520">
        <v>68.64</v>
      </c>
      <c r="T1520">
        <v>5.92</v>
      </c>
      <c r="U1520">
        <v>0</v>
      </c>
    </row>
    <row r="1521" spans="1:21" x14ac:dyDescent="0.25">
      <c r="A1521" t="s">
        <v>352</v>
      </c>
      <c r="B1521">
        <v>2019</v>
      </c>
      <c r="C1521">
        <v>717000</v>
      </c>
      <c r="D1521">
        <v>316200</v>
      </c>
      <c r="E1521">
        <v>300240</v>
      </c>
      <c r="F1521">
        <v>79800</v>
      </c>
      <c r="G1521">
        <v>216000</v>
      </c>
      <c r="H1521">
        <v>20400</v>
      </c>
      <c r="I1521">
        <v>0</v>
      </c>
      <c r="J1521">
        <v>63840</v>
      </c>
      <c r="K1521">
        <v>216000</v>
      </c>
      <c r="L1521">
        <v>20400</v>
      </c>
      <c r="M1521">
        <v>0</v>
      </c>
      <c r="N1521">
        <v>25.24</v>
      </c>
      <c r="O1521">
        <v>68.31</v>
      </c>
      <c r="P1521">
        <v>6.45</v>
      </c>
      <c r="Q1521">
        <v>0</v>
      </c>
      <c r="R1521">
        <v>21.26</v>
      </c>
      <c r="S1521">
        <v>71.94</v>
      </c>
      <c r="T1521">
        <v>6.79</v>
      </c>
      <c r="U1521">
        <v>0</v>
      </c>
    </row>
    <row r="1522" spans="1:21" x14ac:dyDescent="0.25">
      <c r="A1522" t="s">
        <v>352</v>
      </c>
      <c r="B1522">
        <v>2020</v>
      </c>
      <c r="C1522">
        <v>646000</v>
      </c>
      <c r="D1522">
        <v>290000</v>
      </c>
      <c r="E1522">
        <v>273840</v>
      </c>
      <c r="F1522">
        <v>80800</v>
      </c>
      <c r="G1522">
        <v>201000</v>
      </c>
      <c r="H1522">
        <v>8200</v>
      </c>
      <c r="I1522">
        <v>0</v>
      </c>
      <c r="J1522">
        <v>64640</v>
      </c>
      <c r="K1522">
        <v>201000</v>
      </c>
      <c r="L1522">
        <v>8200</v>
      </c>
      <c r="M1522">
        <v>0</v>
      </c>
      <c r="N1522">
        <v>27.86</v>
      </c>
      <c r="O1522">
        <v>69.31</v>
      </c>
      <c r="P1522">
        <v>2.83</v>
      </c>
      <c r="Q1522">
        <v>0</v>
      </c>
      <c r="R1522">
        <v>23.61</v>
      </c>
      <c r="S1522">
        <v>73.400000000000006</v>
      </c>
      <c r="T1522">
        <v>2.99</v>
      </c>
      <c r="U1522">
        <v>0</v>
      </c>
    </row>
    <row r="1523" spans="1:21" x14ac:dyDescent="0.25">
      <c r="A1523" t="s">
        <v>352</v>
      </c>
      <c r="B1523">
        <v>2021</v>
      </c>
      <c r="C1523">
        <v>699000</v>
      </c>
      <c r="D1523">
        <v>349400</v>
      </c>
      <c r="E1523">
        <v>334320</v>
      </c>
      <c r="F1523">
        <v>75400</v>
      </c>
      <c r="G1523">
        <v>262000</v>
      </c>
      <c r="H1523">
        <v>12000</v>
      </c>
      <c r="I1523">
        <v>0</v>
      </c>
      <c r="J1523">
        <v>60320</v>
      </c>
      <c r="K1523">
        <v>262000</v>
      </c>
      <c r="L1523">
        <v>12000</v>
      </c>
      <c r="M1523">
        <v>0</v>
      </c>
      <c r="N1523">
        <v>21.58</v>
      </c>
      <c r="O1523">
        <v>74.989999999999995</v>
      </c>
      <c r="P1523">
        <v>3.43</v>
      </c>
      <c r="Q1523">
        <v>0</v>
      </c>
      <c r="R1523">
        <v>18.04</v>
      </c>
      <c r="S1523">
        <v>78.37</v>
      </c>
      <c r="T1523">
        <v>3.59</v>
      </c>
      <c r="U1523">
        <v>0</v>
      </c>
    </row>
    <row r="1524" spans="1:21" x14ac:dyDescent="0.25">
      <c r="A1524" t="s">
        <v>354</v>
      </c>
      <c r="B1524">
        <v>2013</v>
      </c>
      <c r="C1524">
        <v>709000</v>
      </c>
      <c r="D1524">
        <v>237000</v>
      </c>
      <c r="E1524">
        <v>195120</v>
      </c>
      <c r="F1524">
        <v>209400</v>
      </c>
      <c r="G1524">
        <v>27600</v>
      </c>
      <c r="H1524">
        <v>0</v>
      </c>
      <c r="I1524">
        <v>0</v>
      </c>
      <c r="J1524">
        <v>167520</v>
      </c>
      <c r="K1524">
        <v>27600</v>
      </c>
      <c r="L1524">
        <v>0</v>
      </c>
      <c r="M1524">
        <v>0</v>
      </c>
      <c r="N1524">
        <v>88.35</v>
      </c>
      <c r="O1524">
        <v>11.65</v>
      </c>
      <c r="P1524">
        <v>0</v>
      </c>
      <c r="Q1524">
        <v>0</v>
      </c>
      <c r="R1524">
        <v>85.85</v>
      </c>
      <c r="S1524">
        <v>14.15</v>
      </c>
      <c r="T1524">
        <v>0</v>
      </c>
      <c r="U1524">
        <v>0</v>
      </c>
    </row>
    <row r="1525" spans="1:21" x14ac:dyDescent="0.25">
      <c r="A1525" t="s">
        <v>354</v>
      </c>
      <c r="B1525">
        <v>2014</v>
      </c>
      <c r="C1525">
        <v>559000</v>
      </c>
      <c r="D1525">
        <v>189400</v>
      </c>
      <c r="E1525">
        <v>152120</v>
      </c>
      <c r="F1525">
        <v>186400</v>
      </c>
      <c r="G1525">
        <v>3000</v>
      </c>
      <c r="H1525">
        <v>0</v>
      </c>
      <c r="I1525">
        <v>0</v>
      </c>
      <c r="J1525">
        <v>149120</v>
      </c>
      <c r="K1525">
        <v>3000</v>
      </c>
      <c r="L1525">
        <v>0</v>
      </c>
      <c r="M1525">
        <v>0</v>
      </c>
      <c r="N1525">
        <v>98.42</v>
      </c>
      <c r="O1525">
        <v>1.58</v>
      </c>
      <c r="P1525">
        <v>0</v>
      </c>
      <c r="Q1525">
        <v>0</v>
      </c>
      <c r="R1525">
        <v>98.03</v>
      </c>
      <c r="S1525">
        <v>1.97</v>
      </c>
      <c r="T1525">
        <v>0</v>
      </c>
      <c r="U1525">
        <v>0</v>
      </c>
    </row>
    <row r="1526" spans="1:21" x14ac:dyDescent="0.25">
      <c r="A1526" t="s">
        <v>354</v>
      </c>
      <c r="B1526">
        <v>2015</v>
      </c>
      <c r="C1526">
        <v>846000</v>
      </c>
      <c r="D1526">
        <v>245200</v>
      </c>
      <c r="E1526">
        <v>196640</v>
      </c>
      <c r="F1526">
        <v>242800</v>
      </c>
      <c r="G1526">
        <v>2400</v>
      </c>
      <c r="H1526">
        <v>0</v>
      </c>
      <c r="I1526">
        <v>0</v>
      </c>
      <c r="J1526">
        <v>194240</v>
      </c>
      <c r="K1526">
        <v>2400</v>
      </c>
      <c r="L1526">
        <v>0</v>
      </c>
      <c r="M1526">
        <v>0</v>
      </c>
      <c r="N1526">
        <v>99.02</v>
      </c>
      <c r="O1526">
        <v>0.98</v>
      </c>
      <c r="P1526">
        <v>0</v>
      </c>
      <c r="Q1526">
        <v>0</v>
      </c>
      <c r="R1526">
        <v>98.78</v>
      </c>
      <c r="S1526">
        <v>1.22</v>
      </c>
      <c r="T1526">
        <v>0</v>
      </c>
      <c r="U1526">
        <v>0</v>
      </c>
    </row>
    <row r="1527" spans="1:21" x14ac:dyDescent="0.25">
      <c r="A1527" t="s">
        <v>354</v>
      </c>
      <c r="B1527">
        <v>2016</v>
      </c>
      <c r="C1527">
        <v>761000</v>
      </c>
      <c r="D1527">
        <v>239400</v>
      </c>
      <c r="E1527">
        <v>199400</v>
      </c>
      <c r="F1527">
        <v>200000</v>
      </c>
      <c r="G1527">
        <v>39400</v>
      </c>
      <c r="H1527">
        <v>0</v>
      </c>
      <c r="I1527">
        <v>0</v>
      </c>
      <c r="J1527">
        <v>160000</v>
      </c>
      <c r="K1527">
        <v>39400</v>
      </c>
      <c r="L1527">
        <v>0</v>
      </c>
      <c r="M1527">
        <v>0</v>
      </c>
      <c r="N1527">
        <v>83.54</v>
      </c>
      <c r="O1527">
        <v>16.46</v>
      </c>
      <c r="P1527">
        <v>0</v>
      </c>
      <c r="Q1527">
        <v>0</v>
      </c>
      <c r="R1527">
        <v>80.239999999999995</v>
      </c>
      <c r="S1527">
        <v>19.760000000000002</v>
      </c>
      <c r="T1527">
        <v>0</v>
      </c>
      <c r="U1527">
        <v>0</v>
      </c>
    </row>
    <row r="1528" spans="1:21" x14ac:dyDescent="0.25">
      <c r="A1528" t="s">
        <v>354</v>
      </c>
      <c r="B1528">
        <v>2017</v>
      </c>
      <c r="C1528">
        <v>1204000</v>
      </c>
      <c r="D1528">
        <v>337600</v>
      </c>
      <c r="E1528">
        <v>286840</v>
      </c>
      <c r="F1528">
        <v>253800</v>
      </c>
      <c r="G1528">
        <v>70200</v>
      </c>
      <c r="H1528">
        <v>13600</v>
      </c>
      <c r="I1528">
        <v>0</v>
      </c>
      <c r="J1528">
        <v>203040</v>
      </c>
      <c r="K1528">
        <v>70200</v>
      </c>
      <c r="L1528">
        <v>13600</v>
      </c>
      <c r="M1528">
        <v>0</v>
      </c>
      <c r="N1528">
        <v>75.180000000000007</v>
      </c>
      <c r="O1528">
        <v>20.79</v>
      </c>
      <c r="P1528">
        <v>4.03</v>
      </c>
      <c r="Q1528">
        <v>0</v>
      </c>
      <c r="R1528">
        <v>70.790000000000006</v>
      </c>
      <c r="S1528">
        <v>24.47</v>
      </c>
      <c r="T1528">
        <v>4.74</v>
      </c>
      <c r="U1528">
        <v>0</v>
      </c>
    </row>
    <row r="1529" spans="1:21" x14ac:dyDescent="0.25">
      <c r="A1529" t="s">
        <v>354</v>
      </c>
      <c r="B1529">
        <v>2018</v>
      </c>
      <c r="C1529">
        <v>941000</v>
      </c>
      <c r="D1529">
        <v>273800</v>
      </c>
      <c r="E1529">
        <v>230480</v>
      </c>
      <c r="F1529">
        <v>216600</v>
      </c>
      <c r="G1529">
        <v>52600</v>
      </c>
      <c r="H1529">
        <v>4600</v>
      </c>
      <c r="I1529">
        <v>0</v>
      </c>
      <c r="J1529">
        <v>173280</v>
      </c>
      <c r="K1529">
        <v>52600</v>
      </c>
      <c r="L1529">
        <v>4600</v>
      </c>
      <c r="M1529">
        <v>0</v>
      </c>
      <c r="N1529">
        <v>79.11</v>
      </c>
      <c r="O1529">
        <v>19.21</v>
      </c>
      <c r="P1529">
        <v>1.68</v>
      </c>
      <c r="Q1529">
        <v>0</v>
      </c>
      <c r="R1529">
        <v>75.180000000000007</v>
      </c>
      <c r="S1529">
        <v>22.82</v>
      </c>
      <c r="T1529">
        <v>2</v>
      </c>
      <c r="U1529">
        <v>0</v>
      </c>
    </row>
    <row r="1530" spans="1:21" x14ac:dyDescent="0.25">
      <c r="A1530" t="s">
        <v>354</v>
      </c>
      <c r="B1530">
        <v>2019</v>
      </c>
      <c r="C1530">
        <v>912000</v>
      </c>
      <c r="D1530">
        <v>283200</v>
      </c>
      <c r="E1530">
        <v>238360</v>
      </c>
      <c r="F1530">
        <v>224200</v>
      </c>
      <c r="G1530">
        <v>48400</v>
      </c>
      <c r="H1530">
        <v>10600</v>
      </c>
      <c r="I1530">
        <v>0</v>
      </c>
      <c r="J1530">
        <v>179360</v>
      </c>
      <c r="K1530">
        <v>48400</v>
      </c>
      <c r="L1530">
        <v>10600</v>
      </c>
      <c r="M1530">
        <v>0</v>
      </c>
      <c r="N1530">
        <v>79.17</v>
      </c>
      <c r="O1530">
        <v>17.09</v>
      </c>
      <c r="P1530">
        <v>3.74</v>
      </c>
      <c r="Q1530">
        <v>0</v>
      </c>
      <c r="R1530">
        <v>75.25</v>
      </c>
      <c r="S1530">
        <v>20.309999999999999</v>
      </c>
      <c r="T1530">
        <v>4.45</v>
      </c>
      <c r="U1530">
        <v>0</v>
      </c>
    </row>
    <row r="1531" spans="1:21" x14ac:dyDescent="0.25">
      <c r="A1531" t="s">
        <v>354</v>
      </c>
      <c r="B1531">
        <v>2020</v>
      </c>
      <c r="C1531">
        <v>829000</v>
      </c>
      <c r="D1531">
        <v>277000</v>
      </c>
      <c r="E1531">
        <v>231480</v>
      </c>
      <c r="F1531">
        <v>227600</v>
      </c>
      <c r="G1531">
        <v>38400</v>
      </c>
      <c r="H1531">
        <v>11000</v>
      </c>
      <c r="I1531">
        <v>0</v>
      </c>
      <c r="J1531">
        <v>182080</v>
      </c>
      <c r="K1531">
        <v>38400</v>
      </c>
      <c r="L1531">
        <v>11000</v>
      </c>
      <c r="M1531">
        <v>0</v>
      </c>
      <c r="N1531">
        <v>82.17</v>
      </c>
      <c r="O1531">
        <v>13.86</v>
      </c>
      <c r="P1531">
        <v>3.97</v>
      </c>
      <c r="Q1531">
        <v>0</v>
      </c>
      <c r="R1531">
        <v>78.66</v>
      </c>
      <c r="S1531">
        <v>16.59</v>
      </c>
      <c r="T1531">
        <v>4.75</v>
      </c>
      <c r="U1531">
        <v>0</v>
      </c>
    </row>
    <row r="1532" spans="1:21" x14ac:dyDescent="0.25">
      <c r="A1532" t="s">
        <v>354</v>
      </c>
      <c r="B1532">
        <v>2021</v>
      </c>
      <c r="C1532">
        <v>922000</v>
      </c>
      <c r="D1532">
        <v>254000</v>
      </c>
      <c r="E1532">
        <v>217680</v>
      </c>
      <c r="F1532">
        <v>181600</v>
      </c>
      <c r="G1532">
        <v>62200</v>
      </c>
      <c r="H1532">
        <v>10200</v>
      </c>
      <c r="I1532">
        <v>0</v>
      </c>
      <c r="J1532">
        <v>145280</v>
      </c>
      <c r="K1532">
        <v>62200</v>
      </c>
      <c r="L1532">
        <v>10200</v>
      </c>
      <c r="M1532">
        <v>0</v>
      </c>
      <c r="N1532">
        <v>71.5</v>
      </c>
      <c r="O1532">
        <v>24.49</v>
      </c>
      <c r="P1532">
        <v>4.0199999999999996</v>
      </c>
      <c r="Q1532">
        <v>0</v>
      </c>
      <c r="R1532">
        <v>66.739999999999995</v>
      </c>
      <c r="S1532">
        <v>28.57</v>
      </c>
      <c r="T1532">
        <v>4.6900000000000004</v>
      </c>
      <c r="U1532">
        <v>0</v>
      </c>
    </row>
    <row r="1533" spans="1:21" x14ac:dyDescent="0.25">
      <c r="A1533" t="s">
        <v>356</v>
      </c>
      <c r="B1533">
        <v>2013</v>
      </c>
      <c r="C1533">
        <v>53798000</v>
      </c>
      <c r="D1533">
        <v>13530800</v>
      </c>
      <c r="E1533">
        <v>12602680</v>
      </c>
      <c r="F1533">
        <v>4640600</v>
      </c>
      <c r="G1533">
        <v>7075000</v>
      </c>
      <c r="H1533">
        <v>1815200</v>
      </c>
      <c r="I1533">
        <v>0</v>
      </c>
      <c r="J1533">
        <v>3712480</v>
      </c>
      <c r="K1533">
        <v>7075000</v>
      </c>
      <c r="L1533">
        <v>1815200</v>
      </c>
      <c r="M1533">
        <v>0</v>
      </c>
      <c r="N1533">
        <v>34.299999999999997</v>
      </c>
      <c r="O1533">
        <v>52.29</v>
      </c>
      <c r="P1533">
        <v>13.42</v>
      </c>
      <c r="Q1533">
        <v>0</v>
      </c>
      <c r="R1533">
        <v>29.46</v>
      </c>
      <c r="S1533">
        <v>56.14</v>
      </c>
      <c r="T1533">
        <v>14.4</v>
      </c>
      <c r="U1533">
        <v>0</v>
      </c>
    </row>
    <row r="1534" spans="1:21" x14ac:dyDescent="0.25">
      <c r="A1534" t="s">
        <v>356</v>
      </c>
      <c r="B1534">
        <v>2014</v>
      </c>
      <c r="C1534">
        <v>51279000</v>
      </c>
      <c r="D1534">
        <v>12838200</v>
      </c>
      <c r="E1534">
        <v>11951080</v>
      </c>
      <c r="F1534">
        <v>4435600</v>
      </c>
      <c r="G1534">
        <v>6908000</v>
      </c>
      <c r="H1534">
        <v>1494600</v>
      </c>
      <c r="I1534">
        <v>0</v>
      </c>
      <c r="J1534">
        <v>3548480</v>
      </c>
      <c r="K1534">
        <v>6908000</v>
      </c>
      <c r="L1534">
        <v>1494600</v>
      </c>
      <c r="M1534">
        <v>0</v>
      </c>
      <c r="N1534">
        <v>34.549999999999997</v>
      </c>
      <c r="O1534">
        <v>53.81</v>
      </c>
      <c r="P1534">
        <v>11.64</v>
      </c>
      <c r="Q1534">
        <v>0</v>
      </c>
      <c r="R1534">
        <v>29.69</v>
      </c>
      <c r="S1534">
        <v>57.8</v>
      </c>
      <c r="T1534">
        <v>12.51</v>
      </c>
      <c r="U1534">
        <v>0</v>
      </c>
    </row>
    <row r="1535" spans="1:21" x14ac:dyDescent="0.25">
      <c r="A1535" t="s">
        <v>356</v>
      </c>
      <c r="B1535">
        <v>2015</v>
      </c>
      <c r="C1535">
        <v>54808000</v>
      </c>
      <c r="D1535">
        <v>13952000</v>
      </c>
      <c r="E1535">
        <v>13013680</v>
      </c>
      <c r="F1535">
        <v>4691600</v>
      </c>
      <c r="G1535">
        <v>6411600</v>
      </c>
      <c r="H1535">
        <v>2848800</v>
      </c>
      <c r="I1535">
        <v>0</v>
      </c>
      <c r="J1535">
        <v>3753280</v>
      </c>
      <c r="K1535">
        <v>6411600</v>
      </c>
      <c r="L1535">
        <v>2848800</v>
      </c>
      <c r="M1535">
        <v>0</v>
      </c>
      <c r="N1535">
        <v>33.630000000000003</v>
      </c>
      <c r="O1535">
        <v>45.95</v>
      </c>
      <c r="P1535">
        <v>20.420000000000002</v>
      </c>
      <c r="Q1535">
        <v>0</v>
      </c>
      <c r="R1535">
        <v>28.84</v>
      </c>
      <c r="S1535">
        <v>49.27</v>
      </c>
      <c r="T1535">
        <v>21.89</v>
      </c>
      <c r="U1535">
        <v>0</v>
      </c>
    </row>
    <row r="1536" spans="1:21" x14ac:dyDescent="0.25">
      <c r="A1536" t="s">
        <v>356</v>
      </c>
      <c r="B1536">
        <v>2016</v>
      </c>
      <c r="C1536">
        <v>51413000</v>
      </c>
      <c r="D1536">
        <v>12838600</v>
      </c>
      <c r="E1536">
        <v>11959920</v>
      </c>
      <c r="F1536">
        <v>4393400</v>
      </c>
      <c r="G1536">
        <v>6486200</v>
      </c>
      <c r="H1536">
        <v>1959000</v>
      </c>
      <c r="I1536">
        <v>0</v>
      </c>
      <c r="J1536">
        <v>3514720</v>
      </c>
      <c r="K1536">
        <v>6486200</v>
      </c>
      <c r="L1536">
        <v>1959000</v>
      </c>
      <c r="M1536">
        <v>0</v>
      </c>
      <c r="N1536">
        <v>34.22</v>
      </c>
      <c r="O1536">
        <v>50.52</v>
      </c>
      <c r="P1536">
        <v>15.26</v>
      </c>
      <c r="Q1536">
        <v>0</v>
      </c>
      <c r="R1536">
        <v>29.39</v>
      </c>
      <c r="S1536">
        <v>54.23</v>
      </c>
      <c r="T1536">
        <v>16.38</v>
      </c>
      <c r="U1536">
        <v>0</v>
      </c>
    </row>
    <row r="1537" spans="1:21" x14ac:dyDescent="0.25">
      <c r="A1537" t="s">
        <v>356</v>
      </c>
      <c r="B1537">
        <v>2017</v>
      </c>
      <c r="C1537">
        <v>53278000</v>
      </c>
      <c r="D1537">
        <v>13288400</v>
      </c>
      <c r="E1537">
        <v>12336400</v>
      </c>
      <c r="F1537">
        <v>4760000</v>
      </c>
      <c r="G1537">
        <v>6308000</v>
      </c>
      <c r="H1537">
        <v>2220400</v>
      </c>
      <c r="I1537">
        <v>0</v>
      </c>
      <c r="J1537">
        <v>3808000</v>
      </c>
      <c r="K1537">
        <v>6308000</v>
      </c>
      <c r="L1537">
        <v>2220400</v>
      </c>
      <c r="M1537">
        <v>0</v>
      </c>
      <c r="N1537">
        <v>35.82</v>
      </c>
      <c r="O1537">
        <v>47.47</v>
      </c>
      <c r="P1537">
        <v>16.71</v>
      </c>
      <c r="Q1537">
        <v>0</v>
      </c>
      <c r="R1537">
        <v>30.87</v>
      </c>
      <c r="S1537">
        <v>51.13</v>
      </c>
      <c r="T1537">
        <v>18</v>
      </c>
      <c r="U1537">
        <v>0</v>
      </c>
    </row>
    <row r="1538" spans="1:21" x14ac:dyDescent="0.25">
      <c r="A1538" t="s">
        <v>356</v>
      </c>
      <c r="B1538">
        <v>2018</v>
      </c>
      <c r="C1538">
        <v>52847000</v>
      </c>
      <c r="D1538">
        <v>13342200</v>
      </c>
      <c r="E1538">
        <v>12358720</v>
      </c>
      <c r="F1538">
        <v>4917400</v>
      </c>
      <c r="G1538">
        <v>6263400</v>
      </c>
      <c r="H1538">
        <v>2161400</v>
      </c>
      <c r="I1538">
        <v>0</v>
      </c>
      <c r="J1538">
        <v>3933920</v>
      </c>
      <c r="K1538">
        <v>6263400</v>
      </c>
      <c r="L1538">
        <v>2161400</v>
      </c>
      <c r="M1538">
        <v>0</v>
      </c>
      <c r="N1538">
        <v>36.86</v>
      </c>
      <c r="O1538">
        <v>46.94</v>
      </c>
      <c r="P1538">
        <v>16.2</v>
      </c>
      <c r="Q1538">
        <v>0</v>
      </c>
      <c r="R1538">
        <v>31.83</v>
      </c>
      <c r="S1538">
        <v>50.68</v>
      </c>
      <c r="T1538">
        <v>17.489999999999998</v>
      </c>
      <c r="U1538">
        <v>0</v>
      </c>
    </row>
    <row r="1539" spans="1:21" x14ac:dyDescent="0.25">
      <c r="A1539" t="s">
        <v>356</v>
      </c>
      <c r="B1539">
        <v>2019</v>
      </c>
      <c r="C1539">
        <v>54512000</v>
      </c>
      <c r="D1539">
        <v>13630400</v>
      </c>
      <c r="E1539">
        <v>12628760</v>
      </c>
      <c r="F1539">
        <v>5008200</v>
      </c>
      <c r="G1539">
        <v>6230000</v>
      </c>
      <c r="H1539">
        <v>2392200</v>
      </c>
      <c r="I1539">
        <v>0</v>
      </c>
      <c r="J1539">
        <v>4006560</v>
      </c>
      <c r="K1539">
        <v>6230000</v>
      </c>
      <c r="L1539">
        <v>2392200</v>
      </c>
      <c r="M1539">
        <v>0</v>
      </c>
      <c r="N1539">
        <v>36.74</v>
      </c>
      <c r="O1539">
        <v>45.71</v>
      </c>
      <c r="P1539">
        <v>17.55</v>
      </c>
      <c r="Q1539">
        <v>0</v>
      </c>
      <c r="R1539">
        <v>31.73</v>
      </c>
      <c r="S1539">
        <v>49.33</v>
      </c>
      <c r="T1539">
        <v>18.940000000000001</v>
      </c>
      <c r="U1539">
        <v>0</v>
      </c>
    </row>
    <row r="1540" spans="1:21" x14ac:dyDescent="0.25">
      <c r="A1540" t="s">
        <v>356</v>
      </c>
      <c r="B1540">
        <v>2020</v>
      </c>
      <c r="C1540">
        <v>57526000</v>
      </c>
      <c r="D1540">
        <v>14367600</v>
      </c>
      <c r="E1540">
        <v>13279440</v>
      </c>
      <c r="F1540">
        <v>5365200</v>
      </c>
      <c r="G1540">
        <v>6273600</v>
      </c>
      <c r="H1540">
        <v>2712000</v>
      </c>
      <c r="I1540">
        <v>16800</v>
      </c>
      <c r="J1540">
        <v>4292160</v>
      </c>
      <c r="K1540">
        <v>6273600</v>
      </c>
      <c r="L1540">
        <v>2712000</v>
      </c>
      <c r="M1540">
        <v>1680</v>
      </c>
      <c r="N1540">
        <v>37.340000000000003</v>
      </c>
      <c r="O1540">
        <v>43.66</v>
      </c>
      <c r="P1540">
        <v>18.88</v>
      </c>
      <c r="Q1540">
        <v>0.12</v>
      </c>
      <c r="R1540">
        <v>32.32</v>
      </c>
      <c r="S1540">
        <v>47.24</v>
      </c>
      <c r="T1540">
        <v>20.420000000000002</v>
      </c>
      <c r="U1540">
        <v>0.01</v>
      </c>
    </row>
    <row r="1541" spans="1:21" x14ac:dyDescent="0.25">
      <c r="A1541" t="s">
        <v>356</v>
      </c>
      <c r="B1541">
        <v>2021</v>
      </c>
      <c r="C1541">
        <v>49675000</v>
      </c>
      <c r="D1541">
        <v>11991800</v>
      </c>
      <c r="E1541">
        <v>11051680</v>
      </c>
      <c r="F1541">
        <v>4700600</v>
      </c>
      <c r="G1541">
        <v>6164200</v>
      </c>
      <c r="H1541">
        <v>1127000</v>
      </c>
      <c r="I1541">
        <v>0</v>
      </c>
      <c r="J1541">
        <v>3760480</v>
      </c>
      <c r="K1541">
        <v>6164200</v>
      </c>
      <c r="L1541">
        <v>1127000</v>
      </c>
      <c r="M1541">
        <v>0</v>
      </c>
      <c r="N1541">
        <v>39.200000000000003</v>
      </c>
      <c r="O1541">
        <v>51.4</v>
      </c>
      <c r="P1541">
        <v>9.4</v>
      </c>
      <c r="Q1541">
        <v>0</v>
      </c>
      <c r="R1541">
        <v>34.03</v>
      </c>
      <c r="S1541">
        <v>55.78</v>
      </c>
      <c r="T1541">
        <v>10.199999999999999</v>
      </c>
      <c r="U1541">
        <v>0</v>
      </c>
    </row>
    <row r="1542" spans="1:21" x14ac:dyDescent="0.25">
      <c r="A1542" t="s">
        <v>358</v>
      </c>
      <c r="B1542">
        <v>2013</v>
      </c>
      <c r="C1542">
        <v>25825000</v>
      </c>
      <c r="D1542">
        <v>6641000</v>
      </c>
      <c r="E1542">
        <v>5712760</v>
      </c>
      <c r="F1542">
        <v>4234400</v>
      </c>
      <c r="G1542">
        <v>1932800</v>
      </c>
      <c r="H1542">
        <v>383400</v>
      </c>
      <c r="I1542">
        <v>90400</v>
      </c>
      <c r="J1542">
        <v>3387520</v>
      </c>
      <c r="K1542">
        <v>1932800</v>
      </c>
      <c r="L1542">
        <v>383400</v>
      </c>
      <c r="M1542">
        <v>9040</v>
      </c>
      <c r="N1542">
        <v>63.76</v>
      </c>
      <c r="O1542">
        <v>29.1</v>
      </c>
      <c r="P1542">
        <v>5.77</v>
      </c>
      <c r="Q1542">
        <v>1.36</v>
      </c>
      <c r="R1542">
        <v>59.3</v>
      </c>
      <c r="S1542">
        <v>33.83</v>
      </c>
      <c r="T1542">
        <v>6.71</v>
      </c>
      <c r="U1542">
        <v>0.16</v>
      </c>
    </row>
    <row r="1543" spans="1:21" x14ac:dyDescent="0.25">
      <c r="A1543" t="s">
        <v>358</v>
      </c>
      <c r="B1543">
        <v>2014</v>
      </c>
      <c r="C1543">
        <v>30553000</v>
      </c>
      <c r="D1543">
        <v>7460200</v>
      </c>
      <c r="E1543">
        <v>6422200</v>
      </c>
      <c r="F1543">
        <v>5190000</v>
      </c>
      <c r="G1543">
        <v>1927600</v>
      </c>
      <c r="H1543">
        <v>342600</v>
      </c>
      <c r="I1543">
        <v>0</v>
      </c>
      <c r="J1543">
        <v>4152000</v>
      </c>
      <c r="K1543">
        <v>1927600</v>
      </c>
      <c r="L1543">
        <v>342600</v>
      </c>
      <c r="M1543">
        <v>0</v>
      </c>
      <c r="N1543">
        <v>69.569999999999993</v>
      </c>
      <c r="O1543">
        <v>25.84</v>
      </c>
      <c r="P1543">
        <v>4.59</v>
      </c>
      <c r="Q1543">
        <v>0</v>
      </c>
      <c r="R1543">
        <v>64.650000000000006</v>
      </c>
      <c r="S1543">
        <v>30.01</v>
      </c>
      <c r="T1543">
        <v>5.33</v>
      </c>
      <c r="U1543">
        <v>0</v>
      </c>
    </row>
    <row r="1544" spans="1:21" x14ac:dyDescent="0.25">
      <c r="A1544" t="s">
        <v>358</v>
      </c>
      <c r="B1544">
        <v>2015</v>
      </c>
      <c r="C1544">
        <v>30204000</v>
      </c>
      <c r="D1544">
        <v>7721600</v>
      </c>
      <c r="E1544">
        <v>6702880</v>
      </c>
      <c r="F1544">
        <v>5093600</v>
      </c>
      <c r="G1544">
        <v>2302000</v>
      </c>
      <c r="H1544">
        <v>326000</v>
      </c>
      <c r="I1544">
        <v>0</v>
      </c>
      <c r="J1544">
        <v>4074880</v>
      </c>
      <c r="K1544">
        <v>2302000</v>
      </c>
      <c r="L1544">
        <v>326000</v>
      </c>
      <c r="M1544">
        <v>0</v>
      </c>
      <c r="N1544">
        <v>65.97</v>
      </c>
      <c r="O1544">
        <v>29.81</v>
      </c>
      <c r="P1544">
        <v>4.22</v>
      </c>
      <c r="Q1544">
        <v>0</v>
      </c>
      <c r="R1544">
        <v>60.79</v>
      </c>
      <c r="S1544">
        <v>34.340000000000003</v>
      </c>
      <c r="T1544">
        <v>4.8600000000000003</v>
      </c>
      <c r="U1544">
        <v>0</v>
      </c>
    </row>
    <row r="1545" spans="1:21" x14ac:dyDescent="0.25">
      <c r="A1545" t="s">
        <v>358</v>
      </c>
      <c r="B1545">
        <v>2016</v>
      </c>
      <c r="C1545">
        <v>30263000</v>
      </c>
      <c r="D1545">
        <v>7633400</v>
      </c>
      <c r="E1545">
        <v>6606000</v>
      </c>
      <c r="F1545">
        <v>5137000</v>
      </c>
      <c r="G1545">
        <v>2179800</v>
      </c>
      <c r="H1545">
        <v>316600</v>
      </c>
      <c r="I1545">
        <v>0</v>
      </c>
      <c r="J1545">
        <v>4109600</v>
      </c>
      <c r="K1545">
        <v>2179800</v>
      </c>
      <c r="L1545">
        <v>316600</v>
      </c>
      <c r="M1545">
        <v>0</v>
      </c>
      <c r="N1545">
        <v>67.3</v>
      </c>
      <c r="O1545">
        <v>28.56</v>
      </c>
      <c r="P1545">
        <v>4.1500000000000004</v>
      </c>
      <c r="Q1545">
        <v>0</v>
      </c>
      <c r="R1545">
        <v>62.21</v>
      </c>
      <c r="S1545">
        <v>33</v>
      </c>
      <c r="T1545">
        <v>4.79</v>
      </c>
      <c r="U1545">
        <v>0</v>
      </c>
    </row>
    <row r="1546" spans="1:21" x14ac:dyDescent="0.25">
      <c r="A1546" t="s">
        <v>358</v>
      </c>
      <c r="B1546">
        <v>2017</v>
      </c>
      <c r="C1546">
        <v>47142000</v>
      </c>
      <c r="D1546">
        <v>11198000</v>
      </c>
      <c r="E1546">
        <v>9508360</v>
      </c>
      <c r="F1546">
        <v>8448200</v>
      </c>
      <c r="G1546">
        <v>2749800</v>
      </c>
      <c r="H1546">
        <v>0</v>
      </c>
      <c r="I1546">
        <v>0</v>
      </c>
      <c r="J1546">
        <v>6758560</v>
      </c>
      <c r="K1546">
        <v>2749800</v>
      </c>
      <c r="L1546">
        <v>0</v>
      </c>
      <c r="M1546">
        <v>0</v>
      </c>
      <c r="N1546">
        <v>75.44</v>
      </c>
      <c r="O1546">
        <v>24.56</v>
      </c>
      <c r="P1546">
        <v>0</v>
      </c>
      <c r="Q1546">
        <v>0</v>
      </c>
      <c r="R1546">
        <v>71.08</v>
      </c>
      <c r="S1546">
        <v>28.92</v>
      </c>
      <c r="T1546">
        <v>0</v>
      </c>
      <c r="U1546">
        <v>0</v>
      </c>
    </row>
    <row r="1547" spans="1:21" x14ac:dyDescent="0.25">
      <c r="A1547" t="s">
        <v>358</v>
      </c>
      <c r="B1547">
        <v>2018</v>
      </c>
      <c r="C1547">
        <v>38319000</v>
      </c>
      <c r="D1547">
        <v>9175800</v>
      </c>
      <c r="E1547">
        <v>7810880</v>
      </c>
      <c r="F1547">
        <v>6824600</v>
      </c>
      <c r="G1547">
        <v>2351200</v>
      </c>
      <c r="H1547">
        <v>0</v>
      </c>
      <c r="I1547">
        <v>0</v>
      </c>
      <c r="J1547">
        <v>5459680</v>
      </c>
      <c r="K1547">
        <v>2351200</v>
      </c>
      <c r="L1547">
        <v>0</v>
      </c>
      <c r="M1547">
        <v>0</v>
      </c>
      <c r="N1547">
        <v>74.38</v>
      </c>
      <c r="O1547">
        <v>25.62</v>
      </c>
      <c r="P1547">
        <v>0</v>
      </c>
      <c r="Q1547">
        <v>0</v>
      </c>
      <c r="R1547">
        <v>69.900000000000006</v>
      </c>
      <c r="S1547">
        <v>30.1</v>
      </c>
      <c r="T1547">
        <v>0</v>
      </c>
      <c r="U1547">
        <v>0</v>
      </c>
    </row>
    <row r="1548" spans="1:21" x14ac:dyDescent="0.25">
      <c r="A1548" t="s">
        <v>358</v>
      </c>
      <c r="B1548">
        <v>2019</v>
      </c>
      <c r="C1548">
        <v>28067000</v>
      </c>
      <c r="D1548">
        <v>5613400</v>
      </c>
      <c r="E1548">
        <v>4642480</v>
      </c>
      <c r="F1548">
        <v>4854600</v>
      </c>
      <c r="G1548">
        <v>758800</v>
      </c>
      <c r="H1548">
        <v>0</v>
      </c>
      <c r="I1548">
        <v>0</v>
      </c>
      <c r="J1548">
        <v>3883680</v>
      </c>
      <c r="K1548">
        <v>758800</v>
      </c>
      <c r="L1548">
        <v>0</v>
      </c>
      <c r="M1548">
        <v>0</v>
      </c>
      <c r="N1548">
        <v>86</v>
      </c>
      <c r="O1548">
        <v>13</v>
      </c>
      <c r="P1548">
        <v>0</v>
      </c>
      <c r="Q1548">
        <v>0</v>
      </c>
      <c r="R1548">
        <v>83</v>
      </c>
      <c r="S1548">
        <v>16</v>
      </c>
      <c r="T1548">
        <v>0</v>
      </c>
      <c r="U1548">
        <v>0</v>
      </c>
    </row>
    <row r="1549" spans="1:21" x14ac:dyDescent="0.25">
      <c r="A1549" t="s">
        <v>358</v>
      </c>
      <c r="B1549">
        <v>2020</v>
      </c>
      <c r="C1549">
        <v>31620000</v>
      </c>
      <c r="D1549">
        <v>7461600</v>
      </c>
      <c r="E1549">
        <v>6353280</v>
      </c>
      <c r="F1549">
        <v>5541600</v>
      </c>
      <c r="G1549">
        <v>1920000</v>
      </c>
      <c r="H1549">
        <v>0</v>
      </c>
      <c r="I1549">
        <v>0</v>
      </c>
      <c r="J1549">
        <v>4433280</v>
      </c>
      <c r="K1549">
        <v>1920000</v>
      </c>
      <c r="L1549">
        <v>0</v>
      </c>
      <c r="M1549">
        <v>0</v>
      </c>
      <c r="N1549">
        <v>74.27</v>
      </c>
      <c r="O1549">
        <v>25.73</v>
      </c>
      <c r="P1549">
        <v>0</v>
      </c>
      <c r="Q1549">
        <v>0</v>
      </c>
      <c r="R1549">
        <v>69.78</v>
      </c>
      <c r="S1549">
        <v>30.22</v>
      </c>
      <c r="T1549">
        <v>0</v>
      </c>
      <c r="U1549">
        <v>0</v>
      </c>
    </row>
    <row r="1550" spans="1:21" x14ac:dyDescent="0.25">
      <c r="A1550" t="s">
        <v>358</v>
      </c>
      <c r="B1550">
        <v>2021</v>
      </c>
      <c r="C1550">
        <v>39048000</v>
      </c>
      <c r="D1550">
        <v>8935200</v>
      </c>
      <c r="E1550">
        <v>7528800</v>
      </c>
      <c r="F1550">
        <v>7032000</v>
      </c>
      <c r="G1550">
        <v>1903200</v>
      </c>
      <c r="H1550">
        <v>0</v>
      </c>
      <c r="I1550">
        <v>0</v>
      </c>
      <c r="J1550">
        <v>5625600</v>
      </c>
      <c r="K1550">
        <v>1903200</v>
      </c>
      <c r="L1550">
        <v>0</v>
      </c>
      <c r="M1550">
        <v>0</v>
      </c>
      <c r="N1550">
        <v>78.7</v>
      </c>
      <c r="O1550">
        <v>21.3</v>
      </c>
      <c r="P1550">
        <v>0</v>
      </c>
      <c r="Q1550">
        <v>0</v>
      </c>
      <c r="R1550">
        <v>74.72</v>
      </c>
      <c r="S1550">
        <v>25.28</v>
      </c>
      <c r="T1550">
        <v>0</v>
      </c>
      <c r="U1550">
        <v>0</v>
      </c>
    </row>
    <row r="1551" spans="1:21" x14ac:dyDescent="0.25">
      <c r="A1551" t="s">
        <v>360</v>
      </c>
      <c r="B1551">
        <v>2013</v>
      </c>
      <c r="C1551">
        <v>5040000</v>
      </c>
      <c r="D1551">
        <v>3504000</v>
      </c>
      <c r="E1551">
        <v>2876360</v>
      </c>
      <c r="F1551">
        <v>3138200</v>
      </c>
      <c r="G1551">
        <v>37600</v>
      </c>
      <c r="H1551">
        <v>328200</v>
      </c>
      <c r="I1551">
        <v>0</v>
      </c>
      <c r="J1551">
        <v>2510560</v>
      </c>
      <c r="K1551">
        <v>37600</v>
      </c>
      <c r="L1551">
        <v>328200</v>
      </c>
      <c r="M1551">
        <v>0</v>
      </c>
      <c r="N1551">
        <v>89.56</v>
      </c>
      <c r="O1551">
        <v>1.07</v>
      </c>
      <c r="P1551">
        <v>9.3699999999999992</v>
      </c>
      <c r="Q1551">
        <v>0</v>
      </c>
      <c r="R1551">
        <v>87.28</v>
      </c>
      <c r="S1551">
        <v>1.31</v>
      </c>
      <c r="T1551">
        <v>11.41</v>
      </c>
      <c r="U1551">
        <v>0</v>
      </c>
    </row>
    <row r="1552" spans="1:21" x14ac:dyDescent="0.25">
      <c r="A1552" t="s">
        <v>360</v>
      </c>
      <c r="B1552">
        <v>2014</v>
      </c>
      <c r="C1552">
        <v>5088000</v>
      </c>
      <c r="D1552">
        <v>3501600</v>
      </c>
      <c r="E1552">
        <v>2884840</v>
      </c>
      <c r="F1552">
        <v>3083800</v>
      </c>
      <c r="G1552">
        <v>50600</v>
      </c>
      <c r="H1552">
        <v>367200</v>
      </c>
      <c r="I1552">
        <v>0</v>
      </c>
      <c r="J1552">
        <v>2467040</v>
      </c>
      <c r="K1552">
        <v>50600</v>
      </c>
      <c r="L1552">
        <v>367200</v>
      </c>
      <c r="M1552">
        <v>0</v>
      </c>
      <c r="N1552">
        <v>88.07</v>
      </c>
      <c r="O1552">
        <v>1.45</v>
      </c>
      <c r="P1552">
        <v>10.49</v>
      </c>
      <c r="Q1552">
        <v>0</v>
      </c>
      <c r="R1552">
        <v>85.52</v>
      </c>
      <c r="S1552">
        <v>1.75</v>
      </c>
      <c r="T1552">
        <v>12.73</v>
      </c>
      <c r="U1552">
        <v>0</v>
      </c>
    </row>
    <row r="1553" spans="1:21" x14ac:dyDescent="0.25">
      <c r="A1553" t="s">
        <v>360</v>
      </c>
      <c r="B1553">
        <v>2015</v>
      </c>
      <c r="C1553">
        <v>5449000</v>
      </c>
      <c r="D1553">
        <v>3883400</v>
      </c>
      <c r="E1553">
        <v>3290920</v>
      </c>
      <c r="F1553">
        <v>2962400</v>
      </c>
      <c r="G1553">
        <v>47600</v>
      </c>
      <c r="H1553">
        <v>873400</v>
      </c>
      <c r="I1553">
        <v>0</v>
      </c>
      <c r="J1553">
        <v>2369920</v>
      </c>
      <c r="K1553">
        <v>47600</v>
      </c>
      <c r="L1553">
        <v>873400</v>
      </c>
      <c r="M1553">
        <v>0</v>
      </c>
      <c r="N1553">
        <v>76.28</v>
      </c>
      <c r="O1553">
        <v>1.23</v>
      </c>
      <c r="P1553">
        <v>22.49</v>
      </c>
      <c r="Q1553">
        <v>0</v>
      </c>
      <c r="R1553">
        <v>72.010000000000005</v>
      </c>
      <c r="S1553">
        <v>1.45</v>
      </c>
      <c r="T1553">
        <v>26.54</v>
      </c>
      <c r="U1553">
        <v>0</v>
      </c>
    </row>
    <row r="1554" spans="1:21" x14ac:dyDescent="0.25">
      <c r="A1554" t="s">
        <v>360</v>
      </c>
      <c r="B1554">
        <v>2016</v>
      </c>
      <c r="C1554">
        <v>4793000</v>
      </c>
      <c r="D1554">
        <v>3293800</v>
      </c>
      <c r="E1554">
        <v>2717040</v>
      </c>
      <c r="F1554">
        <v>2883800</v>
      </c>
      <c r="G1554">
        <v>45400</v>
      </c>
      <c r="H1554">
        <v>364600</v>
      </c>
      <c r="I1554">
        <v>0</v>
      </c>
      <c r="J1554">
        <v>2307040</v>
      </c>
      <c r="K1554">
        <v>45400</v>
      </c>
      <c r="L1554">
        <v>364600</v>
      </c>
      <c r="M1554">
        <v>0</v>
      </c>
      <c r="N1554">
        <v>87.55</v>
      </c>
      <c r="O1554">
        <v>1.38</v>
      </c>
      <c r="P1554">
        <v>11.07</v>
      </c>
      <c r="Q1554">
        <v>0</v>
      </c>
      <c r="R1554">
        <v>84.91</v>
      </c>
      <c r="S1554">
        <v>1.67</v>
      </c>
      <c r="T1554">
        <v>13.42</v>
      </c>
      <c r="U1554">
        <v>0</v>
      </c>
    </row>
    <row r="1555" spans="1:21" x14ac:dyDescent="0.25">
      <c r="A1555" t="s">
        <v>360</v>
      </c>
      <c r="B1555">
        <v>2017</v>
      </c>
      <c r="C1555">
        <v>5361000</v>
      </c>
      <c r="D1555">
        <v>3682600</v>
      </c>
      <c r="E1555">
        <v>3081120</v>
      </c>
      <c r="F1555">
        <v>3007400</v>
      </c>
      <c r="G1555">
        <v>50200</v>
      </c>
      <c r="H1555">
        <v>625000</v>
      </c>
      <c r="I1555">
        <v>0</v>
      </c>
      <c r="J1555">
        <v>2405920</v>
      </c>
      <c r="K1555">
        <v>50200</v>
      </c>
      <c r="L1555">
        <v>625000</v>
      </c>
      <c r="M1555">
        <v>0</v>
      </c>
      <c r="N1555">
        <v>81.67</v>
      </c>
      <c r="O1555">
        <v>1.36</v>
      </c>
      <c r="P1555">
        <v>16.97</v>
      </c>
      <c r="Q1555">
        <v>0</v>
      </c>
      <c r="R1555">
        <v>78.09</v>
      </c>
      <c r="S1555">
        <v>1.63</v>
      </c>
      <c r="T1555">
        <v>20.28</v>
      </c>
      <c r="U1555">
        <v>0</v>
      </c>
    </row>
    <row r="1556" spans="1:21" x14ac:dyDescent="0.25">
      <c r="A1556" t="s">
        <v>360</v>
      </c>
      <c r="B1556">
        <v>2018</v>
      </c>
      <c r="C1556">
        <v>5107000</v>
      </c>
      <c r="D1556">
        <v>3579800</v>
      </c>
      <c r="E1556">
        <v>2997960</v>
      </c>
      <c r="F1556">
        <v>2909200</v>
      </c>
      <c r="G1556">
        <v>59200</v>
      </c>
      <c r="H1556">
        <v>611400</v>
      </c>
      <c r="I1556">
        <v>0</v>
      </c>
      <c r="J1556">
        <v>2327360</v>
      </c>
      <c r="K1556">
        <v>59200</v>
      </c>
      <c r="L1556">
        <v>611400</v>
      </c>
      <c r="M1556">
        <v>0</v>
      </c>
      <c r="N1556">
        <v>81.27</v>
      </c>
      <c r="O1556">
        <v>1.65</v>
      </c>
      <c r="P1556">
        <v>17.079999999999998</v>
      </c>
      <c r="Q1556">
        <v>0</v>
      </c>
      <c r="R1556">
        <v>77.63</v>
      </c>
      <c r="S1556">
        <v>1.97</v>
      </c>
      <c r="T1556">
        <v>20.39</v>
      </c>
      <c r="U1556">
        <v>0</v>
      </c>
    </row>
    <row r="1557" spans="1:21" x14ac:dyDescent="0.25">
      <c r="A1557" t="s">
        <v>360</v>
      </c>
      <c r="B1557">
        <v>2019</v>
      </c>
      <c r="C1557">
        <v>4955000</v>
      </c>
      <c r="D1557">
        <v>3454200</v>
      </c>
      <c r="E1557">
        <v>2900960</v>
      </c>
      <c r="F1557">
        <v>2766200</v>
      </c>
      <c r="G1557">
        <v>60000</v>
      </c>
      <c r="H1557">
        <v>628000</v>
      </c>
      <c r="I1557">
        <v>0</v>
      </c>
      <c r="J1557">
        <v>2212960</v>
      </c>
      <c r="K1557">
        <v>60000</v>
      </c>
      <c r="L1557">
        <v>628000</v>
      </c>
      <c r="M1557">
        <v>0</v>
      </c>
      <c r="N1557">
        <v>80.08</v>
      </c>
      <c r="O1557">
        <v>1.74</v>
      </c>
      <c r="P1557">
        <v>18.18</v>
      </c>
      <c r="Q1557">
        <v>0</v>
      </c>
      <c r="R1557">
        <v>76.28</v>
      </c>
      <c r="S1557">
        <v>2.0699999999999998</v>
      </c>
      <c r="T1557">
        <v>21.65</v>
      </c>
      <c r="U1557">
        <v>0</v>
      </c>
    </row>
    <row r="1558" spans="1:21" x14ac:dyDescent="0.25">
      <c r="A1558" t="s">
        <v>360</v>
      </c>
      <c r="B1558">
        <v>2020</v>
      </c>
      <c r="C1558">
        <v>4339000</v>
      </c>
      <c r="D1558">
        <v>2923800</v>
      </c>
      <c r="E1558">
        <v>2560000</v>
      </c>
      <c r="F1558">
        <v>1819000</v>
      </c>
      <c r="G1558">
        <v>51400</v>
      </c>
      <c r="H1558">
        <v>1053400</v>
      </c>
      <c r="I1558">
        <v>0</v>
      </c>
      <c r="J1558">
        <v>1455200</v>
      </c>
      <c r="K1558">
        <v>51400</v>
      </c>
      <c r="L1558">
        <v>1053400</v>
      </c>
      <c r="M1558">
        <v>0</v>
      </c>
      <c r="N1558">
        <v>62.21</v>
      </c>
      <c r="O1558">
        <v>1.76</v>
      </c>
      <c r="P1558">
        <v>36.03</v>
      </c>
      <c r="Q1558">
        <v>0</v>
      </c>
      <c r="R1558">
        <v>56.84</v>
      </c>
      <c r="S1558">
        <v>2.0099999999999998</v>
      </c>
      <c r="T1558">
        <v>41.15</v>
      </c>
      <c r="U1558">
        <v>0</v>
      </c>
    </row>
    <row r="1559" spans="1:21" x14ac:dyDescent="0.25">
      <c r="A1559" t="s">
        <v>360</v>
      </c>
      <c r="B1559">
        <v>2021</v>
      </c>
      <c r="C1559">
        <v>3602000</v>
      </c>
      <c r="D1559">
        <v>2160400</v>
      </c>
      <c r="E1559">
        <v>1798480</v>
      </c>
      <c r="F1559">
        <v>1809600</v>
      </c>
      <c r="G1559">
        <v>50800</v>
      </c>
      <c r="H1559">
        <v>300000</v>
      </c>
      <c r="I1559">
        <v>0</v>
      </c>
      <c r="J1559">
        <v>1447680</v>
      </c>
      <c r="K1559">
        <v>50800</v>
      </c>
      <c r="L1559">
        <v>300000</v>
      </c>
      <c r="M1559">
        <v>0</v>
      </c>
      <c r="N1559">
        <v>83.76</v>
      </c>
      <c r="O1559">
        <v>2.35</v>
      </c>
      <c r="P1559">
        <v>13.89</v>
      </c>
      <c r="Q1559">
        <v>0</v>
      </c>
      <c r="R1559">
        <v>80.489999999999995</v>
      </c>
      <c r="S1559">
        <v>2.82</v>
      </c>
      <c r="T1559">
        <v>16.68</v>
      </c>
      <c r="U1559">
        <v>0</v>
      </c>
    </row>
    <row r="1560" spans="1:21" x14ac:dyDescent="0.25">
      <c r="A1560" t="s">
        <v>540</v>
      </c>
      <c r="B1560">
        <v>2013</v>
      </c>
      <c r="C1560">
        <v>9707000</v>
      </c>
      <c r="D1560">
        <v>9707000</v>
      </c>
      <c r="E1560">
        <v>9155000</v>
      </c>
      <c r="F1560">
        <v>2760000</v>
      </c>
      <c r="G1560">
        <v>6327000</v>
      </c>
      <c r="H1560">
        <v>620000</v>
      </c>
      <c r="I1560">
        <v>0</v>
      </c>
      <c r="J1560">
        <v>2208000</v>
      </c>
      <c r="K1560">
        <v>6327000</v>
      </c>
      <c r="L1560">
        <v>620000</v>
      </c>
      <c r="M1560">
        <v>0</v>
      </c>
      <c r="N1560">
        <v>28.43</v>
      </c>
      <c r="O1560">
        <v>65.180000000000007</v>
      </c>
      <c r="P1560">
        <v>6.39</v>
      </c>
      <c r="Q1560">
        <v>0</v>
      </c>
      <c r="R1560">
        <v>24.12</v>
      </c>
      <c r="S1560">
        <v>69.11</v>
      </c>
      <c r="T1560">
        <v>6.77</v>
      </c>
      <c r="U1560">
        <v>0</v>
      </c>
    </row>
    <row r="1561" spans="1:21" x14ac:dyDescent="0.25">
      <c r="A1561" t="s">
        <v>540</v>
      </c>
      <c r="B1561">
        <v>2014</v>
      </c>
      <c r="C1561">
        <v>9286000</v>
      </c>
      <c r="D1561">
        <v>9286000</v>
      </c>
      <c r="E1561">
        <v>8774200</v>
      </c>
      <c r="F1561">
        <v>2559000</v>
      </c>
      <c r="G1561">
        <v>6572000</v>
      </c>
      <c r="H1561">
        <v>155000</v>
      </c>
      <c r="I1561">
        <v>0</v>
      </c>
      <c r="J1561">
        <v>2047200</v>
      </c>
      <c r="K1561">
        <v>6572000</v>
      </c>
      <c r="L1561">
        <v>155000</v>
      </c>
      <c r="M1561">
        <v>0</v>
      </c>
      <c r="N1561">
        <v>27.56</v>
      </c>
      <c r="O1561">
        <v>70.77</v>
      </c>
      <c r="P1561">
        <v>1.67</v>
      </c>
      <c r="Q1561">
        <v>0</v>
      </c>
      <c r="R1561">
        <v>23.33</v>
      </c>
      <c r="S1561">
        <v>74.900000000000006</v>
      </c>
      <c r="T1561">
        <v>1.77</v>
      </c>
      <c r="U1561">
        <v>0</v>
      </c>
    </row>
    <row r="1562" spans="1:21" x14ac:dyDescent="0.25">
      <c r="A1562" t="s">
        <v>540</v>
      </c>
      <c r="B1562">
        <v>2015</v>
      </c>
      <c r="C1562">
        <v>10150000</v>
      </c>
      <c r="D1562">
        <v>10150000</v>
      </c>
      <c r="E1562">
        <v>9644400</v>
      </c>
      <c r="F1562">
        <v>2528000</v>
      </c>
      <c r="G1562">
        <v>6895000</v>
      </c>
      <c r="H1562">
        <v>727000</v>
      </c>
      <c r="I1562">
        <v>0</v>
      </c>
      <c r="J1562">
        <v>2022400</v>
      </c>
      <c r="K1562">
        <v>6895000</v>
      </c>
      <c r="L1562">
        <v>727000</v>
      </c>
      <c r="M1562">
        <v>0</v>
      </c>
      <c r="N1562">
        <v>24.91</v>
      </c>
      <c r="O1562">
        <v>67.930000000000007</v>
      </c>
      <c r="P1562">
        <v>7.16</v>
      </c>
      <c r="Q1562">
        <v>0</v>
      </c>
      <c r="R1562">
        <v>20.97</v>
      </c>
      <c r="S1562">
        <v>71.489999999999995</v>
      </c>
      <c r="T1562">
        <v>7.54</v>
      </c>
      <c r="U1562">
        <v>0</v>
      </c>
    </row>
    <row r="1563" spans="1:21" x14ac:dyDescent="0.25">
      <c r="A1563" t="s">
        <v>540</v>
      </c>
      <c r="B1563">
        <v>2016</v>
      </c>
      <c r="C1563">
        <v>10314000</v>
      </c>
      <c r="D1563">
        <v>10314000</v>
      </c>
      <c r="E1563">
        <v>9802400</v>
      </c>
      <c r="F1563">
        <v>2558000</v>
      </c>
      <c r="G1563">
        <v>7048000</v>
      </c>
      <c r="H1563">
        <v>708000</v>
      </c>
      <c r="I1563">
        <v>0</v>
      </c>
      <c r="J1563">
        <v>2046400</v>
      </c>
      <c r="K1563">
        <v>7048000</v>
      </c>
      <c r="L1563">
        <v>708000</v>
      </c>
      <c r="M1563">
        <v>0</v>
      </c>
      <c r="N1563">
        <v>24.8</v>
      </c>
      <c r="O1563">
        <v>68.33</v>
      </c>
      <c r="P1563">
        <v>6.86</v>
      </c>
      <c r="Q1563">
        <v>0</v>
      </c>
      <c r="R1563">
        <v>20.88</v>
      </c>
      <c r="S1563">
        <v>71.900000000000006</v>
      </c>
      <c r="T1563">
        <v>7.22</v>
      </c>
      <c r="U1563">
        <v>0</v>
      </c>
    </row>
    <row r="1564" spans="1:21" x14ac:dyDescent="0.25">
      <c r="A1564" t="s">
        <v>540</v>
      </c>
      <c r="B1564">
        <v>2017</v>
      </c>
      <c r="C1564">
        <v>11304000</v>
      </c>
      <c r="D1564">
        <v>11304000</v>
      </c>
      <c r="E1564">
        <v>10727000</v>
      </c>
      <c r="F1564">
        <v>2885000</v>
      </c>
      <c r="G1564">
        <v>7577000</v>
      </c>
      <c r="H1564">
        <v>842000</v>
      </c>
      <c r="I1564">
        <v>0</v>
      </c>
      <c r="J1564">
        <v>2308000</v>
      </c>
      <c r="K1564">
        <v>7577000</v>
      </c>
      <c r="L1564">
        <v>842000</v>
      </c>
      <c r="M1564">
        <v>0</v>
      </c>
      <c r="N1564">
        <v>25.52</v>
      </c>
      <c r="O1564">
        <v>67.03</v>
      </c>
      <c r="P1564">
        <v>7.45</v>
      </c>
      <c r="Q1564">
        <v>0</v>
      </c>
      <c r="R1564">
        <v>21.52</v>
      </c>
      <c r="S1564">
        <v>70.63</v>
      </c>
      <c r="T1564">
        <v>7.85</v>
      </c>
      <c r="U1564">
        <v>0</v>
      </c>
    </row>
    <row r="1565" spans="1:21" x14ac:dyDescent="0.25">
      <c r="A1565" t="s">
        <v>540</v>
      </c>
      <c r="B1565">
        <v>2018</v>
      </c>
      <c r="C1565">
        <v>10649000</v>
      </c>
      <c r="D1565">
        <v>10649000</v>
      </c>
      <c r="E1565">
        <v>10060000</v>
      </c>
      <c r="F1565">
        <v>2945000</v>
      </c>
      <c r="G1565">
        <v>6917000</v>
      </c>
      <c r="H1565">
        <v>787000</v>
      </c>
      <c r="I1565">
        <v>0</v>
      </c>
      <c r="J1565">
        <v>2356000</v>
      </c>
      <c r="K1565">
        <v>6917000</v>
      </c>
      <c r="L1565">
        <v>787000</v>
      </c>
      <c r="M1565">
        <v>0</v>
      </c>
      <c r="N1565">
        <v>27.66</v>
      </c>
      <c r="O1565">
        <v>64.95</v>
      </c>
      <c r="P1565">
        <v>7.39</v>
      </c>
      <c r="Q1565">
        <v>0</v>
      </c>
      <c r="R1565">
        <v>23.42</v>
      </c>
      <c r="S1565">
        <v>68.760000000000005</v>
      </c>
      <c r="T1565">
        <v>7.82</v>
      </c>
      <c r="U1565">
        <v>0</v>
      </c>
    </row>
    <row r="1566" spans="1:21" x14ac:dyDescent="0.25">
      <c r="A1566" t="s">
        <v>540</v>
      </c>
      <c r="B1566">
        <v>2019</v>
      </c>
      <c r="C1566">
        <v>10054000</v>
      </c>
      <c r="D1566">
        <v>10054000</v>
      </c>
      <c r="E1566">
        <v>9518400</v>
      </c>
      <c r="F1566">
        <v>2678000</v>
      </c>
      <c r="G1566">
        <v>6635000</v>
      </c>
      <c r="H1566">
        <v>741000</v>
      </c>
      <c r="I1566">
        <v>0</v>
      </c>
      <c r="J1566">
        <v>2142400</v>
      </c>
      <c r="K1566">
        <v>6635000</v>
      </c>
      <c r="L1566">
        <v>741000</v>
      </c>
      <c r="M1566">
        <v>0</v>
      </c>
      <c r="N1566">
        <v>26.64</v>
      </c>
      <c r="O1566">
        <v>65.989999999999995</v>
      </c>
      <c r="P1566">
        <v>7.37</v>
      </c>
      <c r="Q1566">
        <v>0</v>
      </c>
      <c r="R1566">
        <v>22.51</v>
      </c>
      <c r="S1566">
        <v>69.709999999999994</v>
      </c>
      <c r="T1566">
        <v>7.78</v>
      </c>
      <c r="U1566">
        <v>0</v>
      </c>
    </row>
    <row r="1567" spans="1:21" x14ac:dyDescent="0.25">
      <c r="A1567" t="s">
        <v>540</v>
      </c>
      <c r="B1567">
        <v>2020</v>
      </c>
      <c r="C1567">
        <v>10468000</v>
      </c>
      <c r="D1567">
        <v>10468000</v>
      </c>
      <c r="E1567">
        <v>9936800</v>
      </c>
      <c r="F1567">
        <v>2656000</v>
      </c>
      <c r="G1567">
        <v>7007000</v>
      </c>
      <c r="H1567">
        <v>805000</v>
      </c>
      <c r="I1567">
        <v>0</v>
      </c>
      <c r="J1567">
        <v>2124800</v>
      </c>
      <c r="K1567">
        <v>7007000</v>
      </c>
      <c r="L1567">
        <v>805000</v>
      </c>
      <c r="M1567">
        <v>0</v>
      </c>
      <c r="N1567">
        <v>25.37</v>
      </c>
      <c r="O1567">
        <v>66.94</v>
      </c>
      <c r="P1567">
        <v>7.69</v>
      </c>
      <c r="Q1567">
        <v>0</v>
      </c>
      <c r="R1567">
        <v>21.38</v>
      </c>
      <c r="S1567">
        <v>70.52</v>
      </c>
      <c r="T1567">
        <v>8.1</v>
      </c>
      <c r="U1567">
        <v>0</v>
      </c>
    </row>
    <row r="1568" spans="1:21" x14ac:dyDescent="0.25">
      <c r="A1568" t="s">
        <v>540</v>
      </c>
      <c r="B1568">
        <v>2021</v>
      </c>
      <c r="C1568">
        <v>9834000</v>
      </c>
      <c r="D1568">
        <v>9834000</v>
      </c>
      <c r="E1568">
        <v>9294800</v>
      </c>
      <c r="F1568">
        <v>2696000</v>
      </c>
      <c r="G1568">
        <v>6921000</v>
      </c>
      <c r="H1568">
        <v>217000</v>
      </c>
      <c r="I1568">
        <v>0</v>
      </c>
      <c r="J1568">
        <v>2156800</v>
      </c>
      <c r="K1568">
        <v>6921000</v>
      </c>
      <c r="L1568">
        <v>217000</v>
      </c>
      <c r="M1568">
        <v>0</v>
      </c>
      <c r="N1568">
        <v>27.42</v>
      </c>
      <c r="O1568">
        <v>70.38</v>
      </c>
      <c r="P1568">
        <v>2.21</v>
      </c>
      <c r="Q1568">
        <v>0</v>
      </c>
      <c r="R1568">
        <v>23.2</v>
      </c>
      <c r="S1568">
        <v>74.459999999999994</v>
      </c>
      <c r="T1568">
        <v>2.33</v>
      </c>
      <c r="U1568">
        <v>0</v>
      </c>
    </row>
    <row r="1569" spans="1:21" x14ac:dyDescent="0.25">
      <c r="A1569" t="s">
        <v>542</v>
      </c>
      <c r="B1569">
        <v>2013</v>
      </c>
      <c r="C1569">
        <v>14354000</v>
      </c>
      <c r="D1569">
        <v>14354000</v>
      </c>
      <c r="E1569">
        <v>13098000</v>
      </c>
      <c r="F1569">
        <v>6280000</v>
      </c>
      <c r="G1569">
        <v>2949000</v>
      </c>
      <c r="H1569">
        <v>5125000</v>
      </c>
      <c r="I1569">
        <v>0</v>
      </c>
      <c r="J1569">
        <v>5024000</v>
      </c>
      <c r="K1569">
        <v>2949000</v>
      </c>
      <c r="L1569">
        <v>5125000</v>
      </c>
      <c r="M1569">
        <v>0</v>
      </c>
      <c r="N1569">
        <v>43.75</v>
      </c>
      <c r="O1569">
        <v>20.54</v>
      </c>
      <c r="P1569">
        <v>35.700000000000003</v>
      </c>
      <c r="Q1569">
        <v>0</v>
      </c>
      <c r="R1569">
        <v>38.36</v>
      </c>
      <c r="S1569">
        <v>22.51</v>
      </c>
      <c r="T1569">
        <v>39.130000000000003</v>
      </c>
      <c r="U1569">
        <v>0</v>
      </c>
    </row>
    <row r="1570" spans="1:21" x14ac:dyDescent="0.25">
      <c r="A1570" t="s">
        <v>542</v>
      </c>
      <c r="B1570">
        <v>2014</v>
      </c>
      <c r="C1570">
        <v>12671000</v>
      </c>
      <c r="D1570">
        <v>12671000</v>
      </c>
      <c r="E1570">
        <v>11381340</v>
      </c>
      <c r="F1570">
        <v>6395000</v>
      </c>
      <c r="G1570">
        <v>2784000</v>
      </c>
      <c r="H1570">
        <v>3492000</v>
      </c>
      <c r="I1570">
        <v>0</v>
      </c>
      <c r="J1570">
        <v>5116000</v>
      </c>
      <c r="K1570">
        <v>2784000</v>
      </c>
      <c r="L1570">
        <v>3481340</v>
      </c>
      <c r="M1570">
        <v>0</v>
      </c>
      <c r="N1570">
        <v>50.47</v>
      </c>
      <c r="O1570">
        <v>21.97</v>
      </c>
      <c r="P1570">
        <v>27.56</v>
      </c>
      <c r="Q1570">
        <v>0</v>
      </c>
      <c r="R1570">
        <v>44.95</v>
      </c>
      <c r="S1570">
        <v>24.46</v>
      </c>
      <c r="T1570">
        <v>30.59</v>
      </c>
      <c r="U1570">
        <v>0</v>
      </c>
    </row>
    <row r="1571" spans="1:21" x14ac:dyDescent="0.25">
      <c r="A1571" t="s">
        <v>542</v>
      </c>
      <c r="B1571">
        <v>2015</v>
      </c>
      <c r="C1571">
        <v>16136000</v>
      </c>
      <c r="D1571">
        <v>16136000</v>
      </c>
      <c r="E1571">
        <v>14869400</v>
      </c>
      <c r="F1571">
        <v>6333000</v>
      </c>
      <c r="G1571">
        <v>3029000</v>
      </c>
      <c r="H1571">
        <v>6774000</v>
      </c>
      <c r="I1571">
        <v>0</v>
      </c>
      <c r="J1571">
        <v>5066400</v>
      </c>
      <c r="K1571">
        <v>3029000</v>
      </c>
      <c r="L1571">
        <v>6774000</v>
      </c>
      <c r="M1571">
        <v>0</v>
      </c>
      <c r="N1571">
        <v>39.25</v>
      </c>
      <c r="O1571">
        <v>18.77</v>
      </c>
      <c r="P1571">
        <v>41.98</v>
      </c>
      <c r="Q1571">
        <v>0</v>
      </c>
      <c r="R1571">
        <v>34.07</v>
      </c>
      <c r="S1571">
        <v>20.37</v>
      </c>
      <c r="T1571">
        <v>45.56</v>
      </c>
      <c r="U1571">
        <v>0</v>
      </c>
    </row>
    <row r="1572" spans="1:21" x14ac:dyDescent="0.25">
      <c r="A1572" t="s">
        <v>542</v>
      </c>
      <c r="B1572">
        <v>2016</v>
      </c>
      <c r="C1572">
        <v>15032000</v>
      </c>
      <c r="D1572">
        <v>15032000</v>
      </c>
      <c r="E1572">
        <v>13820400</v>
      </c>
      <c r="F1572">
        <v>6058000</v>
      </c>
      <c r="G1572">
        <v>3090000</v>
      </c>
      <c r="H1572">
        <v>5884000</v>
      </c>
      <c r="I1572">
        <v>0</v>
      </c>
      <c r="J1572">
        <v>4846400</v>
      </c>
      <c r="K1572">
        <v>3090000</v>
      </c>
      <c r="L1572">
        <v>5884000</v>
      </c>
      <c r="M1572">
        <v>0</v>
      </c>
      <c r="N1572">
        <v>40.299999999999997</v>
      </c>
      <c r="O1572">
        <v>20.56</v>
      </c>
      <c r="P1572">
        <v>39.14</v>
      </c>
      <c r="Q1572">
        <v>0</v>
      </c>
      <c r="R1572">
        <v>35.07</v>
      </c>
      <c r="S1572">
        <v>22.36</v>
      </c>
      <c r="T1572">
        <v>42.57</v>
      </c>
      <c r="U1572">
        <v>0</v>
      </c>
    </row>
    <row r="1573" spans="1:21" x14ac:dyDescent="0.25">
      <c r="A1573" t="s">
        <v>542</v>
      </c>
      <c r="B1573">
        <v>2017</v>
      </c>
      <c r="C1573">
        <v>15652000</v>
      </c>
      <c r="D1573">
        <v>15652000</v>
      </c>
      <c r="E1573">
        <v>14359200</v>
      </c>
      <c r="F1573">
        <v>6464000</v>
      </c>
      <c r="G1573">
        <v>3253000</v>
      </c>
      <c r="H1573">
        <v>5935000</v>
      </c>
      <c r="I1573">
        <v>0</v>
      </c>
      <c r="J1573">
        <v>5171200</v>
      </c>
      <c r="K1573">
        <v>3253000</v>
      </c>
      <c r="L1573">
        <v>5935000</v>
      </c>
      <c r="M1573">
        <v>0</v>
      </c>
      <c r="N1573">
        <v>41.3</v>
      </c>
      <c r="O1573">
        <v>20.78</v>
      </c>
      <c r="P1573">
        <v>37.92</v>
      </c>
      <c r="Q1573">
        <v>0</v>
      </c>
      <c r="R1573">
        <v>36.01</v>
      </c>
      <c r="S1573">
        <v>22.65</v>
      </c>
      <c r="T1573">
        <v>41.33</v>
      </c>
      <c r="U1573">
        <v>0</v>
      </c>
    </row>
    <row r="1574" spans="1:21" x14ac:dyDescent="0.25">
      <c r="A1574" t="s">
        <v>542</v>
      </c>
      <c r="B1574">
        <v>2018</v>
      </c>
      <c r="C1574">
        <v>17092000</v>
      </c>
      <c r="D1574">
        <v>17092000</v>
      </c>
      <c r="E1574">
        <v>15718000</v>
      </c>
      <c r="F1574">
        <v>6870000</v>
      </c>
      <c r="G1574">
        <v>3744000</v>
      </c>
      <c r="H1574">
        <v>6478000</v>
      </c>
      <c r="I1574">
        <v>0</v>
      </c>
      <c r="J1574">
        <v>5496000</v>
      </c>
      <c r="K1574">
        <v>3744000</v>
      </c>
      <c r="L1574">
        <v>6478000</v>
      </c>
      <c r="M1574">
        <v>0</v>
      </c>
      <c r="N1574">
        <v>40.19</v>
      </c>
      <c r="O1574">
        <v>21.9</v>
      </c>
      <c r="P1574">
        <v>37.9</v>
      </c>
      <c r="Q1574">
        <v>0</v>
      </c>
      <c r="R1574">
        <v>34.97</v>
      </c>
      <c r="S1574">
        <v>23.82</v>
      </c>
      <c r="T1574">
        <v>41.21</v>
      </c>
      <c r="U1574">
        <v>0</v>
      </c>
    </row>
    <row r="1575" spans="1:21" x14ac:dyDescent="0.25">
      <c r="A1575" t="s">
        <v>542</v>
      </c>
      <c r="B1575">
        <v>2019</v>
      </c>
      <c r="C1575">
        <v>15733000</v>
      </c>
      <c r="D1575">
        <v>15733000</v>
      </c>
      <c r="E1575">
        <v>14326600</v>
      </c>
      <c r="F1575">
        <v>7032000</v>
      </c>
      <c r="G1575">
        <v>3036000</v>
      </c>
      <c r="H1575">
        <v>5665000</v>
      </c>
      <c r="I1575">
        <v>0</v>
      </c>
      <c r="J1575">
        <v>5625600</v>
      </c>
      <c r="K1575">
        <v>3036000</v>
      </c>
      <c r="L1575">
        <v>5665000</v>
      </c>
      <c r="M1575">
        <v>0</v>
      </c>
      <c r="N1575">
        <v>44.7</v>
      </c>
      <c r="O1575">
        <v>19.3</v>
      </c>
      <c r="P1575">
        <v>36.01</v>
      </c>
      <c r="Q1575">
        <v>0</v>
      </c>
      <c r="R1575">
        <v>39.270000000000003</v>
      </c>
      <c r="S1575">
        <v>21.19</v>
      </c>
      <c r="T1575">
        <v>39.54</v>
      </c>
      <c r="U1575">
        <v>0</v>
      </c>
    </row>
    <row r="1576" spans="1:21" x14ac:dyDescent="0.25">
      <c r="A1576" t="s">
        <v>542</v>
      </c>
      <c r="B1576">
        <v>2020</v>
      </c>
      <c r="C1576">
        <v>17804000</v>
      </c>
      <c r="D1576">
        <v>17804000</v>
      </c>
      <c r="E1576">
        <v>16331800</v>
      </c>
      <c r="F1576">
        <v>7361000</v>
      </c>
      <c r="G1576">
        <v>2650000</v>
      </c>
      <c r="H1576">
        <v>7793000</v>
      </c>
      <c r="I1576">
        <v>0</v>
      </c>
      <c r="J1576">
        <v>5888800</v>
      </c>
      <c r="K1576">
        <v>2650000</v>
      </c>
      <c r="L1576">
        <v>7793000</v>
      </c>
      <c r="M1576">
        <v>0</v>
      </c>
      <c r="N1576">
        <v>41.34</v>
      </c>
      <c r="O1576">
        <v>14.88</v>
      </c>
      <c r="P1576">
        <v>43.77</v>
      </c>
      <c r="Q1576">
        <v>0</v>
      </c>
      <c r="R1576">
        <v>36.06</v>
      </c>
      <c r="S1576">
        <v>16.23</v>
      </c>
      <c r="T1576">
        <v>47.72</v>
      </c>
      <c r="U1576">
        <v>0</v>
      </c>
    </row>
    <row r="1577" spans="1:21" x14ac:dyDescent="0.25">
      <c r="A1577" t="s">
        <v>542</v>
      </c>
      <c r="B1577">
        <v>2021</v>
      </c>
      <c r="C1577">
        <v>12891000</v>
      </c>
      <c r="D1577">
        <v>12891000</v>
      </c>
      <c r="E1577">
        <v>11485600</v>
      </c>
      <c r="F1577">
        <v>7027000</v>
      </c>
      <c r="G1577">
        <v>2802000</v>
      </c>
      <c r="H1577">
        <v>3062000</v>
      </c>
      <c r="I1577">
        <v>0</v>
      </c>
      <c r="J1577">
        <v>5621600</v>
      </c>
      <c r="K1577">
        <v>2802000</v>
      </c>
      <c r="L1577">
        <v>3062000</v>
      </c>
      <c r="M1577">
        <v>0</v>
      </c>
      <c r="N1577">
        <v>54.51</v>
      </c>
      <c r="O1577">
        <v>21.74</v>
      </c>
      <c r="P1577">
        <v>23.75</v>
      </c>
      <c r="Q1577">
        <v>0</v>
      </c>
      <c r="R1577">
        <v>48.94</v>
      </c>
      <c r="S1577">
        <v>24.4</v>
      </c>
      <c r="T1577">
        <v>26.66</v>
      </c>
      <c r="U1577">
        <v>0</v>
      </c>
    </row>
    <row r="1578" spans="1:21" x14ac:dyDescent="0.25">
      <c r="A1578" t="s">
        <v>362</v>
      </c>
      <c r="B1578">
        <v>2013</v>
      </c>
      <c r="C1578">
        <v>8685000</v>
      </c>
      <c r="D1578">
        <v>1325000</v>
      </c>
      <c r="E1578">
        <v>1095600</v>
      </c>
      <c r="F1578">
        <v>922000</v>
      </c>
      <c r="G1578">
        <v>353000</v>
      </c>
      <c r="H1578">
        <v>0</v>
      </c>
      <c r="I1578">
        <v>50000</v>
      </c>
      <c r="J1578">
        <v>737600</v>
      </c>
      <c r="K1578">
        <v>353000</v>
      </c>
      <c r="L1578">
        <v>0</v>
      </c>
      <c r="M1578">
        <v>5000</v>
      </c>
      <c r="N1578">
        <v>69.58</v>
      </c>
      <c r="O1578">
        <v>26.64</v>
      </c>
      <c r="P1578">
        <v>0</v>
      </c>
      <c r="Q1578">
        <v>3.77</v>
      </c>
      <c r="R1578">
        <v>67.319999999999993</v>
      </c>
      <c r="S1578">
        <v>32.22</v>
      </c>
      <c r="T1578">
        <v>0</v>
      </c>
      <c r="U1578">
        <v>0.46</v>
      </c>
    </row>
    <row r="1579" spans="1:21" x14ac:dyDescent="0.25">
      <c r="A1579" t="s">
        <v>362</v>
      </c>
      <c r="B1579">
        <v>2014</v>
      </c>
      <c r="C1579">
        <v>8381000</v>
      </c>
      <c r="D1579">
        <v>1252000</v>
      </c>
      <c r="E1579">
        <v>1014500</v>
      </c>
      <c r="F1579">
        <v>913000</v>
      </c>
      <c r="G1579">
        <v>278000</v>
      </c>
      <c r="H1579">
        <v>0</v>
      </c>
      <c r="I1579">
        <v>61000</v>
      </c>
      <c r="J1579">
        <v>730400</v>
      </c>
      <c r="K1579">
        <v>278000</v>
      </c>
      <c r="L1579">
        <v>0</v>
      </c>
      <c r="M1579">
        <v>6100</v>
      </c>
      <c r="N1579">
        <v>72.92</v>
      </c>
      <c r="O1579">
        <v>22.2</v>
      </c>
      <c r="P1579">
        <v>0</v>
      </c>
      <c r="Q1579">
        <v>4.87</v>
      </c>
      <c r="R1579">
        <v>72</v>
      </c>
      <c r="S1579">
        <v>27.4</v>
      </c>
      <c r="T1579">
        <v>0</v>
      </c>
      <c r="U1579">
        <v>0.6</v>
      </c>
    </row>
    <row r="1580" spans="1:21" x14ac:dyDescent="0.25">
      <c r="A1580" t="s">
        <v>362</v>
      </c>
      <c r="B1580">
        <v>2015</v>
      </c>
      <c r="C1580">
        <v>9113000</v>
      </c>
      <c r="D1580">
        <v>1245000</v>
      </c>
      <c r="E1580">
        <v>1030400</v>
      </c>
      <c r="F1580">
        <v>830000</v>
      </c>
      <c r="G1580">
        <v>361000</v>
      </c>
      <c r="H1580">
        <v>0</v>
      </c>
      <c r="I1580">
        <v>54000</v>
      </c>
      <c r="J1580">
        <v>664000</v>
      </c>
      <c r="K1580">
        <v>361000</v>
      </c>
      <c r="L1580">
        <v>0</v>
      </c>
      <c r="M1580">
        <v>5400</v>
      </c>
      <c r="N1580">
        <v>66.67</v>
      </c>
      <c r="O1580">
        <v>29</v>
      </c>
      <c r="P1580">
        <v>0</v>
      </c>
      <c r="Q1580">
        <v>4.34</v>
      </c>
      <c r="R1580">
        <v>64.44</v>
      </c>
      <c r="S1580">
        <v>35.03</v>
      </c>
      <c r="T1580">
        <v>0</v>
      </c>
      <c r="U1580">
        <v>0.52</v>
      </c>
    </row>
    <row r="1581" spans="1:21" x14ac:dyDescent="0.25">
      <c r="A1581" t="s">
        <v>362</v>
      </c>
      <c r="B1581">
        <v>2016</v>
      </c>
      <c r="C1581">
        <v>9862000</v>
      </c>
      <c r="D1581">
        <v>1460000</v>
      </c>
      <c r="E1581">
        <v>1197300</v>
      </c>
      <c r="F1581">
        <v>1066000</v>
      </c>
      <c r="G1581">
        <v>339000</v>
      </c>
      <c r="H1581">
        <v>0</v>
      </c>
      <c r="I1581">
        <v>55000</v>
      </c>
      <c r="J1581">
        <v>852800</v>
      </c>
      <c r="K1581">
        <v>339000</v>
      </c>
      <c r="L1581">
        <v>0</v>
      </c>
      <c r="M1581">
        <v>5500</v>
      </c>
      <c r="N1581">
        <v>73.010000000000005</v>
      </c>
      <c r="O1581">
        <v>23.22</v>
      </c>
      <c r="P1581">
        <v>0</v>
      </c>
      <c r="Q1581">
        <v>3.77</v>
      </c>
      <c r="R1581">
        <v>71.23</v>
      </c>
      <c r="S1581">
        <v>28.31</v>
      </c>
      <c r="T1581">
        <v>0</v>
      </c>
      <c r="U1581">
        <v>0.46</v>
      </c>
    </row>
    <row r="1582" spans="1:21" x14ac:dyDescent="0.25">
      <c r="A1582" t="s">
        <v>362</v>
      </c>
      <c r="B1582">
        <v>2017</v>
      </c>
      <c r="C1582">
        <v>9127000</v>
      </c>
      <c r="D1582">
        <v>1607000</v>
      </c>
      <c r="E1582">
        <v>1360900</v>
      </c>
      <c r="F1582">
        <v>1010000</v>
      </c>
      <c r="G1582">
        <v>548000</v>
      </c>
      <c r="H1582">
        <v>0</v>
      </c>
      <c r="I1582">
        <v>49000</v>
      </c>
      <c r="J1582">
        <v>808000</v>
      </c>
      <c r="K1582">
        <v>548000</v>
      </c>
      <c r="L1582">
        <v>0</v>
      </c>
      <c r="M1582">
        <v>4900</v>
      </c>
      <c r="N1582">
        <v>62.85</v>
      </c>
      <c r="O1582">
        <v>34.1</v>
      </c>
      <c r="P1582">
        <v>0</v>
      </c>
      <c r="Q1582">
        <v>3.05</v>
      </c>
      <c r="R1582">
        <v>59.37</v>
      </c>
      <c r="S1582">
        <v>40.270000000000003</v>
      </c>
      <c r="T1582">
        <v>0</v>
      </c>
      <c r="U1582">
        <v>0.36</v>
      </c>
    </row>
    <row r="1583" spans="1:21" x14ac:dyDescent="0.25">
      <c r="A1583" t="s">
        <v>362</v>
      </c>
      <c r="B1583">
        <v>2018</v>
      </c>
      <c r="C1583">
        <v>7853000</v>
      </c>
      <c r="D1583">
        <v>1053000</v>
      </c>
      <c r="E1583">
        <v>859200</v>
      </c>
      <c r="F1583">
        <v>771000</v>
      </c>
      <c r="G1583">
        <v>238000</v>
      </c>
      <c r="H1583">
        <v>0</v>
      </c>
      <c r="I1583">
        <v>44000</v>
      </c>
      <c r="J1583">
        <v>616800</v>
      </c>
      <c r="K1583">
        <v>238000</v>
      </c>
      <c r="L1583">
        <v>0</v>
      </c>
      <c r="M1583">
        <v>4400</v>
      </c>
      <c r="N1583">
        <v>73.22</v>
      </c>
      <c r="O1583">
        <v>22.6</v>
      </c>
      <c r="P1583">
        <v>0</v>
      </c>
      <c r="Q1583">
        <v>4.18</v>
      </c>
      <c r="R1583">
        <v>71.790000000000006</v>
      </c>
      <c r="S1583">
        <v>27.7</v>
      </c>
      <c r="T1583">
        <v>0</v>
      </c>
      <c r="U1583">
        <v>0.51</v>
      </c>
    </row>
    <row r="1584" spans="1:21" x14ac:dyDescent="0.25">
      <c r="A1584" t="s">
        <v>362</v>
      </c>
      <c r="B1584">
        <v>2019</v>
      </c>
      <c r="C1584">
        <v>9064000</v>
      </c>
      <c r="D1584">
        <v>1130000</v>
      </c>
      <c r="E1584">
        <v>977200</v>
      </c>
      <c r="F1584">
        <v>764000</v>
      </c>
      <c r="G1584">
        <v>366000</v>
      </c>
      <c r="H1584">
        <v>0</v>
      </c>
      <c r="I1584">
        <v>0</v>
      </c>
      <c r="J1584">
        <v>611200</v>
      </c>
      <c r="K1584">
        <v>366000</v>
      </c>
      <c r="L1584">
        <v>0</v>
      </c>
      <c r="M1584">
        <v>0</v>
      </c>
      <c r="N1584">
        <v>67.61</v>
      </c>
      <c r="O1584">
        <v>32.39</v>
      </c>
      <c r="P1584">
        <v>0</v>
      </c>
      <c r="Q1584">
        <v>0</v>
      </c>
      <c r="R1584">
        <v>62.55</v>
      </c>
      <c r="S1584">
        <v>37.450000000000003</v>
      </c>
      <c r="T1584">
        <v>0</v>
      </c>
      <c r="U1584">
        <v>0</v>
      </c>
    </row>
    <row r="1585" spans="1:21" x14ac:dyDescent="0.25">
      <c r="A1585" t="s">
        <v>362</v>
      </c>
      <c r="B1585">
        <v>2020</v>
      </c>
      <c r="C1585">
        <v>9075000</v>
      </c>
      <c r="D1585">
        <v>1342000</v>
      </c>
      <c r="E1585">
        <v>1148000</v>
      </c>
      <c r="F1585">
        <v>970000</v>
      </c>
      <c r="G1585">
        <v>372000</v>
      </c>
      <c r="H1585">
        <v>0</v>
      </c>
      <c r="I1585">
        <v>0</v>
      </c>
      <c r="J1585">
        <v>776000</v>
      </c>
      <c r="K1585">
        <v>372000</v>
      </c>
      <c r="L1585">
        <v>0</v>
      </c>
      <c r="M1585">
        <v>0</v>
      </c>
      <c r="N1585">
        <v>72.28</v>
      </c>
      <c r="O1585">
        <v>27.72</v>
      </c>
      <c r="P1585">
        <v>0</v>
      </c>
      <c r="Q1585">
        <v>0</v>
      </c>
      <c r="R1585">
        <v>67.599999999999994</v>
      </c>
      <c r="S1585">
        <v>32.4</v>
      </c>
      <c r="T1585">
        <v>0</v>
      </c>
      <c r="U1585">
        <v>0</v>
      </c>
    </row>
    <row r="1586" spans="1:21" x14ac:dyDescent="0.25">
      <c r="A1586" t="s">
        <v>362</v>
      </c>
      <c r="B1586">
        <v>2021</v>
      </c>
      <c r="C1586">
        <v>8417000</v>
      </c>
      <c r="D1586">
        <v>926000</v>
      </c>
      <c r="E1586">
        <v>767700</v>
      </c>
      <c r="F1586">
        <v>634000</v>
      </c>
      <c r="G1586">
        <v>257000</v>
      </c>
      <c r="H1586">
        <v>0</v>
      </c>
      <c r="I1586">
        <v>35000</v>
      </c>
      <c r="J1586">
        <v>507200</v>
      </c>
      <c r="K1586">
        <v>257000</v>
      </c>
      <c r="L1586">
        <v>0</v>
      </c>
      <c r="M1586">
        <v>3500</v>
      </c>
      <c r="N1586">
        <v>68.47</v>
      </c>
      <c r="O1586">
        <v>27.75</v>
      </c>
      <c r="P1586">
        <v>0</v>
      </c>
      <c r="Q1586">
        <v>3.78</v>
      </c>
      <c r="R1586">
        <v>66.069999999999993</v>
      </c>
      <c r="S1586">
        <v>33.479999999999997</v>
      </c>
      <c r="T1586">
        <v>0</v>
      </c>
      <c r="U1586">
        <v>0.46</v>
      </c>
    </row>
    <row r="1587" spans="1:21" x14ac:dyDescent="0.25">
      <c r="A1587" t="s">
        <v>364</v>
      </c>
      <c r="B1587">
        <v>2013</v>
      </c>
      <c r="C1587">
        <v>1168000</v>
      </c>
      <c r="D1587">
        <v>821000</v>
      </c>
      <c r="E1587">
        <v>679400</v>
      </c>
      <c r="F1587">
        <v>708000</v>
      </c>
      <c r="G1587">
        <v>113000</v>
      </c>
      <c r="H1587">
        <v>0</v>
      </c>
      <c r="I1587">
        <v>0</v>
      </c>
      <c r="J1587">
        <v>566400</v>
      </c>
      <c r="K1587">
        <v>113000</v>
      </c>
      <c r="L1587">
        <v>0</v>
      </c>
      <c r="M1587">
        <v>0</v>
      </c>
      <c r="N1587">
        <v>86.24</v>
      </c>
      <c r="O1587">
        <v>13.76</v>
      </c>
      <c r="P1587">
        <v>0</v>
      </c>
      <c r="Q1587">
        <v>0</v>
      </c>
      <c r="R1587">
        <v>83.37</v>
      </c>
      <c r="S1587">
        <v>16.63</v>
      </c>
      <c r="T1587">
        <v>0</v>
      </c>
      <c r="U1587">
        <v>0</v>
      </c>
    </row>
    <row r="1588" spans="1:21" x14ac:dyDescent="0.25">
      <c r="A1588" t="s">
        <v>364</v>
      </c>
      <c r="B1588">
        <v>2014</v>
      </c>
      <c r="C1588">
        <v>1073000</v>
      </c>
      <c r="D1588">
        <v>770000</v>
      </c>
      <c r="E1588">
        <v>640000</v>
      </c>
      <c r="F1588">
        <v>650000</v>
      </c>
      <c r="G1588">
        <v>120000</v>
      </c>
      <c r="H1588">
        <v>0</v>
      </c>
      <c r="I1588">
        <v>0</v>
      </c>
      <c r="J1588">
        <v>520000</v>
      </c>
      <c r="K1588">
        <v>120000</v>
      </c>
      <c r="L1588">
        <v>0</v>
      </c>
      <c r="M1588">
        <v>0</v>
      </c>
      <c r="N1588">
        <v>84.42</v>
      </c>
      <c r="O1588">
        <v>15.58</v>
      </c>
      <c r="P1588">
        <v>0</v>
      </c>
      <c r="Q1588">
        <v>0</v>
      </c>
      <c r="R1588">
        <v>81.25</v>
      </c>
      <c r="S1588">
        <v>18.75</v>
      </c>
      <c r="T1588">
        <v>0</v>
      </c>
      <c r="U1588">
        <v>0</v>
      </c>
    </row>
    <row r="1589" spans="1:21" x14ac:dyDescent="0.25">
      <c r="A1589" t="s">
        <v>364</v>
      </c>
      <c r="B1589">
        <v>2015</v>
      </c>
      <c r="C1589">
        <v>1109000</v>
      </c>
      <c r="D1589">
        <v>777000</v>
      </c>
      <c r="E1589">
        <v>644800</v>
      </c>
      <c r="F1589">
        <v>661000</v>
      </c>
      <c r="G1589">
        <v>116000</v>
      </c>
      <c r="H1589">
        <v>0</v>
      </c>
      <c r="I1589">
        <v>0</v>
      </c>
      <c r="J1589">
        <v>528800</v>
      </c>
      <c r="K1589">
        <v>116000</v>
      </c>
      <c r="L1589">
        <v>0</v>
      </c>
      <c r="M1589">
        <v>0</v>
      </c>
      <c r="N1589">
        <v>85.07</v>
      </c>
      <c r="O1589">
        <v>14.93</v>
      </c>
      <c r="P1589">
        <v>0</v>
      </c>
      <c r="Q1589">
        <v>0</v>
      </c>
      <c r="R1589">
        <v>82.01</v>
      </c>
      <c r="S1589">
        <v>17.989999999999998</v>
      </c>
      <c r="T1589">
        <v>0</v>
      </c>
      <c r="U1589">
        <v>0</v>
      </c>
    </row>
    <row r="1590" spans="1:21" x14ac:dyDescent="0.25">
      <c r="A1590" t="s">
        <v>364</v>
      </c>
      <c r="B1590">
        <v>2016</v>
      </c>
      <c r="C1590">
        <v>1014000</v>
      </c>
      <c r="D1590">
        <v>686000</v>
      </c>
      <c r="E1590">
        <v>569600</v>
      </c>
      <c r="F1590">
        <v>582000</v>
      </c>
      <c r="G1590">
        <v>104000</v>
      </c>
      <c r="H1590">
        <v>0</v>
      </c>
      <c r="I1590">
        <v>0</v>
      </c>
      <c r="J1590">
        <v>465600</v>
      </c>
      <c r="K1590">
        <v>104000</v>
      </c>
      <c r="L1590">
        <v>0</v>
      </c>
      <c r="M1590">
        <v>0</v>
      </c>
      <c r="N1590">
        <v>84.84</v>
      </c>
      <c r="O1590">
        <v>15.16</v>
      </c>
      <c r="P1590">
        <v>0</v>
      </c>
      <c r="Q1590">
        <v>0</v>
      </c>
      <c r="R1590">
        <v>81.739999999999995</v>
      </c>
      <c r="S1590">
        <v>18.260000000000002</v>
      </c>
      <c r="T1590">
        <v>0</v>
      </c>
      <c r="U1590">
        <v>0</v>
      </c>
    </row>
    <row r="1591" spans="1:21" x14ac:dyDescent="0.25">
      <c r="A1591" t="s">
        <v>364</v>
      </c>
      <c r="B1591">
        <v>2017</v>
      </c>
      <c r="C1591">
        <v>887000</v>
      </c>
      <c r="D1591">
        <v>530000</v>
      </c>
      <c r="E1591">
        <v>446000</v>
      </c>
      <c r="F1591">
        <v>420000</v>
      </c>
      <c r="G1591">
        <v>110000</v>
      </c>
      <c r="H1591">
        <v>0</v>
      </c>
      <c r="I1591">
        <v>0</v>
      </c>
      <c r="J1591">
        <v>336000</v>
      </c>
      <c r="K1591">
        <v>110000</v>
      </c>
      <c r="L1591">
        <v>0</v>
      </c>
      <c r="M1591">
        <v>0</v>
      </c>
      <c r="N1591">
        <v>79.25</v>
      </c>
      <c r="O1591">
        <v>20.75</v>
      </c>
      <c r="P1591">
        <v>0</v>
      </c>
      <c r="Q1591">
        <v>0</v>
      </c>
      <c r="R1591">
        <v>75.34</v>
      </c>
      <c r="S1591">
        <v>24.66</v>
      </c>
      <c r="T1591">
        <v>0</v>
      </c>
      <c r="U1591">
        <v>0</v>
      </c>
    </row>
    <row r="1592" spans="1:21" x14ac:dyDescent="0.25">
      <c r="A1592" t="s">
        <v>364</v>
      </c>
      <c r="B1592">
        <v>2018</v>
      </c>
      <c r="C1592">
        <v>972000</v>
      </c>
      <c r="D1592">
        <v>622000</v>
      </c>
      <c r="E1592">
        <v>516200</v>
      </c>
      <c r="F1592">
        <v>529000</v>
      </c>
      <c r="G1592">
        <v>93000</v>
      </c>
      <c r="H1592">
        <v>0</v>
      </c>
      <c r="I1592">
        <v>0</v>
      </c>
      <c r="J1592">
        <v>423200</v>
      </c>
      <c r="K1592">
        <v>93000</v>
      </c>
      <c r="L1592">
        <v>0</v>
      </c>
      <c r="M1592">
        <v>0</v>
      </c>
      <c r="N1592">
        <v>85.05</v>
      </c>
      <c r="O1592">
        <v>14.95</v>
      </c>
      <c r="P1592">
        <v>0</v>
      </c>
      <c r="Q1592">
        <v>0</v>
      </c>
      <c r="R1592">
        <v>81.98</v>
      </c>
      <c r="S1592">
        <v>18.02</v>
      </c>
      <c r="T1592">
        <v>0</v>
      </c>
      <c r="U1592">
        <v>0</v>
      </c>
    </row>
    <row r="1593" spans="1:21" x14ac:dyDescent="0.25">
      <c r="A1593" t="s">
        <v>364</v>
      </c>
      <c r="B1593">
        <v>2019</v>
      </c>
      <c r="C1593">
        <v>959000</v>
      </c>
      <c r="D1593">
        <v>626000</v>
      </c>
      <c r="E1593">
        <v>521200</v>
      </c>
      <c r="F1593">
        <v>524000</v>
      </c>
      <c r="G1593">
        <v>102000</v>
      </c>
      <c r="H1593">
        <v>0</v>
      </c>
      <c r="I1593">
        <v>0</v>
      </c>
      <c r="J1593">
        <v>419200</v>
      </c>
      <c r="K1593">
        <v>102000</v>
      </c>
      <c r="L1593">
        <v>0</v>
      </c>
      <c r="M1593">
        <v>0</v>
      </c>
      <c r="N1593">
        <v>83.71</v>
      </c>
      <c r="O1593">
        <v>16.29</v>
      </c>
      <c r="P1593">
        <v>0</v>
      </c>
      <c r="Q1593">
        <v>0</v>
      </c>
      <c r="R1593">
        <v>80.430000000000007</v>
      </c>
      <c r="S1593">
        <v>19.57</v>
      </c>
      <c r="T1593">
        <v>0</v>
      </c>
      <c r="U1593">
        <v>0</v>
      </c>
    </row>
    <row r="1594" spans="1:21" x14ac:dyDescent="0.25">
      <c r="A1594" t="s">
        <v>364</v>
      </c>
      <c r="B1594">
        <v>2020</v>
      </c>
      <c r="C1594">
        <v>716000</v>
      </c>
      <c r="D1594">
        <v>435000</v>
      </c>
      <c r="E1594">
        <v>356200</v>
      </c>
      <c r="F1594">
        <v>394000</v>
      </c>
      <c r="G1594">
        <v>41000</v>
      </c>
      <c r="H1594">
        <v>0</v>
      </c>
      <c r="I1594">
        <v>0</v>
      </c>
      <c r="J1594">
        <v>315200</v>
      </c>
      <c r="K1594">
        <v>41000</v>
      </c>
      <c r="L1594">
        <v>0</v>
      </c>
      <c r="M1594">
        <v>0</v>
      </c>
      <c r="N1594">
        <v>90.57</v>
      </c>
      <c r="O1594">
        <v>9.43</v>
      </c>
      <c r="P1594">
        <v>0</v>
      </c>
      <c r="Q1594">
        <v>0</v>
      </c>
      <c r="R1594">
        <v>88.49</v>
      </c>
      <c r="S1594">
        <v>11.51</v>
      </c>
      <c r="T1594">
        <v>0</v>
      </c>
      <c r="U1594">
        <v>0</v>
      </c>
    </row>
    <row r="1595" spans="1:21" x14ac:dyDescent="0.25">
      <c r="A1595" t="s">
        <v>364</v>
      </c>
      <c r="B1595">
        <v>2021</v>
      </c>
      <c r="C1595">
        <v>813000</v>
      </c>
      <c r="D1595">
        <v>518000</v>
      </c>
      <c r="E1595">
        <v>425200</v>
      </c>
      <c r="F1595">
        <v>464000</v>
      </c>
      <c r="G1595">
        <v>54000</v>
      </c>
      <c r="H1595">
        <v>0</v>
      </c>
      <c r="I1595">
        <v>0</v>
      </c>
      <c r="J1595">
        <v>371200</v>
      </c>
      <c r="K1595">
        <v>54000</v>
      </c>
      <c r="L1595">
        <v>0</v>
      </c>
      <c r="M1595">
        <v>0</v>
      </c>
      <c r="N1595">
        <v>89.58</v>
      </c>
      <c r="O1595">
        <v>10.42</v>
      </c>
      <c r="P1595">
        <v>0</v>
      </c>
      <c r="Q1595">
        <v>0</v>
      </c>
      <c r="R1595">
        <v>87.3</v>
      </c>
      <c r="S1595">
        <v>12.7</v>
      </c>
      <c r="T1595">
        <v>0</v>
      </c>
      <c r="U1595">
        <v>0</v>
      </c>
    </row>
    <row r="1596" spans="1:21" x14ac:dyDescent="0.25">
      <c r="A1596" t="s">
        <v>366</v>
      </c>
      <c r="B1596">
        <v>2013</v>
      </c>
      <c r="C1596">
        <v>37011000</v>
      </c>
      <c r="D1596">
        <v>2020000</v>
      </c>
      <c r="E1596">
        <v>1944800</v>
      </c>
      <c r="F1596">
        <v>376000</v>
      </c>
      <c r="G1596">
        <v>1644000</v>
      </c>
      <c r="H1596">
        <v>0</v>
      </c>
      <c r="I1596">
        <v>0</v>
      </c>
      <c r="J1596">
        <v>300800</v>
      </c>
      <c r="K1596">
        <v>1644000</v>
      </c>
      <c r="L1596">
        <v>0</v>
      </c>
      <c r="M1596">
        <v>0</v>
      </c>
      <c r="N1596">
        <v>18.61</v>
      </c>
      <c r="O1596">
        <v>81.39</v>
      </c>
      <c r="P1596">
        <v>0</v>
      </c>
      <c r="Q1596">
        <v>0</v>
      </c>
      <c r="R1596">
        <v>15.47</v>
      </c>
      <c r="S1596">
        <v>84.53</v>
      </c>
      <c r="T1596">
        <v>0</v>
      </c>
      <c r="U1596">
        <v>0</v>
      </c>
    </row>
    <row r="1597" spans="1:21" x14ac:dyDescent="0.25">
      <c r="A1597" t="s">
        <v>366</v>
      </c>
      <c r="B1597">
        <v>2014</v>
      </c>
      <c r="C1597">
        <v>36257000</v>
      </c>
      <c r="D1597">
        <v>1994000</v>
      </c>
      <c r="E1597">
        <v>1925600</v>
      </c>
      <c r="F1597">
        <v>342000</v>
      </c>
      <c r="G1597">
        <v>1652000</v>
      </c>
      <c r="H1597">
        <v>0</v>
      </c>
      <c r="I1597">
        <v>0</v>
      </c>
      <c r="J1597">
        <v>273600</v>
      </c>
      <c r="K1597">
        <v>1652000</v>
      </c>
      <c r="L1597">
        <v>0</v>
      </c>
      <c r="M1597">
        <v>0</v>
      </c>
      <c r="N1597">
        <v>17.149999999999999</v>
      </c>
      <c r="O1597">
        <v>82.85</v>
      </c>
      <c r="P1597">
        <v>0</v>
      </c>
      <c r="Q1597">
        <v>0</v>
      </c>
      <c r="R1597">
        <v>14.21</v>
      </c>
      <c r="S1597">
        <v>85.79</v>
      </c>
      <c r="T1597">
        <v>0</v>
      </c>
      <c r="U1597">
        <v>0</v>
      </c>
    </row>
    <row r="1598" spans="1:21" x14ac:dyDescent="0.25">
      <c r="A1598" t="s">
        <v>366</v>
      </c>
      <c r="B1598">
        <v>2015</v>
      </c>
      <c r="C1598">
        <v>35391000</v>
      </c>
      <c r="D1598">
        <v>2460000</v>
      </c>
      <c r="E1598">
        <v>2375600</v>
      </c>
      <c r="F1598">
        <v>422000</v>
      </c>
      <c r="G1598">
        <v>2038000</v>
      </c>
      <c r="H1598">
        <v>0</v>
      </c>
      <c r="I1598">
        <v>0</v>
      </c>
      <c r="J1598">
        <v>337600</v>
      </c>
      <c r="K1598">
        <v>2038000</v>
      </c>
      <c r="L1598">
        <v>0</v>
      </c>
      <c r="M1598">
        <v>0</v>
      </c>
      <c r="N1598">
        <v>17.149999999999999</v>
      </c>
      <c r="O1598">
        <v>82.85</v>
      </c>
      <c r="P1598">
        <v>0</v>
      </c>
      <c r="Q1598">
        <v>0</v>
      </c>
      <c r="R1598">
        <v>14.21</v>
      </c>
      <c r="S1598">
        <v>85.79</v>
      </c>
      <c r="T1598">
        <v>0</v>
      </c>
      <c r="U1598">
        <v>0</v>
      </c>
    </row>
    <row r="1599" spans="1:21" x14ac:dyDescent="0.25">
      <c r="A1599" t="s">
        <v>366</v>
      </c>
      <c r="B1599">
        <v>2016</v>
      </c>
      <c r="C1599">
        <v>32278000</v>
      </c>
      <c r="D1599">
        <v>2812000</v>
      </c>
      <c r="E1599">
        <v>2727600</v>
      </c>
      <c r="F1599">
        <v>422000</v>
      </c>
      <c r="G1599">
        <v>2390000</v>
      </c>
      <c r="H1599">
        <v>0</v>
      </c>
      <c r="I1599">
        <v>0</v>
      </c>
      <c r="J1599">
        <v>337600</v>
      </c>
      <c r="K1599">
        <v>2390000</v>
      </c>
      <c r="L1599">
        <v>0</v>
      </c>
      <c r="M1599">
        <v>0</v>
      </c>
      <c r="N1599">
        <v>15.01</v>
      </c>
      <c r="O1599">
        <v>84.99</v>
      </c>
      <c r="P1599">
        <v>0</v>
      </c>
      <c r="Q1599">
        <v>0</v>
      </c>
      <c r="R1599">
        <v>12.38</v>
      </c>
      <c r="S1599">
        <v>87.62</v>
      </c>
      <c r="T1599">
        <v>0</v>
      </c>
      <c r="U1599">
        <v>0</v>
      </c>
    </row>
    <row r="1600" spans="1:21" x14ac:dyDescent="0.25">
      <c r="A1600" t="s">
        <v>366</v>
      </c>
      <c r="B1600">
        <v>2017</v>
      </c>
      <c r="C1600">
        <v>31960000</v>
      </c>
      <c r="D1600">
        <v>2844000</v>
      </c>
      <c r="E1600">
        <v>2745400</v>
      </c>
      <c r="F1600">
        <v>493000</v>
      </c>
      <c r="G1600">
        <v>2351000</v>
      </c>
      <c r="H1600">
        <v>0</v>
      </c>
      <c r="I1600">
        <v>0</v>
      </c>
      <c r="J1600">
        <v>394400</v>
      </c>
      <c r="K1600">
        <v>2351000</v>
      </c>
      <c r="L1600">
        <v>0</v>
      </c>
      <c r="M1600">
        <v>0</v>
      </c>
      <c r="N1600">
        <v>17.329999999999998</v>
      </c>
      <c r="O1600">
        <v>82.67</v>
      </c>
      <c r="P1600">
        <v>0</v>
      </c>
      <c r="Q1600">
        <v>0</v>
      </c>
      <c r="R1600">
        <v>14.37</v>
      </c>
      <c r="S1600">
        <v>85.63</v>
      </c>
      <c r="T1600">
        <v>0</v>
      </c>
      <c r="U1600">
        <v>0</v>
      </c>
    </row>
    <row r="1601" spans="1:21" x14ac:dyDescent="0.25">
      <c r="A1601" t="s">
        <v>366</v>
      </c>
      <c r="B1601">
        <v>2018</v>
      </c>
      <c r="C1601">
        <v>30959000</v>
      </c>
      <c r="D1601">
        <v>3015000</v>
      </c>
      <c r="E1601">
        <v>2930800</v>
      </c>
      <c r="F1601">
        <v>421000</v>
      </c>
      <c r="G1601">
        <v>2594000</v>
      </c>
      <c r="H1601">
        <v>0</v>
      </c>
      <c r="I1601">
        <v>0</v>
      </c>
      <c r="J1601">
        <v>336800</v>
      </c>
      <c r="K1601">
        <v>2594000</v>
      </c>
      <c r="L1601">
        <v>0</v>
      </c>
      <c r="M1601">
        <v>0</v>
      </c>
      <c r="N1601">
        <v>13.96</v>
      </c>
      <c r="O1601">
        <v>86.04</v>
      </c>
      <c r="P1601">
        <v>0</v>
      </c>
      <c r="Q1601">
        <v>0</v>
      </c>
      <c r="R1601">
        <v>11.49</v>
      </c>
      <c r="S1601">
        <v>88.51</v>
      </c>
      <c r="T1601">
        <v>0</v>
      </c>
      <c r="U1601">
        <v>0</v>
      </c>
    </row>
    <row r="1602" spans="1:21" x14ac:dyDescent="0.25">
      <c r="A1602" t="s">
        <v>366</v>
      </c>
      <c r="B1602">
        <v>2019</v>
      </c>
      <c r="C1602">
        <v>33938000</v>
      </c>
      <c r="D1602">
        <v>3176000</v>
      </c>
      <c r="E1602">
        <v>3096000</v>
      </c>
      <c r="F1602">
        <v>400000</v>
      </c>
      <c r="G1602">
        <v>2776000</v>
      </c>
      <c r="H1602">
        <v>0</v>
      </c>
      <c r="I1602">
        <v>0</v>
      </c>
      <c r="J1602">
        <v>320000</v>
      </c>
      <c r="K1602">
        <v>2776000</v>
      </c>
      <c r="L1602">
        <v>0</v>
      </c>
      <c r="M1602">
        <v>0</v>
      </c>
      <c r="N1602">
        <v>12.59</v>
      </c>
      <c r="O1602">
        <v>87.41</v>
      </c>
      <c r="P1602">
        <v>0</v>
      </c>
      <c r="Q1602">
        <v>0</v>
      </c>
      <c r="R1602">
        <v>10.34</v>
      </c>
      <c r="S1602">
        <v>89.66</v>
      </c>
      <c r="T1602">
        <v>0</v>
      </c>
      <c r="U1602">
        <v>0</v>
      </c>
    </row>
    <row r="1603" spans="1:21" x14ac:dyDescent="0.25">
      <c r="A1603" t="s">
        <v>366</v>
      </c>
      <c r="B1603">
        <v>2020</v>
      </c>
      <c r="C1603">
        <v>32210000</v>
      </c>
      <c r="D1603">
        <v>2506000</v>
      </c>
      <c r="E1603">
        <v>2430000</v>
      </c>
      <c r="F1603">
        <v>380000</v>
      </c>
      <c r="G1603">
        <v>2126000</v>
      </c>
      <c r="H1603">
        <v>0</v>
      </c>
      <c r="I1603">
        <v>0</v>
      </c>
      <c r="J1603">
        <v>304000</v>
      </c>
      <c r="K1603">
        <v>2126000</v>
      </c>
      <c r="L1603">
        <v>0</v>
      </c>
      <c r="M1603">
        <v>0</v>
      </c>
      <c r="N1603">
        <v>15.16</v>
      </c>
      <c r="O1603">
        <v>84.84</v>
      </c>
      <c r="P1603">
        <v>0</v>
      </c>
      <c r="Q1603">
        <v>0</v>
      </c>
      <c r="R1603">
        <v>12.51</v>
      </c>
      <c r="S1603">
        <v>87.49</v>
      </c>
      <c r="T1603">
        <v>0</v>
      </c>
      <c r="U1603">
        <v>0</v>
      </c>
    </row>
    <row r="1604" spans="1:21" x14ac:dyDescent="0.25">
      <c r="A1604" t="s">
        <v>366</v>
      </c>
      <c r="B1604">
        <v>2021</v>
      </c>
      <c r="C1604">
        <v>31548000</v>
      </c>
      <c r="D1604">
        <v>4345000</v>
      </c>
      <c r="E1604">
        <v>4290200</v>
      </c>
      <c r="F1604">
        <v>274000</v>
      </c>
      <c r="G1604">
        <v>4071000</v>
      </c>
      <c r="H1604">
        <v>0</v>
      </c>
      <c r="I1604">
        <v>0</v>
      </c>
      <c r="J1604">
        <v>219200</v>
      </c>
      <c r="K1604">
        <v>4071000</v>
      </c>
      <c r="L1604">
        <v>0</v>
      </c>
      <c r="M1604">
        <v>0</v>
      </c>
      <c r="N1604">
        <v>6.31</v>
      </c>
      <c r="O1604">
        <v>93.69</v>
      </c>
      <c r="P1604">
        <v>0</v>
      </c>
      <c r="Q1604">
        <v>0</v>
      </c>
      <c r="R1604">
        <v>5.1100000000000003</v>
      </c>
      <c r="S1604">
        <v>94.89</v>
      </c>
      <c r="T1604">
        <v>0</v>
      </c>
      <c r="U1604">
        <v>0</v>
      </c>
    </row>
    <row r="1605" spans="1:21" x14ac:dyDescent="0.25">
      <c r="A1605" t="s">
        <v>368</v>
      </c>
      <c r="B1605">
        <v>2013</v>
      </c>
      <c r="C1605">
        <v>14022000</v>
      </c>
      <c r="D1605">
        <v>1830000</v>
      </c>
      <c r="E1605">
        <v>1516840</v>
      </c>
      <c r="F1605">
        <v>1533000</v>
      </c>
      <c r="G1605">
        <v>280000</v>
      </c>
      <c r="H1605">
        <v>17000</v>
      </c>
      <c r="I1605">
        <v>0</v>
      </c>
      <c r="J1605">
        <v>1226400</v>
      </c>
      <c r="K1605">
        <v>280000</v>
      </c>
      <c r="L1605">
        <v>10440</v>
      </c>
      <c r="M1605">
        <v>0</v>
      </c>
      <c r="N1605">
        <v>83.77</v>
      </c>
      <c r="O1605">
        <v>15.3</v>
      </c>
      <c r="P1605">
        <v>0.93</v>
      </c>
      <c r="Q1605">
        <v>0</v>
      </c>
      <c r="R1605">
        <v>80.849999999999994</v>
      </c>
      <c r="S1605">
        <v>18.46</v>
      </c>
      <c r="T1605">
        <v>0.69</v>
      </c>
      <c r="U1605">
        <v>0</v>
      </c>
    </row>
    <row r="1606" spans="1:21" x14ac:dyDescent="0.25">
      <c r="A1606" t="s">
        <v>368</v>
      </c>
      <c r="B1606">
        <v>2014</v>
      </c>
      <c r="C1606">
        <v>12413000</v>
      </c>
      <c r="D1606">
        <v>1256000</v>
      </c>
      <c r="E1606">
        <v>1087600</v>
      </c>
      <c r="F1606">
        <v>842000</v>
      </c>
      <c r="G1606">
        <v>404000</v>
      </c>
      <c r="H1606">
        <v>10000</v>
      </c>
      <c r="I1606">
        <v>0</v>
      </c>
      <c r="J1606">
        <v>673600</v>
      </c>
      <c r="K1606">
        <v>404000</v>
      </c>
      <c r="L1606">
        <v>10000</v>
      </c>
      <c r="M1606">
        <v>0</v>
      </c>
      <c r="N1606">
        <v>67.040000000000006</v>
      </c>
      <c r="O1606">
        <v>32.17</v>
      </c>
      <c r="P1606">
        <v>0.8</v>
      </c>
      <c r="Q1606">
        <v>0</v>
      </c>
      <c r="R1606">
        <v>61.93</v>
      </c>
      <c r="S1606">
        <v>37.15</v>
      </c>
      <c r="T1606">
        <v>0.92</v>
      </c>
      <c r="U1606">
        <v>0</v>
      </c>
    </row>
    <row r="1607" spans="1:21" x14ac:dyDescent="0.25">
      <c r="A1607" t="s">
        <v>368</v>
      </c>
      <c r="B1607">
        <v>2015</v>
      </c>
      <c r="C1607">
        <v>14534000</v>
      </c>
      <c r="D1607">
        <v>2049000</v>
      </c>
      <c r="E1607">
        <v>1723000</v>
      </c>
      <c r="F1607">
        <v>1630000</v>
      </c>
      <c r="G1607">
        <v>399000</v>
      </c>
      <c r="H1607">
        <v>20000</v>
      </c>
      <c r="I1607">
        <v>0</v>
      </c>
      <c r="J1607">
        <v>1304000</v>
      </c>
      <c r="K1607">
        <v>399000</v>
      </c>
      <c r="L1607">
        <v>20000</v>
      </c>
      <c r="M1607">
        <v>0</v>
      </c>
      <c r="N1607">
        <v>79.55</v>
      </c>
      <c r="O1607">
        <v>19.47</v>
      </c>
      <c r="P1607">
        <v>0.98</v>
      </c>
      <c r="Q1607">
        <v>0</v>
      </c>
      <c r="R1607">
        <v>75.680000000000007</v>
      </c>
      <c r="S1607">
        <v>23.16</v>
      </c>
      <c r="T1607">
        <v>1.1599999999999999</v>
      </c>
      <c r="U1607">
        <v>0</v>
      </c>
    </row>
    <row r="1608" spans="1:21" x14ac:dyDescent="0.25">
      <c r="A1608" t="s">
        <v>368</v>
      </c>
      <c r="B1608">
        <v>2016</v>
      </c>
      <c r="C1608">
        <v>12661000</v>
      </c>
      <c r="D1608">
        <v>1553000</v>
      </c>
      <c r="E1608">
        <v>1249000</v>
      </c>
      <c r="F1608">
        <v>1520000</v>
      </c>
      <c r="G1608">
        <v>22000</v>
      </c>
      <c r="H1608">
        <v>11000</v>
      </c>
      <c r="I1608">
        <v>0</v>
      </c>
      <c r="J1608">
        <v>1216000</v>
      </c>
      <c r="K1608">
        <v>22000</v>
      </c>
      <c r="L1608">
        <v>11000</v>
      </c>
      <c r="M1608">
        <v>0</v>
      </c>
      <c r="N1608">
        <v>97.88</v>
      </c>
      <c r="O1608">
        <v>1.42</v>
      </c>
      <c r="P1608">
        <v>0.71</v>
      </c>
      <c r="Q1608">
        <v>0</v>
      </c>
      <c r="R1608">
        <v>97.36</v>
      </c>
      <c r="S1608">
        <v>1.76</v>
      </c>
      <c r="T1608">
        <v>0.88</v>
      </c>
      <c r="U1608">
        <v>0</v>
      </c>
    </row>
    <row r="1609" spans="1:21" x14ac:dyDescent="0.25">
      <c r="A1609" t="s">
        <v>368</v>
      </c>
      <c r="B1609">
        <v>2017</v>
      </c>
      <c r="C1609">
        <v>12464000</v>
      </c>
      <c r="D1609">
        <v>1590000</v>
      </c>
      <c r="E1609">
        <v>1278200</v>
      </c>
      <c r="F1609">
        <v>1559000</v>
      </c>
      <c r="G1609">
        <v>9000</v>
      </c>
      <c r="H1609">
        <v>22000</v>
      </c>
      <c r="I1609">
        <v>0</v>
      </c>
      <c r="J1609">
        <v>1247200</v>
      </c>
      <c r="K1609">
        <v>9000</v>
      </c>
      <c r="L1609">
        <v>22000</v>
      </c>
      <c r="M1609">
        <v>0</v>
      </c>
      <c r="N1609">
        <v>98.05</v>
      </c>
      <c r="O1609">
        <v>0.56999999999999995</v>
      </c>
      <c r="P1609">
        <v>1.38</v>
      </c>
      <c r="Q1609">
        <v>0</v>
      </c>
      <c r="R1609">
        <v>97.57</v>
      </c>
      <c r="S1609">
        <v>0.7</v>
      </c>
      <c r="T1609">
        <v>1.72</v>
      </c>
      <c r="U1609">
        <v>0</v>
      </c>
    </row>
    <row r="1610" spans="1:21" x14ac:dyDescent="0.25">
      <c r="A1610" t="s">
        <v>368</v>
      </c>
      <c r="B1610">
        <v>2018</v>
      </c>
      <c r="C1610">
        <v>13192000</v>
      </c>
      <c r="D1610">
        <v>1479000</v>
      </c>
      <c r="E1610">
        <v>1192200</v>
      </c>
      <c r="F1610">
        <v>1434000</v>
      </c>
      <c r="G1610">
        <v>20000</v>
      </c>
      <c r="H1610">
        <v>25000</v>
      </c>
      <c r="I1610">
        <v>0</v>
      </c>
      <c r="J1610">
        <v>1147200</v>
      </c>
      <c r="K1610">
        <v>20000</v>
      </c>
      <c r="L1610">
        <v>25000</v>
      </c>
      <c r="M1610">
        <v>0</v>
      </c>
      <c r="N1610">
        <v>96.96</v>
      </c>
      <c r="O1610">
        <v>1.35</v>
      </c>
      <c r="P1610">
        <v>1.69</v>
      </c>
      <c r="Q1610">
        <v>0</v>
      </c>
      <c r="R1610">
        <v>96.23</v>
      </c>
      <c r="S1610">
        <v>1.68</v>
      </c>
      <c r="T1610">
        <v>2.1</v>
      </c>
      <c r="U1610">
        <v>0</v>
      </c>
    </row>
    <row r="1611" spans="1:21" x14ac:dyDescent="0.25">
      <c r="A1611" t="s">
        <v>368</v>
      </c>
      <c r="B1611">
        <v>2019</v>
      </c>
      <c r="C1611">
        <v>12801000</v>
      </c>
      <c r="D1611">
        <v>1545000</v>
      </c>
      <c r="E1611">
        <v>1247200</v>
      </c>
      <c r="F1611">
        <v>1489000</v>
      </c>
      <c r="G1611">
        <v>10000</v>
      </c>
      <c r="H1611">
        <v>46000</v>
      </c>
      <c r="I1611">
        <v>0</v>
      </c>
      <c r="J1611">
        <v>1191200</v>
      </c>
      <c r="K1611">
        <v>10000</v>
      </c>
      <c r="L1611">
        <v>46000</v>
      </c>
      <c r="M1611">
        <v>0</v>
      </c>
      <c r="N1611">
        <v>96.38</v>
      </c>
      <c r="O1611">
        <v>0.65</v>
      </c>
      <c r="P1611">
        <v>2.98</v>
      </c>
      <c r="Q1611">
        <v>0</v>
      </c>
      <c r="R1611">
        <v>95.51</v>
      </c>
      <c r="S1611">
        <v>0.8</v>
      </c>
      <c r="T1611">
        <v>3.69</v>
      </c>
      <c r="U1611">
        <v>0</v>
      </c>
    </row>
    <row r="1612" spans="1:21" x14ac:dyDescent="0.25">
      <c r="A1612" t="s">
        <v>368</v>
      </c>
      <c r="B1612">
        <v>2020</v>
      </c>
      <c r="C1612">
        <v>11956000</v>
      </c>
      <c r="D1612">
        <v>1455000</v>
      </c>
      <c r="E1612">
        <v>1169200</v>
      </c>
      <c r="F1612">
        <v>1429000</v>
      </c>
      <c r="G1612">
        <v>13000</v>
      </c>
      <c r="H1612">
        <v>13000</v>
      </c>
      <c r="I1612">
        <v>0</v>
      </c>
      <c r="J1612">
        <v>1143200</v>
      </c>
      <c r="K1612">
        <v>13000</v>
      </c>
      <c r="L1612">
        <v>13000</v>
      </c>
      <c r="M1612">
        <v>0</v>
      </c>
      <c r="N1612">
        <v>98.21</v>
      </c>
      <c r="O1612">
        <v>0.89</v>
      </c>
      <c r="P1612">
        <v>0.89</v>
      </c>
      <c r="Q1612">
        <v>0</v>
      </c>
      <c r="R1612">
        <v>97.78</v>
      </c>
      <c r="S1612">
        <v>1.1100000000000001</v>
      </c>
      <c r="T1612">
        <v>1.1100000000000001</v>
      </c>
      <c r="U1612">
        <v>0</v>
      </c>
    </row>
    <row r="1613" spans="1:21" x14ac:dyDescent="0.25">
      <c r="A1613" t="s">
        <v>368</v>
      </c>
      <c r="B1613">
        <v>2021</v>
      </c>
      <c r="C1613">
        <v>11977000</v>
      </c>
      <c r="D1613">
        <v>1536000</v>
      </c>
      <c r="E1613">
        <v>1234000</v>
      </c>
      <c r="F1613">
        <v>1510000</v>
      </c>
      <c r="G1613">
        <v>10000</v>
      </c>
      <c r="H1613">
        <v>16000</v>
      </c>
      <c r="I1613">
        <v>0</v>
      </c>
      <c r="J1613">
        <v>1208000</v>
      </c>
      <c r="K1613">
        <v>10000</v>
      </c>
      <c r="L1613">
        <v>16000</v>
      </c>
      <c r="M1613">
        <v>0</v>
      </c>
      <c r="N1613">
        <v>98.31</v>
      </c>
      <c r="O1613">
        <v>0.65</v>
      </c>
      <c r="P1613">
        <v>1.04</v>
      </c>
      <c r="Q1613">
        <v>0</v>
      </c>
      <c r="R1613">
        <v>97.89</v>
      </c>
      <c r="S1613">
        <v>0.81</v>
      </c>
      <c r="T1613">
        <v>1.3</v>
      </c>
      <c r="U1613">
        <v>0</v>
      </c>
    </row>
    <row r="1614" spans="1:21" x14ac:dyDescent="0.25">
      <c r="A1614" t="s">
        <v>370</v>
      </c>
      <c r="B1614">
        <v>2013</v>
      </c>
      <c r="C1614">
        <v>14507000</v>
      </c>
      <c r="D1614">
        <v>1423000</v>
      </c>
      <c r="E1614">
        <v>1142600</v>
      </c>
      <c r="F1614">
        <v>1402000</v>
      </c>
      <c r="G1614">
        <v>21000</v>
      </c>
      <c r="H1614">
        <v>0</v>
      </c>
      <c r="I1614">
        <v>0</v>
      </c>
      <c r="J1614">
        <v>1121600</v>
      </c>
      <c r="K1614">
        <v>21000</v>
      </c>
      <c r="L1614">
        <v>0</v>
      </c>
      <c r="M1614">
        <v>0</v>
      </c>
      <c r="N1614">
        <v>98.52</v>
      </c>
      <c r="O1614">
        <v>1.48</v>
      </c>
      <c r="P1614">
        <v>0</v>
      </c>
      <c r="Q1614">
        <v>0</v>
      </c>
      <c r="R1614">
        <v>98.16</v>
      </c>
      <c r="S1614">
        <v>1.84</v>
      </c>
      <c r="T1614">
        <v>0</v>
      </c>
      <c r="U1614">
        <v>0</v>
      </c>
    </row>
    <row r="1615" spans="1:21" x14ac:dyDescent="0.25">
      <c r="A1615" t="s">
        <v>370</v>
      </c>
      <c r="B1615">
        <v>2014</v>
      </c>
      <c r="C1615">
        <v>13030000</v>
      </c>
      <c r="D1615">
        <v>1173000</v>
      </c>
      <c r="E1615">
        <v>939800</v>
      </c>
      <c r="F1615">
        <v>1166000</v>
      </c>
      <c r="G1615">
        <v>7000</v>
      </c>
      <c r="H1615">
        <v>0</v>
      </c>
      <c r="I1615">
        <v>0</v>
      </c>
      <c r="J1615">
        <v>932800</v>
      </c>
      <c r="K1615">
        <v>7000</v>
      </c>
      <c r="L1615">
        <v>0</v>
      </c>
      <c r="M1615">
        <v>0</v>
      </c>
      <c r="N1615">
        <v>99.4</v>
      </c>
      <c r="O1615">
        <v>0.6</v>
      </c>
      <c r="P1615">
        <v>0</v>
      </c>
      <c r="Q1615">
        <v>0</v>
      </c>
      <c r="R1615">
        <v>99.26</v>
      </c>
      <c r="S1615">
        <v>0.74</v>
      </c>
      <c r="T1615">
        <v>0</v>
      </c>
      <c r="U1615">
        <v>0</v>
      </c>
    </row>
    <row r="1616" spans="1:21" x14ac:dyDescent="0.25">
      <c r="A1616" t="s">
        <v>370</v>
      </c>
      <c r="B1616">
        <v>2015</v>
      </c>
      <c r="C1616">
        <v>12567000</v>
      </c>
      <c r="D1616">
        <v>991000</v>
      </c>
      <c r="E1616">
        <v>794600</v>
      </c>
      <c r="F1616">
        <v>982000</v>
      </c>
      <c r="G1616">
        <v>9000</v>
      </c>
      <c r="H1616">
        <v>0</v>
      </c>
      <c r="I1616">
        <v>0</v>
      </c>
      <c r="J1616">
        <v>785600</v>
      </c>
      <c r="K1616">
        <v>9000</v>
      </c>
      <c r="L1616">
        <v>0</v>
      </c>
      <c r="M1616">
        <v>0</v>
      </c>
      <c r="N1616">
        <v>99.09</v>
      </c>
      <c r="O1616">
        <v>0.91</v>
      </c>
      <c r="P1616">
        <v>0</v>
      </c>
      <c r="Q1616">
        <v>0</v>
      </c>
      <c r="R1616">
        <v>98.87</v>
      </c>
      <c r="S1616">
        <v>1.1299999999999999</v>
      </c>
      <c r="T1616">
        <v>0</v>
      </c>
      <c r="U1616">
        <v>0</v>
      </c>
    </row>
    <row r="1617" spans="1:21" x14ac:dyDescent="0.25">
      <c r="A1617" t="s">
        <v>370</v>
      </c>
      <c r="B1617">
        <v>2016</v>
      </c>
      <c r="C1617">
        <v>13157000</v>
      </c>
      <c r="D1617">
        <v>854000</v>
      </c>
      <c r="E1617">
        <v>683400</v>
      </c>
      <c r="F1617">
        <v>853000</v>
      </c>
      <c r="G1617">
        <v>1000</v>
      </c>
      <c r="H1617">
        <v>0</v>
      </c>
      <c r="I1617">
        <v>0</v>
      </c>
      <c r="J1617">
        <v>682400</v>
      </c>
      <c r="K1617">
        <v>1000</v>
      </c>
      <c r="L1617">
        <v>0</v>
      </c>
      <c r="M1617">
        <v>0</v>
      </c>
      <c r="N1617">
        <v>99.88</v>
      </c>
      <c r="O1617">
        <v>0.12</v>
      </c>
      <c r="P1617">
        <v>0</v>
      </c>
      <c r="Q1617">
        <v>0</v>
      </c>
      <c r="R1617">
        <v>99.85</v>
      </c>
      <c r="S1617">
        <v>0.15</v>
      </c>
      <c r="T1617">
        <v>0</v>
      </c>
      <c r="U1617">
        <v>0</v>
      </c>
    </row>
    <row r="1618" spans="1:21" x14ac:dyDescent="0.25">
      <c r="A1618" t="s">
        <v>370</v>
      </c>
      <c r="B1618">
        <v>2017</v>
      </c>
      <c r="C1618">
        <v>11009000</v>
      </c>
      <c r="D1618">
        <v>966000</v>
      </c>
      <c r="E1618">
        <v>773200</v>
      </c>
      <c r="F1618">
        <v>964000</v>
      </c>
      <c r="G1618">
        <v>2000</v>
      </c>
      <c r="H1618">
        <v>0</v>
      </c>
      <c r="I1618">
        <v>0</v>
      </c>
      <c r="J1618">
        <v>771200</v>
      </c>
      <c r="K1618">
        <v>2000</v>
      </c>
      <c r="L1618">
        <v>0</v>
      </c>
      <c r="M1618">
        <v>0</v>
      </c>
      <c r="N1618">
        <v>99.79</v>
      </c>
      <c r="O1618">
        <v>0.21</v>
      </c>
      <c r="P1618">
        <v>0</v>
      </c>
      <c r="Q1618">
        <v>0</v>
      </c>
      <c r="R1618">
        <v>99.74</v>
      </c>
      <c r="S1618">
        <v>0.26</v>
      </c>
      <c r="T1618">
        <v>0</v>
      </c>
      <c r="U1618">
        <v>0</v>
      </c>
    </row>
    <row r="1619" spans="1:21" x14ac:dyDescent="0.25">
      <c r="A1619" t="s">
        <v>370</v>
      </c>
      <c r="B1619">
        <v>2018</v>
      </c>
      <c r="C1619">
        <v>13316000</v>
      </c>
      <c r="D1619">
        <v>1047000</v>
      </c>
      <c r="E1619">
        <v>838000</v>
      </c>
      <c r="F1619">
        <v>1045000</v>
      </c>
      <c r="G1619">
        <v>2000</v>
      </c>
      <c r="H1619">
        <v>0</v>
      </c>
      <c r="I1619">
        <v>0</v>
      </c>
      <c r="J1619">
        <v>836000</v>
      </c>
      <c r="K1619">
        <v>2000</v>
      </c>
      <c r="L1619">
        <v>0</v>
      </c>
      <c r="M1619">
        <v>0</v>
      </c>
      <c r="N1619">
        <v>99.81</v>
      </c>
      <c r="O1619">
        <v>0.19</v>
      </c>
      <c r="P1619">
        <v>0</v>
      </c>
      <c r="Q1619">
        <v>0</v>
      </c>
      <c r="R1619">
        <v>99.76</v>
      </c>
      <c r="S1619">
        <v>0.24</v>
      </c>
      <c r="T1619">
        <v>0</v>
      </c>
      <c r="U1619">
        <v>0</v>
      </c>
    </row>
    <row r="1620" spans="1:21" x14ac:dyDescent="0.25">
      <c r="A1620" t="s">
        <v>370</v>
      </c>
      <c r="B1620">
        <v>2019</v>
      </c>
      <c r="C1620">
        <v>12560000</v>
      </c>
      <c r="D1620">
        <v>1372000</v>
      </c>
      <c r="E1620">
        <v>1098200</v>
      </c>
      <c r="F1620">
        <v>1369000</v>
      </c>
      <c r="G1620">
        <v>3000</v>
      </c>
      <c r="H1620">
        <v>0</v>
      </c>
      <c r="I1620">
        <v>0</v>
      </c>
      <c r="J1620">
        <v>1095200</v>
      </c>
      <c r="K1620">
        <v>3000</v>
      </c>
      <c r="L1620">
        <v>0</v>
      </c>
      <c r="M1620">
        <v>0</v>
      </c>
      <c r="N1620">
        <v>99.78</v>
      </c>
      <c r="O1620">
        <v>0.22</v>
      </c>
      <c r="P1620">
        <v>0</v>
      </c>
      <c r="Q1620">
        <v>0</v>
      </c>
      <c r="R1620">
        <v>99.73</v>
      </c>
      <c r="S1620">
        <v>0.27</v>
      </c>
      <c r="T1620">
        <v>0</v>
      </c>
      <c r="U1620">
        <v>0</v>
      </c>
    </row>
    <row r="1621" spans="1:21" x14ac:dyDescent="0.25">
      <c r="A1621" t="s">
        <v>370</v>
      </c>
      <c r="B1621">
        <v>2020</v>
      </c>
      <c r="C1621">
        <v>12861000</v>
      </c>
      <c r="D1621">
        <v>1335000</v>
      </c>
      <c r="E1621">
        <v>1068000</v>
      </c>
      <c r="F1621">
        <v>1335000</v>
      </c>
      <c r="G1621">
        <v>0</v>
      </c>
      <c r="H1621">
        <v>0</v>
      </c>
      <c r="I1621">
        <v>0</v>
      </c>
      <c r="J1621">
        <v>1068000</v>
      </c>
      <c r="K1621">
        <v>0</v>
      </c>
      <c r="L1621">
        <v>0</v>
      </c>
      <c r="M1621">
        <v>0</v>
      </c>
      <c r="N1621">
        <v>100</v>
      </c>
      <c r="O1621">
        <v>0</v>
      </c>
      <c r="P1621">
        <v>0</v>
      </c>
      <c r="Q1621">
        <v>0</v>
      </c>
      <c r="R1621">
        <v>100</v>
      </c>
      <c r="S1621">
        <v>0</v>
      </c>
      <c r="T1621">
        <v>0</v>
      </c>
      <c r="U1621">
        <v>0</v>
      </c>
    </row>
    <row r="1622" spans="1:21" x14ac:dyDescent="0.25">
      <c r="A1622" t="s">
        <v>370</v>
      </c>
      <c r="B1622">
        <v>2021</v>
      </c>
      <c r="C1622">
        <v>12293000</v>
      </c>
      <c r="D1622">
        <v>1176000</v>
      </c>
      <c r="E1622">
        <v>940800</v>
      </c>
      <c r="F1622">
        <v>1176000</v>
      </c>
      <c r="G1622">
        <v>0</v>
      </c>
      <c r="H1622">
        <v>0</v>
      </c>
      <c r="I1622">
        <v>0</v>
      </c>
      <c r="J1622">
        <v>940800</v>
      </c>
      <c r="K1622">
        <v>0</v>
      </c>
      <c r="L1622">
        <v>0</v>
      </c>
      <c r="M1622">
        <v>0</v>
      </c>
      <c r="N1622">
        <v>100</v>
      </c>
      <c r="O1622">
        <v>0</v>
      </c>
      <c r="P1622">
        <v>0</v>
      </c>
      <c r="Q1622">
        <v>0</v>
      </c>
      <c r="R1622">
        <v>100</v>
      </c>
      <c r="S1622">
        <v>0</v>
      </c>
      <c r="T1622">
        <v>0</v>
      </c>
      <c r="U1622">
        <v>0</v>
      </c>
    </row>
    <row r="1623" spans="1:21" x14ac:dyDescent="0.25">
      <c r="A1623" t="s">
        <v>372</v>
      </c>
      <c r="B1623">
        <v>2013</v>
      </c>
      <c r="C1623">
        <v>3680000</v>
      </c>
      <c r="D1623">
        <v>1156000</v>
      </c>
      <c r="E1623">
        <v>974200</v>
      </c>
      <c r="F1623">
        <v>909000</v>
      </c>
      <c r="G1623">
        <v>247000</v>
      </c>
      <c r="H1623">
        <v>0</v>
      </c>
      <c r="I1623">
        <v>0</v>
      </c>
      <c r="J1623">
        <v>727200</v>
      </c>
      <c r="K1623">
        <v>247000</v>
      </c>
      <c r="L1623">
        <v>0</v>
      </c>
      <c r="M1623">
        <v>0</v>
      </c>
      <c r="N1623">
        <v>78.63</v>
      </c>
      <c r="O1623">
        <v>21.37</v>
      </c>
      <c r="P1623">
        <v>0</v>
      </c>
      <c r="Q1623">
        <v>0</v>
      </c>
      <c r="R1623">
        <v>74.650000000000006</v>
      </c>
      <c r="S1623">
        <v>25.35</v>
      </c>
      <c r="T1623">
        <v>0</v>
      </c>
      <c r="U1623">
        <v>0</v>
      </c>
    </row>
    <row r="1624" spans="1:21" x14ac:dyDescent="0.25">
      <c r="A1624" t="s">
        <v>372</v>
      </c>
      <c r="B1624">
        <v>2014</v>
      </c>
      <c r="C1624">
        <v>3475000</v>
      </c>
      <c r="D1624">
        <v>1239000</v>
      </c>
      <c r="E1624">
        <v>1034600</v>
      </c>
      <c r="F1624">
        <v>1022000</v>
      </c>
      <c r="G1624">
        <v>217000</v>
      </c>
      <c r="H1624">
        <v>0</v>
      </c>
      <c r="I1624">
        <v>0</v>
      </c>
      <c r="J1624">
        <v>817600</v>
      </c>
      <c r="K1624">
        <v>217000</v>
      </c>
      <c r="L1624">
        <v>0</v>
      </c>
      <c r="M1624">
        <v>0</v>
      </c>
      <c r="N1624">
        <v>82.49</v>
      </c>
      <c r="O1624">
        <v>17.510000000000002</v>
      </c>
      <c r="P1624">
        <v>0</v>
      </c>
      <c r="Q1624">
        <v>0</v>
      </c>
      <c r="R1624">
        <v>79.03</v>
      </c>
      <c r="S1624">
        <v>20.97</v>
      </c>
      <c r="T1624">
        <v>0</v>
      </c>
      <c r="U1624">
        <v>0</v>
      </c>
    </row>
    <row r="1625" spans="1:21" x14ac:dyDescent="0.25">
      <c r="A1625" t="s">
        <v>372</v>
      </c>
      <c r="B1625">
        <v>2015</v>
      </c>
      <c r="C1625">
        <v>3527000</v>
      </c>
      <c r="D1625">
        <v>1356000</v>
      </c>
      <c r="E1625">
        <v>1118400</v>
      </c>
      <c r="F1625">
        <v>1188000</v>
      </c>
      <c r="G1625">
        <v>168000</v>
      </c>
      <c r="H1625">
        <v>0</v>
      </c>
      <c r="I1625">
        <v>0</v>
      </c>
      <c r="J1625">
        <v>950400</v>
      </c>
      <c r="K1625">
        <v>168000</v>
      </c>
      <c r="L1625">
        <v>0</v>
      </c>
      <c r="M1625">
        <v>0</v>
      </c>
      <c r="N1625">
        <v>87.61</v>
      </c>
      <c r="O1625">
        <v>12.39</v>
      </c>
      <c r="P1625">
        <v>0</v>
      </c>
      <c r="Q1625">
        <v>0</v>
      </c>
      <c r="R1625">
        <v>84.98</v>
      </c>
      <c r="S1625">
        <v>15.02</v>
      </c>
      <c r="T1625">
        <v>0</v>
      </c>
      <c r="U1625">
        <v>0</v>
      </c>
    </row>
    <row r="1626" spans="1:21" x14ac:dyDescent="0.25">
      <c r="A1626" t="s">
        <v>372</v>
      </c>
      <c r="B1626">
        <v>2016</v>
      </c>
      <c r="C1626">
        <v>3253000</v>
      </c>
      <c r="D1626">
        <v>965000</v>
      </c>
      <c r="E1626">
        <v>849200</v>
      </c>
      <c r="F1626">
        <v>579000</v>
      </c>
      <c r="G1626">
        <v>386000</v>
      </c>
      <c r="H1626">
        <v>0</v>
      </c>
      <c r="I1626">
        <v>0</v>
      </c>
      <c r="J1626">
        <v>463200</v>
      </c>
      <c r="K1626">
        <v>386000</v>
      </c>
      <c r="L1626">
        <v>0</v>
      </c>
      <c r="M1626">
        <v>0</v>
      </c>
      <c r="N1626">
        <v>60</v>
      </c>
      <c r="O1626">
        <v>40</v>
      </c>
      <c r="P1626">
        <v>0</v>
      </c>
      <c r="Q1626">
        <v>0</v>
      </c>
      <c r="R1626">
        <v>54.55</v>
      </c>
      <c r="S1626">
        <v>45.45</v>
      </c>
      <c r="T1626">
        <v>0</v>
      </c>
      <c r="U1626">
        <v>0</v>
      </c>
    </row>
    <row r="1627" spans="1:21" x14ac:dyDescent="0.25">
      <c r="A1627" t="s">
        <v>372</v>
      </c>
      <c r="B1627">
        <v>2017</v>
      </c>
      <c r="C1627">
        <v>3538000</v>
      </c>
      <c r="D1627">
        <v>1069000</v>
      </c>
      <c r="E1627">
        <v>900400</v>
      </c>
      <c r="F1627">
        <v>843000</v>
      </c>
      <c r="G1627">
        <v>226000</v>
      </c>
      <c r="H1627">
        <v>0</v>
      </c>
      <c r="I1627">
        <v>0</v>
      </c>
      <c r="J1627">
        <v>674400</v>
      </c>
      <c r="K1627">
        <v>226000</v>
      </c>
      <c r="L1627">
        <v>0</v>
      </c>
      <c r="M1627">
        <v>0</v>
      </c>
      <c r="N1627">
        <v>78.86</v>
      </c>
      <c r="O1627">
        <v>21.14</v>
      </c>
      <c r="P1627">
        <v>0</v>
      </c>
      <c r="Q1627">
        <v>0</v>
      </c>
      <c r="R1627">
        <v>74.900000000000006</v>
      </c>
      <c r="S1627">
        <v>25.1</v>
      </c>
      <c r="T1627">
        <v>0</v>
      </c>
      <c r="U1627">
        <v>0</v>
      </c>
    </row>
    <row r="1628" spans="1:21" x14ac:dyDescent="0.25">
      <c r="A1628" t="s">
        <v>372</v>
      </c>
      <c r="B1628">
        <v>2018</v>
      </c>
      <c r="C1628">
        <v>3971000</v>
      </c>
      <c r="D1628">
        <v>1461000</v>
      </c>
      <c r="E1628">
        <v>1209400</v>
      </c>
      <c r="F1628">
        <v>1258000</v>
      </c>
      <c r="G1628">
        <v>203000</v>
      </c>
      <c r="H1628">
        <v>0</v>
      </c>
      <c r="I1628">
        <v>0</v>
      </c>
      <c r="J1628">
        <v>1006400</v>
      </c>
      <c r="K1628">
        <v>203000</v>
      </c>
      <c r="L1628">
        <v>0</v>
      </c>
      <c r="M1628">
        <v>0</v>
      </c>
      <c r="N1628">
        <v>86.11</v>
      </c>
      <c r="O1628">
        <v>13.89</v>
      </c>
      <c r="P1628">
        <v>0</v>
      </c>
      <c r="Q1628">
        <v>0</v>
      </c>
      <c r="R1628">
        <v>83.21</v>
      </c>
      <c r="S1628">
        <v>16.79</v>
      </c>
      <c r="T1628">
        <v>0</v>
      </c>
      <c r="U1628">
        <v>0</v>
      </c>
    </row>
    <row r="1629" spans="1:21" x14ac:dyDescent="0.25">
      <c r="A1629" t="s">
        <v>372</v>
      </c>
      <c r="B1629">
        <v>2019</v>
      </c>
      <c r="C1629">
        <v>4014000</v>
      </c>
      <c r="D1629">
        <v>1524000</v>
      </c>
      <c r="E1629">
        <v>1257600</v>
      </c>
      <c r="F1629">
        <v>1332000</v>
      </c>
      <c r="G1629">
        <v>192000</v>
      </c>
      <c r="H1629">
        <v>0</v>
      </c>
      <c r="I1629">
        <v>0</v>
      </c>
      <c r="J1629">
        <v>1065600</v>
      </c>
      <c r="K1629">
        <v>192000</v>
      </c>
      <c r="L1629">
        <v>0</v>
      </c>
      <c r="M1629">
        <v>0</v>
      </c>
      <c r="N1629">
        <v>87.4</v>
      </c>
      <c r="O1629">
        <v>12.6</v>
      </c>
      <c r="P1629">
        <v>0</v>
      </c>
      <c r="Q1629">
        <v>0</v>
      </c>
      <c r="R1629">
        <v>84.73</v>
      </c>
      <c r="S1629">
        <v>15.27</v>
      </c>
      <c r="T1629">
        <v>0</v>
      </c>
      <c r="U1629">
        <v>0</v>
      </c>
    </row>
    <row r="1630" spans="1:21" x14ac:dyDescent="0.25">
      <c r="A1630" t="s">
        <v>372</v>
      </c>
      <c r="B1630">
        <v>2020</v>
      </c>
      <c r="C1630">
        <v>3769000</v>
      </c>
      <c r="D1630">
        <v>1350000</v>
      </c>
      <c r="E1630">
        <v>1116400</v>
      </c>
      <c r="F1630">
        <v>1168000</v>
      </c>
      <c r="G1630">
        <v>182000</v>
      </c>
      <c r="H1630">
        <v>0</v>
      </c>
      <c r="I1630">
        <v>0</v>
      </c>
      <c r="J1630">
        <v>934400</v>
      </c>
      <c r="K1630">
        <v>182000</v>
      </c>
      <c r="L1630">
        <v>0</v>
      </c>
      <c r="M1630">
        <v>0</v>
      </c>
      <c r="N1630">
        <v>86.52</v>
      </c>
      <c r="O1630">
        <v>13.48</v>
      </c>
      <c r="P1630">
        <v>0</v>
      </c>
      <c r="Q1630">
        <v>0</v>
      </c>
      <c r="R1630">
        <v>83.7</v>
      </c>
      <c r="S1630">
        <v>16.3</v>
      </c>
      <c r="T1630">
        <v>0</v>
      </c>
      <c r="U1630">
        <v>0</v>
      </c>
    </row>
    <row r="1631" spans="1:21" x14ac:dyDescent="0.25">
      <c r="A1631" t="s">
        <v>372</v>
      </c>
      <c r="B1631">
        <v>2021</v>
      </c>
      <c r="C1631">
        <v>4143000</v>
      </c>
      <c r="D1631">
        <v>1322000</v>
      </c>
      <c r="E1631">
        <v>1082200</v>
      </c>
      <c r="F1631">
        <v>1199000</v>
      </c>
      <c r="G1631">
        <v>123000</v>
      </c>
      <c r="H1631">
        <v>0</v>
      </c>
      <c r="I1631">
        <v>0</v>
      </c>
      <c r="J1631">
        <v>959200</v>
      </c>
      <c r="K1631">
        <v>123000</v>
      </c>
      <c r="L1631">
        <v>0</v>
      </c>
      <c r="M1631">
        <v>0</v>
      </c>
      <c r="N1631">
        <v>90.7</v>
      </c>
      <c r="O1631">
        <v>9.3000000000000007</v>
      </c>
      <c r="P1631">
        <v>0</v>
      </c>
      <c r="Q1631">
        <v>0</v>
      </c>
      <c r="R1631">
        <v>88.63</v>
      </c>
      <c r="S1631">
        <v>11.37</v>
      </c>
      <c r="T1631">
        <v>0</v>
      </c>
      <c r="U1631">
        <v>0</v>
      </c>
    </row>
    <row r="1632" spans="1:21" x14ac:dyDescent="0.25">
      <c r="A1632" t="s">
        <v>374</v>
      </c>
      <c r="B1632">
        <v>2013</v>
      </c>
      <c r="C1632">
        <v>2622000</v>
      </c>
      <c r="D1632">
        <v>784000</v>
      </c>
      <c r="E1632">
        <v>766200</v>
      </c>
      <c r="F1632">
        <v>89000</v>
      </c>
      <c r="G1632">
        <v>695000</v>
      </c>
      <c r="H1632">
        <v>0</v>
      </c>
      <c r="I1632">
        <v>0</v>
      </c>
      <c r="J1632">
        <v>71200</v>
      </c>
      <c r="K1632">
        <v>695000</v>
      </c>
      <c r="L1632">
        <v>0</v>
      </c>
      <c r="M1632">
        <v>0</v>
      </c>
      <c r="N1632">
        <v>11.35</v>
      </c>
      <c r="O1632">
        <v>88.65</v>
      </c>
      <c r="P1632">
        <v>0</v>
      </c>
      <c r="Q1632">
        <v>0</v>
      </c>
      <c r="R1632">
        <v>9.2899999999999991</v>
      </c>
      <c r="S1632">
        <v>90.71</v>
      </c>
      <c r="T1632">
        <v>0</v>
      </c>
      <c r="U1632">
        <v>0</v>
      </c>
    </row>
    <row r="1633" spans="1:21" x14ac:dyDescent="0.25">
      <c r="A1633" t="s">
        <v>374</v>
      </c>
      <c r="B1633">
        <v>2014</v>
      </c>
      <c r="C1633">
        <v>2461000</v>
      </c>
      <c r="D1633">
        <v>774000</v>
      </c>
      <c r="E1633">
        <v>758800</v>
      </c>
      <c r="F1633">
        <v>76000</v>
      </c>
      <c r="G1633">
        <v>698000</v>
      </c>
      <c r="H1633">
        <v>0</v>
      </c>
      <c r="I1633">
        <v>0</v>
      </c>
      <c r="J1633">
        <v>60800</v>
      </c>
      <c r="K1633">
        <v>698000</v>
      </c>
      <c r="L1633">
        <v>0</v>
      </c>
      <c r="M1633">
        <v>0</v>
      </c>
      <c r="N1633">
        <v>9.82</v>
      </c>
      <c r="O1633">
        <v>90.18</v>
      </c>
      <c r="P1633">
        <v>0</v>
      </c>
      <c r="Q1633">
        <v>0</v>
      </c>
      <c r="R1633">
        <v>8.01</v>
      </c>
      <c r="S1633">
        <v>91.99</v>
      </c>
      <c r="T1633">
        <v>0</v>
      </c>
      <c r="U1633">
        <v>0</v>
      </c>
    </row>
    <row r="1634" spans="1:21" x14ac:dyDescent="0.25">
      <c r="A1634" t="s">
        <v>374</v>
      </c>
      <c r="B1634">
        <v>2015</v>
      </c>
      <c r="C1634">
        <v>2496000</v>
      </c>
      <c r="D1634">
        <v>734000</v>
      </c>
      <c r="E1634">
        <v>720000</v>
      </c>
      <c r="F1634">
        <v>70000</v>
      </c>
      <c r="G1634">
        <v>664000</v>
      </c>
      <c r="H1634">
        <v>0</v>
      </c>
      <c r="I1634">
        <v>0</v>
      </c>
      <c r="J1634">
        <v>56000</v>
      </c>
      <c r="K1634">
        <v>664000</v>
      </c>
      <c r="L1634">
        <v>0</v>
      </c>
      <c r="M1634">
        <v>0</v>
      </c>
      <c r="N1634">
        <v>9.5399999999999991</v>
      </c>
      <c r="O1634">
        <v>90.46</v>
      </c>
      <c r="P1634">
        <v>0</v>
      </c>
      <c r="Q1634">
        <v>0</v>
      </c>
      <c r="R1634">
        <v>7.78</v>
      </c>
      <c r="S1634">
        <v>92.22</v>
      </c>
      <c r="T1634">
        <v>0</v>
      </c>
      <c r="U1634">
        <v>0</v>
      </c>
    </row>
    <row r="1635" spans="1:21" x14ac:dyDescent="0.25">
      <c r="A1635" t="s">
        <v>374</v>
      </c>
      <c r="B1635">
        <v>2016</v>
      </c>
      <c r="C1635">
        <v>2622000</v>
      </c>
      <c r="D1635">
        <v>774000</v>
      </c>
      <c r="E1635">
        <v>758600</v>
      </c>
      <c r="F1635">
        <v>77000</v>
      </c>
      <c r="G1635">
        <v>697000</v>
      </c>
      <c r="H1635">
        <v>0</v>
      </c>
      <c r="I1635">
        <v>0</v>
      </c>
      <c r="J1635">
        <v>61600</v>
      </c>
      <c r="K1635">
        <v>697000</v>
      </c>
      <c r="L1635">
        <v>0</v>
      </c>
      <c r="M1635">
        <v>0</v>
      </c>
      <c r="N1635">
        <v>9.9499999999999993</v>
      </c>
      <c r="O1635">
        <v>90.05</v>
      </c>
      <c r="P1635">
        <v>0</v>
      </c>
      <c r="Q1635">
        <v>0</v>
      </c>
      <c r="R1635">
        <v>8.1199999999999992</v>
      </c>
      <c r="S1635">
        <v>91.88</v>
      </c>
      <c r="T1635">
        <v>0</v>
      </c>
      <c r="U1635">
        <v>0</v>
      </c>
    </row>
    <row r="1636" spans="1:21" x14ac:dyDescent="0.25">
      <c r="A1636" t="s">
        <v>374</v>
      </c>
      <c r="B1636">
        <v>2017</v>
      </c>
      <c r="C1636">
        <v>2501000</v>
      </c>
      <c r="D1636">
        <v>587000</v>
      </c>
      <c r="E1636">
        <v>573800</v>
      </c>
      <c r="F1636">
        <v>66000</v>
      </c>
      <c r="G1636">
        <v>521000</v>
      </c>
      <c r="H1636">
        <v>0</v>
      </c>
      <c r="I1636">
        <v>0</v>
      </c>
      <c r="J1636">
        <v>52800</v>
      </c>
      <c r="K1636">
        <v>521000</v>
      </c>
      <c r="L1636">
        <v>0</v>
      </c>
      <c r="M1636">
        <v>0</v>
      </c>
      <c r="N1636">
        <v>11.24</v>
      </c>
      <c r="O1636">
        <v>88.76</v>
      </c>
      <c r="P1636">
        <v>0</v>
      </c>
      <c r="Q1636">
        <v>0</v>
      </c>
      <c r="R1636">
        <v>9.1999999999999993</v>
      </c>
      <c r="S1636">
        <v>90.8</v>
      </c>
      <c r="T1636">
        <v>0</v>
      </c>
      <c r="U1636">
        <v>0</v>
      </c>
    </row>
    <row r="1637" spans="1:21" x14ac:dyDescent="0.25">
      <c r="A1637" t="s">
        <v>374</v>
      </c>
      <c r="B1637">
        <v>2018</v>
      </c>
      <c r="C1637">
        <v>2771000</v>
      </c>
      <c r="D1637">
        <v>984000</v>
      </c>
      <c r="E1637">
        <v>966600</v>
      </c>
      <c r="F1637">
        <v>87000</v>
      </c>
      <c r="G1637">
        <v>897000</v>
      </c>
      <c r="H1637">
        <v>0</v>
      </c>
      <c r="I1637">
        <v>0</v>
      </c>
      <c r="J1637">
        <v>69600</v>
      </c>
      <c r="K1637">
        <v>897000</v>
      </c>
      <c r="L1637">
        <v>0</v>
      </c>
      <c r="M1637">
        <v>0</v>
      </c>
      <c r="N1637">
        <v>8.84</v>
      </c>
      <c r="O1637">
        <v>91.16</v>
      </c>
      <c r="P1637">
        <v>0</v>
      </c>
      <c r="Q1637">
        <v>0</v>
      </c>
      <c r="R1637">
        <v>7.2</v>
      </c>
      <c r="S1637">
        <v>92.8</v>
      </c>
      <c r="T1637">
        <v>0</v>
      </c>
      <c r="U1637">
        <v>0</v>
      </c>
    </row>
    <row r="1638" spans="1:21" x14ac:dyDescent="0.25">
      <c r="A1638" t="s">
        <v>374</v>
      </c>
      <c r="B1638">
        <v>2019</v>
      </c>
      <c r="C1638">
        <v>2572000</v>
      </c>
      <c r="D1638">
        <v>907000</v>
      </c>
      <c r="E1638">
        <v>891800</v>
      </c>
      <c r="F1638">
        <v>76000</v>
      </c>
      <c r="G1638">
        <v>831000</v>
      </c>
      <c r="H1638">
        <v>0</v>
      </c>
      <c r="I1638">
        <v>0</v>
      </c>
      <c r="J1638">
        <v>60800</v>
      </c>
      <c r="K1638">
        <v>831000</v>
      </c>
      <c r="L1638">
        <v>0</v>
      </c>
      <c r="M1638">
        <v>0</v>
      </c>
      <c r="N1638">
        <v>8.3800000000000008</v>
      </c>
      <c r="O1638">
        <v>91.62</v>
      </c>
      <c r="P1638">
        <v>0</v>
      </c>
      <c r="Q1638">
        <v>0</v>
      </c>
      <c r="R1638">
        <v>6.82</v>
      </c>
      <c r="S1638">
        <v>93.18</v>
      </c>
      <c r="T1638">
        <v>0</v>
      </c>
      <c r="U1638">
        <v>0</v>
      </c>
    </row>
    <row r="1639" spans="1:21" x14ac:dyDescent="0.25">
      <c r="A1639" t="s">
        <v>374</v>
      </c>
      <c r="B1639">
        <v>2020</v>
      </c>
      <c r="C1639">
        <v>2458000</v>
      </c>
      <c r="D1639">
        <v>750000</v>
      </c>
      <c r="E1639">
        <v>743600</v>
      </c>
      <c r="F1639">
        <v>32000</v>
      </c>
      <c r="G1639">
        <v>718000</v>
      </c>
      <c r="H1639">
        <v>0</v>
      </c>
      <c r="I1639">
        <v>0</v>
      </c>
      <c r="J1639">
        <v>25600</v>
      </c>
      <c r="K1639">
        <v>718000</v>
      </c>
      <c r="L1639">
        <v>0</v>
      </c>
      <c r="M1639">
        <v>0</v>
      </c>
      <c r="N1639">
        <v>4.2699999999999996</v>
      </c>
      <c r="O1639">
        <v>95.73</v>
      </c>
      <c r="P1639">
        <v>0</v>
      </c>
      <c r="Q1639">
        <v>0</v>
      </c>
      <c r="R1639">
        <v>3.44</v>
      </c>
      <c r="S1639">
        <v>96.56</v>
      </c>
      <c r="T1639">
        <v>0</v>
      </c>
      <c r="U1639">
        <v>0</v>
      </c>
    </row>
    <row r="1640" spans="1:21" x14ac:dyDescent="0.25">
      <c r="A1640" t="s">
        <v>374</v>
      </c>
      <c r="B1640">
        <v>2021</v>
      </c>
      <c r="C1640">
        <v>2484000</v>
      </c>
      <c r="D1640">
        <v>799000</v>
      </c>
      <c r="E1640">
        <v>785200</v>
      </c>
      <c r="F1640">
        <v>69000</v>
      </c>
      <c r="G1640">
        <v>730000</v>
      </c>
      <c r="H1640">
        <v>0</v>
      </c>
      <c r="I1640">
        <v>0</v>
      </c>
      <c r="J1640">
        <v>55200</v>
      </c>
      <c r="K1640">
        <v>730000</v>
      </c>
      <c r="L1640">
        <v>0</v>
      </c>
      <c r="M1640">
        <v>0</v>
      </c>
      <c r="N1640">
        <v>8.64</v>
      </c>
      <c r="O1640">
        <v>91.36</v>
      </c>
      <c r="P1640">
        <v>0</v>
      </c>
      <c r="Q1640">
        <v>0</v>
      </c>
      <c r="R1640">
        <v>7.03</v>
      </c>
      <c r="S1640">
        <v>92.97</v>
      </c>
      <c r="T1640">
        <v>0</v>
      </c>
      <c r="U1640">
        <v>0</v>
      </c>
    </row>
    <row r="1641" spans="1:21" x14ac:dyDescent="0.25">
      <c r="A1641" t="s">
        <v>376</v>
      </c>
      <c r="B1641">
        <v>2013</v>
      </c>
      <c r="C1641">
        <v>545000</v>
      </c>
      <c r="D1641">
        <v>454000</v>
      </c>
      <c r="E1641">
        <v>363200</v>
      </c>
      <c r="F1641">
        <v>454000</v>
      </c>
      <c r="G1641">
        <v>0</v>
      </c>
      <c r="H1641">
        <v>0</v>
      </c>
      <c r="I1641">
        <v>0</v>
      </c>
      <c r="J1641">
        <v>363200</v>
      </c>
      <c r="K1641">
        <v>0</v>
      </c>
      <c r="L1641">
        <v>0</v>
      </c>
      <c r="M1641">
        <v>0</v>
      </c>
      <c r="N1641">
        <v>100</v>
      </c>
      <c r="O1641">
        <v>0</v>
      </c>
      <c r="P1641">
        <v>0</v>
      </c>
      <c r="Q1641">
        <v>0</v>
      </c>
      <c r="R1641">
        <v>100</v>
      </c>
      <c r="S1641">
        <v>0</v>
      </c>
      <c r="T1641">
        <v>0</v>
      </c>
      <c r="U1641">
        <v>0</v>
      </c>
    </row>
    <row r="1642" spans="1:21" x14ac:dyDescent="0.25">
      <c r="A1642" t="s">
        <v>376</v>
      </c>
      <c r="B1642">
        <v>2014</v>
      </c>
      <c r="C1642">
        <v>518000</v>
      </c>
      <c r="D1642">
        <v>438000</v>
      </c>
      <c r="E1642">
        <v>350400</v>
      </c>
      <c r="F1642">
        <v>438000</v>
      </c>
      <c r="G1642">
        <v>0</v>
      </c>
      <c r="H1642">
        <v>0</v>
      </c>
      <c r="I1642">
        <v>0</v>
      </c>
      <c r="J1642">
        <v>350400</v>
      </c>
      <c r="K1642">
        <v>0</v>
      </c>
      <c r="L1642">
        <v>0</v>
      </c>
      <c r="M1642">
        <v>0</v>
      </c>
      <c r="N1642">
        <v>100</v>
      </c>
      <c r="O1642">
        <v>0</v>
      </c>
      <c r="P1642">
        <v>0</v>
      </c>
      <c r="Q1642">
        <v>0</v>
      </c>
      <c r="R1642">
        <v>100</v>
      </c>
      <c r="S1642">
        <v>0</v>
      </c>
      <c r="T1642">
        <v>0</v>
      </c>
      <c r="U1642">
        <v>0</v>
      </c>
    </row>
    <row r="1643" spans="1:21" x14ac:dyDescent="0.25">
      <c r="A1643" t="s">
        <v>376</v>
      </c>
      <c r="B1643">
        <v>2015</v>
      </c>
      <c r="C1643">
        <v>570000</v>
      </c>
      <c r="D1643">
        <v>472000</v>
      </c>
      <c r="E1643">
        <v>378400</v>
      </c>
      <c r="F1643">
        <v>468000</v>
      </c>
      <c r="G1643">
        <v>4000</v>
      </c>
      <c r="H1643">
        <v>0</v>
      </c>
      <c r="I1643">
        <v>0</v>
      </c>
      <c r="J1643">
        <v>374400</v>
      </c>
      <c r="K1643">
        <v>4000</v>
      </c>
      <c r="L1643">
        <v>0</v>
      </c>
      <c r="M1643">
        <v>0</v>
      </c>
      <c r="N1643">
        <v>99.15</v>
      </c>
      <c r="O1643">
        <v>0.85</v>
      </c>
      <c r="P1643">
        <v>0</v>
      </c>
      <c r="Q1643">
        <v>0</v>
      </c>
      <c r="R1643">
        <v>98.94</v>
      </c>
      <c r="S1643">
        <v>1.06</v>
      </c>
      <c r="T1643">
        <v>0</v>
      </c>
      <c r="U1643">
        <v>0</v>
      </c>
    </row>
    <row r="1644" spans="1:21" x14ac:dyDescent="0.25">
      <c r="A1644" t="s">
        <v>376</v>
      </c>
      <c r="B1644">
        <v>2016</v>
      </c>
      <c r="C1644">
        <v>557000</v>
      </c>
      <c r="D1644">
        <v>454000</v>
      </c>
      <c r="E1644">
        <v>364000</v>
      </c>
      <c r="F1644">
        <v>450000</v>
      </c>
      <c r="G1644">
        <v>4000</v>
      </c>
      <c r="H1644">
        <v>0</v>
      </c>
      <c r="I1644">
        <v>0</v>
      </c>
      <c r="J1644">
        <v>360000</v>
      </c>
      <c r="K1644">
        <v>4000</v>
      </c>
      <c r="L1644">
        <v>0</v>
      </c>
      <c r="M1644">
        <v>0</v>
      </c>
      <c r="N1644">
        <v>99.12</v>
      </c>
      <c r="O1644">
        <v>0.88</v>
      </c>
      <c r="P1644">
        <v>0</v>
      </c>
      <c r="Q1644">
        <v>0</v>
      </c>
      <c r="R1644">
        <v>98.9</v>
      </c>
      <c r="S1644">
        <v>1.1000000000000001</v>
      </c>
      <c r="T1644">
        <v>0</v>
      </c>
      <c r="U1644">
        <v>0</v>
      </c>
    </row>
    <row r="1645" spans="1:21" x14ac:dyDescent="0.25">
      <c r="A1645" t="s">
        <v>376</v>
      </c>
      <c r="B1645">
        <v>2017</v>
      </c>
      <c r="C1645">
        <v>540000</v>
      </c>
      <c r="D1645">
        <v>449000</v>
      </c>
      <c r="E1645">
        <v>360000</v>
      </c>
      <c r="F1645">
        <v>445000</v>
      </c>
      <c r="G1645">
        <v>4000</v>
      </c>
      <c r="H1645">
        <v>0</v>
      </c>
      <c r="I1645">
        <v>0</v>
      </c>
      <c r="J1645">
        <v>356000</v>
      </c>
      <c r="K1645">
        <v>4000</v>
      </c>
      <c r="L1645">
        <v>0</v>
      </c>
      <c r="M1645">
        <v>0</v>
      </c>
      <c r="N1645">
        <v>99.11</v>
      </c>
      <c r="O1645">
        <v>0.89</v>
      </c>
      <c r="P1645">
        <v>0</v>
      </c>
      <c r="Q1645">
        <v>0</v>
      </c>
      <c r="R1645">
        <v>98.89</v>
      </c>
      <c r="S1645">
        <v>1.1100000000000001</v>
      </c>
      <c r="T1645">
        <v>0</v>
      </c>
      <c r="U1645">
        <v>0</v>
      </c>
    </row>
    <row r="1646" spans="1:21" x14ac:dyDescent="0.25">
      <c r="A1646" t="s">
        <v>376</v>
      </c>
      <c r="B1646">
        <v>2018</v>
      </c>
      <c r="C1646">
        <v>520000</v>
      </c>
      <c r="D1646">
        <v>434000</v>
      </c>
      <c r="E1646">
        <v>348400</v>
      </c>
      <c r="F1646">
        <v>428000</v>
      </c>
      <c r="G1646">
        <v>6000</v>
      </c>
      <c r="H1646">
        <v>0</v>
      </c>
      <c r="I1646">
        <v>0</v>
      </c>
      <c r="J1646">
        <v>342400</v>
      </c>
      <c r="K1646">
        <v>6000</v>
      </c>
      <c r="L1646">
        <v>0</v>
      </c>
      <c r="M1646">
        <v>0</v>
      </c>
      <c r="N1646">
        <v>98.62</v>
      </c>
      <c r="O1646">
        <v>1.38</v>
      </c>
      <c r="P1646">
        <v>0</v>
      </c>
      <c r="Q1646">
        <v>0</v>
      </c>
      <c r="R1646">
        <v>98.28</v>
      </c>
      <c r="S1646">
        <v>1.72</v>
      </c>
      <c r="T1646">
        <v>0</v>
      </c>
      <c r="U1646">
        <v>0</v>
      </c>
    </row>
    <row r="1647" spans="1:21" x14ac:dyDescent="0.25">
      <c r="A1647" t="s">
        <v>376</v>
      </c>
      <c r="B1647">
        <v>2019</v>
      </c>
      <c r="C1647">
        <v>481000</v>
      </c>
      <c r="D1647">
        <v>395000</v>
      </c>
      <c r="E1647">
        <v>317400</v>
      </c>
      <c r="F1647">
        <v>388000</v>
      </c>
      <c r="G1647">
        <v>7000</v>
      </c>
      <c r="H1647">
        <v>0</v>
      </c>
      <c r="I1647">
        <v>0</v>
      </c>
      <c r="J1647">
        <v>310400</v>
      </c>
      <c r="K1647">
        <v>7000</v>
      </c>
      <c r="L1647">
        <v>0</v>
      </c>
      <c r="M1647">
        <v>0</v>
      </c>
      <c r="N1647">
        <v>98.23</v>
      </c>
      <c r="O1647">
        <v>1.77</v>
      </c>
      <c r="P1647">
        <v>0</v>
      </c>
      <c r="Q1647">
        <v>0</v>
      </c>
      <c r="R1647">
        <v>97.79</v>
      </c>
      <c r="S1647">
        <v>2.21</v>
      </c>
      <c r="T1647">
        <v>0</v>
      </c>
      <c r="U1647">
        <v>0</v>
      </c>
    </row>
    <row r="1648" spans="1:21" x14ac:dyDescent="0.25">
      <c r="A1648" t="s">
        <v>376</v>
      </c>
      <c r="B1648">
        <v>2020</v>
      </c>
      <c r="C1648">
        <v>477000</v>
      </c>
      <c r="D1648">
        <v>367000</v>
      </c>
      <c r="E1648">
        <v>295400</v>
      </c>
      <c r="F1648">
        <v>358000</v>
      </c>
      <c r="G1648">
        <v>9000</v>
      </c>
      <c r="H1648">
        <v>0</v>
      </c>
      <c r="I1648">
        <v>0</v>
      </c>
      <c r="J1648">
        <v>286400</v>
      </c>
      <c r="K1648">
        <v>9000</v>
      </c>
      <c r="L1648">
        <v>0</v>
      </c>
      <c r="M1648">
        <v>0</v>
      </c>
      <c r="N1648">
        <v>97.55</v>
      </c>
      <c r="O1648">
        <v>2.4500000000000002</v>
      </c>
      <c r="P1648">
        <v>0</v>
      </c>
      <c r="Q1648">
        <v>0</v>
      </c>
      <c r="R1648">
        <v>96.95</v>
      </c>
      <c r="S1648">
        <v>3.05</v>
      </c>
      <c r="T1648">
        <v>0</v>
      </c>
      <c r="U1648">
        <v>0</v>
      </c>
    </row>
    <row r="1649" spans="1:21" x14ac:dyDescent="0.25">
      <c r="A1649" t="s">
        <v>376</v>
      </c>
      <c r="B1649">
        <v>2021</v>
      </c>
      <c r="C1649">
        <v>568000</v>
      </c>
      <c r="D1649">
        <v>481000</v>
      </c>
      <c r="E1649">
        <v>386200</v>
      </c>
      <c r="F1649">
        <v>474000</v>
      </c>
      <c r="G1649">
        <v>7000</v>
      </c>
      <c r="H1649">
        <v>0</v>
      </c>
      <c r="I1649">
        <v>0</v>
      </c>
      <c r="J1649">
        <v>379200</v>
      </c>
      <c r="K1649">
        <v>7000</v>
      </c>
      <c r="L1649">
        <v>0</v>
      </c>
      <c r="M1649">
        <v>0</v>
      </c>
      <c r="N1649">
        <v>98.54</v>
      </c>
      <c r="O1649">
        <v>1.46</v>
      </c>
      <c r="P1649">
        <v>0</v>
      </c>
      <c r="Q1649">
        <v>0</v>
      </c>
      <c r="R1649">
        <v>98.19</v>
      </c>
      <c r="S1649">
        <v>1.81</v>
      </c>
      <c r="T1649">
        <v>0</v>
      </c>
      <c r="U1649">
        <v>0</v>
      </c>
    </row>
    <row r="1650" spans="1:21" x14ac:dyDescent="0.25">
      <c r="A1650" t="s">
        <v>378</v>
      </c>
      <c r="B1650">
        <v>2013</v>
      </c>
      <c r="C1650">
        <v>318000</v>
      </c>
      <c r="D1650">
        <v>105000</v>
      </c>
      <c r="E1650">
        <v>84000</v>
      </c>
      <c r="F1650">
        <v>105000</v>
      </c>
      <c r="G1650">
        <v>0</v>
      </c>
      <c r="H1650">
        <v>0</v>
      </c>
      <c r="I1650">
        <v>0</v>
      </c>
      <c r="J1650">
        <v>84000</v>
      </c>
      <c r="K1650">
        <v>0</v>
      </c>
      <c r="L1650">
        <v>0</v>
      </c>
      <c r="M1650">
        <v>0</v>
      </c>
      <c r="N1650">
        <v>100</v>
      </c>
      <c r="O1650">
        <v>0</v>
      </c>
      <c r="P1650">
        <v>0</v>
      </c>
      <c r="Q1650">
        <v>0</v>
      </c>
      <c r="R1650">
        <v>100</v>
      </c>
      <c r="S1650">
        <v>0</v>
      </c>
      <c r="T1650">
        <v>0</v>
      </c>
      <c r="U1650">
        <v>0</v>
      </c>
    </row>
    <row r="1651" spans="1:21" x14ac:dyDescent="0.25">
      <c r="A1651" t="s">
        <v>378</v>
      </c>
      <c r="B1651">
        <v>2014</v>
      </c>
      <c r="C1651">
        <v>438000</v>
      </c>
      <c r="D1651">
        <v>224000</v>
      </c>
      <c r="E1651">
        <v>179200</v>
      </c>
      <c r="F1651">
        <v>224000</v>
      </c>
      <c r="G1651">
        <v>0</v>
      </c>
      <c r="H1651">
        <v>0</v>
      </c>
      <c r="I1651">
        <v>0</v>
      </c>
      <c r="J1651">
        <v>179200</v>
      </c>
      <c r="K1651">
        <v>0</v>
      </c>
      <c r="L1651">
        <v>0</v>
      </c>
      <c r="M1651">
        <v>0</v>
      </c>
      <c r="N1651">
        <v>100</v>
      </c>
      <c r="O1651">
        <v>0</v>
      </c>
      <c r="P1651">
        <v>0</v>
      </c>
      <c r="Q1651">
        <v>0</v>
      </c>
      <c r="R1651">
        <v>100</v>
      </c>
      <c r="S1651">
        <v>0</v>
      </c>
      <c r="T1651">
        <v>0</v>
      </c>
      <c r="U1651">
        <v>0</v>
      </c>
    </row>
    <row r="1652" spans="1:21" x14ac:dyDescent="0.25">
      <c r="A1652" t="s">
        <v>378</v>
      </c>
      <c r="B1652">
        <v>2015</v>
      </c>
      <c r="C1652">
        <v>425000</v>
      </c>
      <c r="D1652">
        <v>169000</v>
      </c>
      <c r="E1652">
        <v>135200</v>
      </c>
      <c r="F1652">
        <v>169000</v>
      </c>
      <c r="G1652">
        <v>0</v>
      </c>
      <c r="H1652">
        <v>0</v>
      </c>
      <c r="I1652">
        <v>0</v>
      </c>
      <c r="J1652">
        <v>135200</v>
      </c>
      <c r="K1652">
        <v>0</v>
      </c>
      <c r="L1652">
        <v>0</v>
      </c>
      <c r="M1652">
        <v>0</v>
      </c>
      <c r="N1652">
        <v>100</v>
      </c>
      <c r="O1652">
        <v>0</v>
      </c>
      <c r="P1652">
        <v>0</v>
      </c>
      <c r="Q1652">
        <v>0</v>
      </c>
      <c r="R1652">
        <v>100</v>
      </c>
      <c r="S1652">
        <v>0</v>
      </c>
      <c r="T1652">
        <v>0</v>
      </c>
      <c r="U1652">
        <v>0</v>
      </c>
    </row>
    <row r="1653" spans="1:21" x14ac:dyDescent="0.25">
      <c r="A1653" t="s">
        <v>378</v>
      </c>
      <c r="B1653">
        <v>2016</v>
      </c>
      <c r="C1653">
        <v>358000</v>
      </c>
      <c r="D1653">
        <v>141000</v>
      </c>
      <c r="E1653">
        <v>112800</v>
      </c>
      <c r="F1653">
        <v>141000</v>
      </c>
      <c r="G1653">
        <v>0</v>
      </c>
      <c r="H1653">
        <v>0</v>
      </c>
      <c r="I1653">
        <v>0</v>
      </c>
      <c r="J1653">
        <v>112800</v>
      </c>
      <c r="K1653">
        <v>0</v>
      </c>
      <c r="L1653">
        <v>0</v>
      </c>
      <c r="M1653">
        <v>0</v>
      </c>
      <c r="N1653">
        <v>100</v>
      </c>
      <c r="O1653">
        <v>0</v>
      </c>
      <c r="P1653">
        <v>0</v>
      </c>
      <c r="Q1653">
        <v>0</v>
      </c>
      <c r="R1653">
        <v>100</v>
      </c>
      <c r="S1653">
        <v>0</v>
      </c>
      <c r="T1653">
        <v>0</v>
      </c>
      <c r="U1653">
        <v>0</v>
      </c>
    </row>
    <row r="1654" spans="1:21" x14ac:dyDescent="0.25">
      <c r="A1654" t="s">
        <v>378</v>
      </c>
      <c r="B1654">
        <v>2017</v>
      </c>
      <c r="C1654">
        <v>417000</v>
      </c>
      <c r="D1654">
        <v>215000</v>
      </c>
      <c r="E1654">
        <v>172000</v>
      </c>
      <c r="F1654">
        <v>215000</v>
      </c>
      <c r="G1654">
        <v>0</v>
      </c>
      <c r="H1654">
        <v>0</v>
      </c>
      <c r="I1654">
        <v>0</v>
      </c>
      <c r="J1654">
        <v>172000</v>
      </c>
      <c r="K1654">
        <v>0</v>
      </c>
      <c r="L1654">
        <v>0</v>
      </c>
      <c r="M1654">
        <v>0</v>
      </c>
      <c r="N1654">
        <v>100</v>
      </c>
      <c r="O1654">
        <v>0</v>
      </c>
      <c r="P1654">
        <v>0</v>
      </c>
      <c r="Q1654">
        <v>0</v>
      </c>
      <c r="R1654">
        <v>100</v>
      </c>
      <c r="S1654">
        <v>0</v>
      </c>
      <c r="T1654">
        <v>0</v>
      </c>
      <c r="U1654">
        <v>0</v>
      </c>
    </row>
    <row r="1655" spans="1:21" x14ac:dyDescent="0.25">
      <c r="A1655" t="s">
        <v>378</v>
      </c>
      <c r="B1655">
        <v>2018</v>
      </c>
      <c r="C1655">
        <v>370000</v>
      </c>
      <c r="D1655">
        <v>172000</v>
      </c>
      <c r="E1655">
        <v>137600</v>
      </c>
      <c r="F1655">
        <v>172000</v>
      </c>
      <c r="G1655">
        <v>0</v>
      </c>
      <c r="H1655">
        <v>0</v>
      </c>
      <c r="I1655">
        <v>0</v>
      </c>
      <c r="J1655">
        <v>137600</v>
      </c>
      <c r="K1655">
        <v>0</v>
      </c>
      <c r="L1655">
        <v>0</v>
      </c>
      <c r="M1655">
        <v>0</v>
      </c>
      <c r="N1655">
        <v>100</v>
      </c>
      <c r="O1655">
        <v>0</v>
      </c>
      <c r="P1655">
        <v>0</v>
      </c>
      <c r="Q1655">
        <v>0</v>
      </c>
      <c r="R1655">
        <v>100</v>
      </c>
      <c r="S1655">
        <v>0</v>
      </c>
      <c r="T1655">
        <v>0</v>
      </c>
      <c r="U1655">
        <v>0</v>
      </c>
    </row>
    <row r="1656" spans="1:21" x14ac:dyDescent="0.25">
      <c r="A1656" t="s">
        <v>378</v>
      </c>
      <c r="B1656">
        <v>2019</v>
      </c>
      <c r="C1656">
        <v>390000</v>
      </c>
      <c r="D1656">
        <v>186000</v>
      </c>
      <c r="E1656">
        <v>148800</v>
      </c>
      <c r="F1656">
        <v>186000</v>
      </c>
      <c r="G1656">
        <v>0</v>
      </c>
      <c r="H1656">
        <v>0</v>
      </c>
      <c r="I1656">
        <v>0</v>
      </c>
      <c r="J1656">
        <v>148800</v>
      </c>
      <c r="K1656">
        <v>0</v>
      </c>
      <c r="L1656">
        <v>0</v>
      </c>
      <c r="M1656">
        <v>0</v>
      </c>
      <c r="N1656">
        <v>100</v>
      </c>
      <c r="O1656">
        <v>0</v>
      </c>
      <c r="P1656">
        <v>0</v>
      </c>
      <c r="Q1656">
        <v>0</v>
      </c>
      <c r="R1656">
        <v>100</v>
      </c>
      <c r="S1656">
        <v>0</v>
      </c>
      <c r="T1656">
        <v>0</v>
      </c>
      <c r="U1656">
        <v>0</v>
      </c>
    </row>
    <row r="1657" spans="1:21" x14ac:dyDescent="0.25">
      <c r="A1657" t="s">
        <v>378</v>
      </c>
      <c r="B1657">
        <v>2020</v>
      </c>
      <c r="C1657">
        <v>361000</v>
      </c>
      <c r="D1657">
        <v>178000</v>
      </c>
      <c r="E1657">
        <v>142400</v>
      </c>
      <c r="F1657">
        <v>178000</v>
      </c>
      <c r="G1657">
        <v>0</v>
      </c>
      <c r="H1657">
        <v>0</v>
      </c>
      <c r="I1657">
        <v>0</v>
      </c>
      <c r="J1657">
        <v>142400</v>
      </c>
      <c r="K1657">
        <v>0</v>
      </c>
      <c r="L1657">
        <v>0</v>
      </c>
      <c r="M1657">
        <v>0</v>
      </c>
      <c r="N1657">
        <v>100</v>
      </c>
      <c r="O1657">
        <v>0</v>
      </c>
      <c r="P1657">
        <v>0</v>
      </c>
      <c r="Q1657">
        <v>0</v>
      </c>
      <c r="R1657">
        <v>100</v>
      </c>
      <c r="S1657">
        <v>0</v>
      </c>
      <c r="T1657">
        <v>0</v>
      </c>
      <c r="U1657">
        <v>0</v>
      </c>
    </row>
    <row r="1658" spans="1:21" x14ac:dyDescent="0.25">
      <c r="A1658" t="s">
        <v>378</v>
      </c>
      <c r="B1658">
        <v>2021</v>
      </c>
      <c r="C1658">
        <v>370000</v>
      </c>
      <c r="D1658">
        <v>183000</v>
      </c>
      <c r="E1658">
        <v>146400</v>
      </c>
      <c r="F1658">
        <v>183000</v>
      </c>
      <c r="G1658">
        <v>0</v>
      </c>
      <c r="H1658">
        <v>0</v>
      </c>
      <c r="I1658">
        <v>0</v>
      </c>
      <c r="J1658">
        <v>146400</v>
      </c>
      <c r="K1658">
        <v>0</v>
      </c>
      <c r="L1658">
        <v>0</v>
      </c>
      <c r="M1658">
        <v>0</v>
      </c>
      <c r="N1658">
        <v>100</v>
      </c>
      <c r="O1658">
        <v>0</v>
      </c>
      <c r="P1658">
        <v>0</v>
      </c>
      <c r="Q1658">
        <v>0</v>
      </c>
      <c r="R1658">
        <v>100</v>
      </c>
      <c r="S1658">
        <v>0</v>
      </c>
      <c r="T1658">
        <v>0</v>
      </c>
      <c r="U1658">
        <v>0</v>
      </c>
    </row>
    <row r="1659" spans="1:21" x14ac:dyDescent="0.25">
      <c r="A1659" t="s">
        <v>380</v>
      </c>
      <c r="B1659">
        <v>2013</v>
      </c>
      <c r="C1659">
        <v>370000</v>
      </c>
      <c r="D1659">
        <v>354000</v>
      </c>
      <c r="E1659">
        <v>283200</v>
      </c>
      <c r="F1659">
        <v>354000</v>
      </c>
      <c r="G1659">
        <v>0</v>
      </c>
      <c r="H1659">
        <v>0</v>
      </c>
      <c r="I1659">
        <v>0</v>
      </c>
      <c r="J1659">
        <v>283200</v>
      </c>
      <c r="K1659">
        <v>0</v>
      </c>
      <c r="L1659">
        <v>0</v>
      </c>
      <c r="M1659">
        <v>0</v>
      </c>
      <c r="N1659">
        <v>100</v>
      </c>
      <c r="O1659">
        <v>0</v>
      </c>
      <c r="P1659">
        <v>0</v>
      </c>
      <c r="Q1659">
        <v>0</v>
      </c>
      <c r="R1659">
        <v>100</v>
      </c>
      <c r="S1659">
        <v>0</v>
      </c>
      <c r="T1659">
        <v>0</v>
      </c>
      <c r="U1659">
        <v>0</v>
      </c>
    </row>
    <row r="1660" spans="1:21" x14ac:dyDescent="0.25">
      <c r="A1660" t="s">
        <v>380</v>
      </c>
      <c r="B1660">
        <v>2014</v>
      </c>
      <c r="C1660">
        <v>289000</v>
      </c>
      <c r="D1660">
        <v>273000</v>
      </c>
      <c r="E1660">
        <v>218400</v>
      </c>
      <c r="F1660">
        <v>273000</v>
      </c>
      <c r="G1660">
        <v>0</v>
      </c>
      <c r="H1660">
        <v>0</v>
      </c>
      <c r="I1660">
        <v>0</v>
      </c>
      <c r="J1660">
        <v>218400</v>
      </c>
      <c r="K1660">
        <v>0</v>
      </c>
      <c r="L1660">
        <v>0</v>
      </c>
      <c r="M1660">
        <v>0</v>
      </c>
      <c r="N1660">
        <v>100</v>
      </c>
      <c r="O1660">
        <v>0</v>
      </c>
      <c r="P1660">
        <v>0</v>
      </c>
      <c r="Q1660">
        <v>0</v>
      </c>
      <c r="R1660">
        <v>100</v>
      </c>
      <c r="S1660">
        <v>0</v>
      </c>
      <c r="T1660">
        <v>0</v>
      </c>
      <c r="U1660">
        <v>0</v>
      </c>
    </row>
    <row r="1661" spans="1:21" x14ac:dyDescent="0.25">
      <c r="A1661" t="s">
        <v>380</v>
      </c>
      <c r="B1661">
        <v>2015</v>
      </c>
      <c r="C1661">
        <v>312000</v>
      </c>
      <c r="D1661">
        <v>296000</v>
      </c>
      <c r="E1661">
        <v>236800</v>
      </c>
      <c r="F1661">
        <v>296000</v>
      </c>
      <c r="G1661">
        <v>0</v>
      </c>
      <c r="H1661">
        <v>0</v>
      </c>
      <c r="I1661">
        <v>0</v>
      </c>
      <c r="J1661">
        <v>236800</v>
      </c>
      <c r="K1661">
        <v>0</v>
      </c>
      <c r="L1661">
        <v>0</v>
      </c>
      <c r="M1661">
        <v>0</v>
      </c>
      <c r="N1661">
        <v>100</v>
      </c>
      <c r="O1661">
        <v>0</v>
      </c>
      <c r="P1661">
        <v>0</v>
      </c>
      <c r="Q1661">
        <v>0</v>
      </c>
      <c r="R1661">
        <v>100</v>
      </c>
      <c r="S1661">
        <v>0</v>
      </c>
      <c r="T1661">
        <v>0</v>
      </c>
      <c r="U1661">
        <v>0</v>
      </c>
    </row>
    <row r="1662" spans="1:21" x14ac:dyDescent="0.25">
      <c r="A1662" t="s">
        <v>380</v>
      </c>
      <c r="B1662">
        <v>2016</v>
      </c>
      <c r="C1662">
        <v>210000</v>
      </c>
      <c r="D1662">
        <v>194000</v>
      </c>
      <c r="E1662">
        <v>155200</v>
      </c>
      <c r="F1662">
        <v>194000</v>
      </c>
      <c r="G1662">
        <v>0</v>
      </c>
      <c r="H1662">
        <v>0</v>
      </c>
      <c r="I1662">
        <v>0</v>
      </c>
      <c r="J1662">
        <v>155200</v>
      </c>
      <c r="K1662">
        <v>0</v>
      </c>
      <c r="L1662">
        <v>0</v>
      </c>
      <c r="M1662">
        <v>0</v>
      </c>
      <c r="N1662">
        <v>100</v>
      </c>
      <c r="O1662">
        <v>0</v>
      </c>
      <c r="P1662">
        <v>0</v>
      </c>
      <c r="Q1662">
        <v>0</v>
      </c>
      <c r="R1662">
        <v>100</v>
      </c>
      <c r="S1662">
        <v>0</v>
      </c>
      <c r="T1662">
        <v>0</v>
      </c>
      <c r="U1662">
        <v>0</v>
      </c>
    </row>
    <row r="1663" spans="1:21" x14ac:dyDescent="0.25">
      <c r="A1663" t="s">
        <v>380</v>
      </c>
      <c r="B1663">
        <v>2017</v>
      </c>
      <c r="C1663">
        <v>16000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</row>
    <row r="1664" spans="1:21" x14ac:dyDescent="0.25">
      <c r="A1664" t="s">
        <v>380</v>
      </c>
      <c r="B1664">
        <v>2018</v>
      </c>
      <c r="C1664">
        <v>16000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</row>
    <row r="1665" spans="1:21" x14ac:dyDescent="0.25">
      <c r="A1665" t="s">
        <v>380</v>
      </c>
      <c r="B1665">
        <v>2019</v>
      </c>
      <c r="C1665">
        <v>16000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</row>
    <row r="1666" spans="1:21" x14ac:dyDescent="0.25">
      <c r="A1666" t="s">
        <v>380</v>
      </c>
      <c r="B1666">
        <v>2020</v>
      </c>
      <c r="C1666">
        <v>16000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</row>
    <row r="1667" spans="1:21" x14ac:dyDescent="0.25">
      <c r="A1667" t="s">
        <v>380</v>
      </c>
      <c r="B1667">
        <v>2021</v>
      </c>
      <c r="C1667">
        <v>16000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</row>
    <row r="1668" spans="1:21" x14ac:dyDescent="0.25">
      <c r="A1668" t="s">
        <v>382</v>
      </c>
      <c r="B1668">
        <v>2013</v>
      </c>
      <c r="C1668">
        <v>1313000</v>
      </c>
      <c r="D1668">
        <v>43000</v>
      </c>
      <c r="E1668">
        <v>34400</v>
      </c>
      <c r="F1668">
        <v>43000</v>
      </c>
      <c r="G1668">
        <v>0</v>
      </c>
      <c r="H1668">
        <v>0</v>
      </c>
      <c r="I1668">
        <v>0</v>
      </c>
      <c r="J1668">
        <v>34400</v>
      </c>
      <c r="K1668">
        <v>0</v>
      </c>
      <c r="L1668">
        <v>0</v>
      </c>
      <c r="M1668">
        <v>0</v>
      </c>
      <c r="N1668">
        <v>100</v>
      </c>
      <c r="O1668">
        <v>0</v>
      </c>
      <c r="P1668">
        <v>0</v>
      </c>
      <c r="Q1668">
        <v>0</v>
      </c>
      <c r="R1668">
        <v>100</v>
      </c>
      <c r="S1668">
        <v>0</v>
      </c>
      <c r="T1668">
        <v>0</v>
      </c>
      <c r="U1668">
        <v>0</v>
      </c>
    </row>
    <row r="1669" spans="1:21" x14ac:dyDescent="0.25">
      <c r="A1669" t="s">
        <v>382</v>
      </c>
      <c r="B1669">
        <v>2014</v>
      </c>
      <c r="C1669">
        <v>2435000</v>
      </c>
      <c r="D1669">
        <v>54000</v>
      </c>
      <c r="E1669">
        <v>43200</v>
      </c>
      <c r="F1669">
        <v>54000</v>
      </c>
      <c r="G1669">
        <v>0</v>
      </c>
      <c r="H1669">
        <v>0</v>
      </c>
      <c r="I1669">
        <v>0</v>
      </c>
      <c r="J1669">
        <v>43200</v>
      </c>
      <c r="K1669">
        <v>0</v>
      </c>
      <c r="L1669">
        <v>0</v>
      </c>
      <c r="M1669">
        <v>0</v>
      </c>
      <c r="N1669">
        <v>100</v>
      </c>
      <c r="O1669">
        <v>0</v>
      </c>
      <c r="P1669">
        <v>0</v>
      </c>
      <c r="Q1669">
        <v>0</v>
      </c>
      <c r="R1669">
        <v>100</v>
      </c>
      <c r="S1669">
        <v>0</v>
      </c>
      <c r="T1669">
        <v>0</v>
      </c>
      <c r="U1669">
        <v>0</v>
      </c>
    </row>
    <row r="1670" spans="1:21" x14ac:dyDescent="0.25">
      <c r="A1670" t="s">
        <v>382</v>
      </c>
      <c r="B1670">
        <v>2015</v>
      </c>
      <c r="C1670">
        <v>2450000</v>
      </c>
      <c r="D1670">
        <v>40000</v>
      </c>
      <c r="E1670">
        <v>32000</v>
      </c>
      <c r="F1670">
        <v>40000</v>
      </c>
      <c r="G1670">
        <v>0</v>
      </c>
      <c r="H1670">
        <v>0</v>
      </c>
      <c r="I1670">
        <v>0</v>
      </c>
      <c r="J1670">
        <v>32000</v>
      </c>
      <c r="K1670">
        <v>0</v>
      </c>
      <c r="L1670">
        <v>0</v>
      </c>
      <c r="M1670">
        <v>0</v>
      </c>
      <c r="N1670">
        <v>100</v>
      </c>
      <c r="O1670">
        <v>0</v>
      </c>
      <c r="P1670">
        <v>0</v>
      </c>
      <c r="Q1670">
        <v>0</v>
      </c>
      <c r="R1670">
        <v>100</v>
      </c>
      <c r="S1670">
        <v>0</v>
      </c>
      <c r="T1670">
        <v>0</v>
      </c>
      <c r="U1670">
        <v>0</v>
      </c>
    </row>
    <row r="1671" spans="1:21" x14ac:dyDescent="0.25">
      <c r="A1671" t="s">
        <v>382</v>
      </c>
      <c r="B1671">
        <v>2016</v>
      </c>
      <c r="C1671">
        <v>2302000</v>
      </c>
      <c r="D1671">
        <v>39000</v>
      </c>
      <c r="E1671">
        <v>31200</v>
      </c>
      <c r="F1671">
        <v>39000</v>
      </c>
      <c r="G1671">
        <v>0</v>
      </c>
      <c r="H1671">
        <v>0</v>
      </c>
      <c r="I1671">
        <v>0</v>
      </c>
      <c r="J1671">
        <v>31200</v>
      </c>
      <c r="K1671">
        <v>0</v>
      </c>
      <c r="L1671">
        <v>0</v>
      </c>
      <c r="M1671">
        <v>0</v>
      </c>
      <c r="N1671">
        <v>100</v>
      </c>
      <c r="O1671">
        <v>0</v>
      </c>
      <c r="P1671">
        <v>0</v>
      </c>
      <c r="Q1671">
        <v>0</v>
      </c>
      <c r="R1671">
        <v>100</v>
      </c>
      <c r="S1671">
        <v>0</v>
      </c>
      <c r="T1671">
        <v>0</v>
      </c>
      <c r="U1671">
        <v>0</v>
      </c>
    </row>
    <row r="1672" spans="1:21" x14ac:dyDescent="0.25">
      <c r="A1672" t="s">
        <v>382</v>
      </c>
      <c r="B1672">
        <v>2017</v>
      </c>
      <c r="C1672">
        <v>2277000</v>
      </c>
      <c r="D1672">
        <v>44000</v>
      </c>
      <c r="E1672">
        <v>35200</v>
      </c>
      <c r="F1672">
        <v>44000</v>
      </c>
      <c r="G1672">
        <v>0</v>
      </c>
      <c r="H1672">
        <v>0</v>
      </c>
      <c r="I1672">
        <v>0</v>
      </c>
      <c r="J1672">
        <v>35200</v>
      </c>
      <c r="K1672">
        <v>0</v>
      </c>
      <c r="L1672">
        <v>0</v>
      </c>
      <c r="M1672">
        <v>0</v>
      </c>
      <c r="N1672">
        <v>100</v>
      </c>
      <c r="O1672">
        <v>0</v>
      </c>
      <c r="P1672">
        <v>0</v>
      </c>
      <c r="Q1672">
        <v>0</v>
      </c>
      <c r="R1672">
        <v>100</v>
      </c>
      <c r="S1672">
        <v>0</v>
      </c>
      <c r="T1672">
        <v>0</v>
      </c>
      <c r="U1672">
        <v>0</v>
      </c>
    </row>
    <row r="1673" spans="1:21" x14ac:dyDescent="0.25">
      <c r="A1673" t="s">
        <v>382</v>
      </c>
      <c r="B1673">
        <v>2018</v>
      </c>
      <c r="C1673">
        <v>2397000</v>
      </c>
      <c r="D1673">
        <v>53000</v>
      </c>
      <c r="E1673">
        <v>42400</v>
      </c>
      <c r="F1673">
        <v>53000</v>
      </c>
      <c r="G1673">
        <v>0</v>
      </c>
      <c r="H1673">
        <v>0</v>
      </c>
      <c r="I1673">
        <v>0</v>
      </c>
      <c r="J1673">
        <v>42400</v>
      </c>
      <c r="K1673">
        <v>0</v>
      </c>
      <c r="L1673">
        <v>0</v>
      </c>
      <c r="M1673">
        <v>0</v>
      </c>
      <c r="N1673">
        <v>100</v>
      </c>
      <c r="O1673">
        <v>0</v>
      </c>
      <c r="P1673">
        <v>0</v>
      </c>
      <c r="Q1673">
        <v>0</v>
      </c>
      <c r="R1673">
        <v>100</v>
      </c>
      <c r="S1673">
        <v>0</v>
      </c>
      <c r="T1673">
        <v>0</v>
      </c>
      <c r="U1673">
        <v>0</v>
      </c>
    </row>
    <row r="1674" spans="1:21" x14ac:dyDescent="0.25">
      <c r="A1674" t="s">
        <v>382</v>
      </c>
      <c r="B1674">
        <v>2019</v>
      </c>
      <c r="C1674">
        <v>2089000</v>
      </c>
      <c r="D1674">
        <v>37000</v>
      </c>
      <c r="E1674">
        <v>29600</v>
      </c>
      <c r="F1674">
        <v>37000</v>
      </c>
      <c r="G1674">
        <v>0</v>
      </c>
      <c r="H1674">
        <v>0</v>
      </c>
      <c r="I1674">
        <v>0</v>
      </c>
      <c r="J1674">
        <v>29600</v>
      </c>
      <c r="K1674">
        <v>0</v>
      </c>
      <c r="L1674">
        <v>0</v>
      </c>
      <c r="M1674">
        <v>0</v>
      </c>
      <c r="N1674">
        <v>100</v>
      </c>
      <c r="O1674">
        <v>0</v>
      </c>
      <c r="P1674">
        <v>0</v>
      </c>
      <c r="Q1674">
        <v>0</v>
      </c>
      <c r="R1674">
        <v>100</v>
      </c>
      <c r="S1674">
        <v>0</v>
      </c>
      <c r="T1674">
        <v>0</v>
      </c>
      <c r="U1674">
        <v>0</v>
      </c>
    </row>
    <row r="1675" spans="1:21" x14ac:dyDescent="0.25">
      <c r="A1675" t="s">
        <v>382</v>
      </c>
      <c r="B1675">
        <v>2020</v>
      </c>
      <c r="C1675">
        <v>2031000</v>
      </c>
      <c r="D1675">
        <v>25000</v>
      </c>
      <c r="E1675">
        <v>20000</v>
      </c>
      <c r="F1675">
        <v>25000</v>
      </c>
      <c r="G1675">
        <v>0</v>
      </c>
      <c r="H1675">
        <v>0</v>
      </c>
      <c r="I1675">
        <v>0</v>
      </c>
      <c r="J1675">
        <v>20000</v>
      </c>
      <c r="K1675">
        <v>0</v>
      </c>
      <c r="L1675">
        <v>0</v>
      </c>
      <c r="M1675">
        <v>0</v>
      </c>
      <c r="N1675">
        <v>100</v>
      </c>
      <c r="O1675">
        <v>0</v>
      </c>
      <c r="P1675">
        <v>0</v>
      </c>
      <c r="Q1675">
        <v>0</v>
      </c>
      <c r="R1675">
        <v>100</v>
      </c>
      <c r="S1675">
        <v>0</v>
      </c>
      <c r="T1675">
        <v>0</v>
      </c>
      <c r="U1675">
        <v>0</v>
      </c>
    </row>
    <row r="1676" spans="1:21" x14ac:dyDescent="0.25">
      <c r="A1676" t="s">
        <v>382</v>
      </c>
      <c r="B1676">
        <v>2021</v>
      </c>
      <c r="C1676">
        <v>1973000</v>
      </c>
      <c r="D1676">
        <v>40000</v>
      </c>
      <c r="E1676">
        <v>32000</v>
      </c>
      <c r="F1676">
        <v>40000</v>
      </c>
      <c r="G1676">
        <v>0</v>
      </c>
      <c r="H1676">
        <v>0</v>
      </c>
      <c r="I1676">
        <v>0</v>
      </c>
      <c r="J1676">
        <v>32000</v>
      </c>
      <c r="K1676">
        <v>0</v>
      </c>
      <c r="L1676">
        <v>0</v>
      </c>
      <c r="M1676">
        <v>0</v>
      </c>
      <c r="N1676">
        <v>100</v>
      </c>
      <c r="O1676">
        <v>0</v>
      </c>
      <c r="P1676">
        <v>0</v>
      </c>
      <c r="Q1676">
        <v>0</v>
      </c>
      <c r="R1676">
        <v>100</v>
      </c>
      <c r="S1676">
        <v>0</v>
      </c>
      <c r="T1676">
        <v>0</v>
      </c>
      <c r="U1676">
        <v>0</v>
      </c>
    </row>
    <row r="1677" spans="1:21" x14ac:dyDescent="0.25">
      <c r="A1677" t="s">
        <v>384</v>
      </c>
      <c r="B1677">
        <v>2013</v>
      </c>
      <c r="C1677">
        <v>204000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</row>
    <row r="1678" spans="1:21" x14ac:dyDescent="0.25">
      <c r="A1678" t="s">
        <v>384</v>
      </c>
      <c r="B1678">
        <v>2014</v>
      </c>
      <c r="C1678">
        <v>193000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</row>
    <row r="1679" spans="1:21" x14ac:dyDescent="0.25">
      <c r="A1679" t="s">
        <v>384</v>
      </c>
      <c r="B1679">
        <v>2015</v>
      </c>
      <c r="C1679">
        <v>191000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</row>
    <row r="1680" spans="1:21" x14ac:dyDescent="0.25">
      <c r="A1680" t="s">
        <v>384</v>
      </c>
      <c r="B1680">
        <v>2016</v>
      </c>
      <c r="C1680">
        <v>223000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</row>
    <row r="1681" spans="1:21" x14ac:dyDescent="0.25">
      <c r="A1681" t="s">
        <v>384</v>
      </c>
      <c r="B1681">
        <v>2017</v>
      </c>
      <c r="C1681">
        <v>217000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</row>
    <row r="1682" spans="1:21" x14ac:dyDescent="0.25">
      <c r="A1682" t="s">
        <v>384</v>
      </c>
      <c r="B1682">
        <v>2018</v>
      </c>
      <c r="C1682">
        <v>213000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</row>
    <row r="1683" spans="1:21" x14ac:dyDescent="0.25">
      <c r="A1683" t="s">
        <v>384</v>
      </c>
      <c r="B1683">
        <v>2019</v>
      </c>
      <c r="C1683">
        <v>197000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</row>
    <row r="1684" spans="1:21" x14ac:dyDescent="0.25">
      <c r="A1684" t="s">
        <v>384</v>
      </c>
      <c r="B1684">
        <v>2020</v>
      </c>
      <c r="C1684">
        <v>190000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</row>
    <row r="1685" spans="1:21" x14ac:dyDescent="0.25">
      <c r="A1685" t="s">
        <v>384</v>
      </c>
      <c r="B1685">
        <v>2021</v>
      </c>
      <c r="C1685">
        <v>196000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</row>
    <row r="1686" spans="1:21" x14ac:dyDescent="0.25">
      <c r="A1686" t="s">
        <v>386</v>
      </c>
      <c r="B1686">
        <v>2013</v>
      </c>
      <c r="C1686">
        <v>23715000</v>
      </c>
      <c r="D1686">
        <v>6611000</v>
      </c>
      <c r="E1686">
        <v>4987200</v>
      </c>
      <c r="F1686">
        <v>3394000</v>
      </c>
      <c r="G1686">
        <v>1140000</v>
      </c>
      <c r="H1686">
        <v>1027000</v>
      </c>
      <c r="I1686">
        <v>1050000</v>
      </c>
      <c r="J1686">
        <v>2715200</v>
      </c>
      <c r="K1686">
        <v>1140000</v>
      </c>
      <c r="L1686">
        <v>1027000</v>
      </c>
      <c r="M1686">
        <v>105000</v>
      </c>
      <c r="N1686">
        <v>51.34</v>
      </c>
      <c r="O1686">
        <v>17.239999999999998</v>
      </c>
      <c r="P1686">
        <v>15.53</v>
      </c>
      <c r="Q1686">
        <v>15.88</v>
      </c>
      <c r="R1686">
        <v>54.44</v>
      </c>
      <c r="S1686">
        <v>22.86</v>
      </c>
      <c r="T1686">
        <v>20.59</v>
      </c>
      <c r="U1686">
        <v>2.11</v>
      </c>
    </row>
    <row r="1687" spans="1:21" x14ac:dyDescent="0.25">
      <c r="A1687" t="s">
        <v>386</v>
      </c>
      <c r="B1687">
        <v>2014</v>
      </c>
      <c r="C1687">
        <v>23678000</v>
      </c>
      <c r="D1687">
        <v>6152000</v>
      </c>
      <c r="E1687">
        <v>4536600</v>
      </c>
      <c r="F1687">
        <v>2866000</v>
      </c>
      <c r="G1687">
        <v>1144000</v>
      </c>
      <c r="H1687">
        <v>984000</v>
      </c>
      <c r="I1687">
        <v>1158000</v>
      </c>
      <c r="J1687">
        <v>2292800</v>
      </c>
      <c r="K1687">
        <v>1144000</v>
      </c>
      <c r="L1687">
        <v>984000</v>
      </c>
      <c r="M1687">
        <v>115800</v>
      </c>
      <c r="N1687">
        <v>46.59</v>
      </c>
      <c r="O1687">
        <v>18.600000000000001</v>
      </c>
      <c r="P1687">
        <v>15.99</v>
      </c>
      <c r="Q1687">
        <v>18.82</v>
      </c>
      <c r="R1687">
        <v>50.54</v>
      </c>
      <c r="S1687">
        <v>25.22</v>
      </c>
      <c r="T1687">
        <v>21.69</v>
      </c>
      <c r="U1687">
        <v>2.5499999999999998</v>
      </c>
    </row>
    <row r="1688" spans="1:21" x14ac:dyDescent="0.25">
      <c r="A1688" t="s">
        <v>386</v>
      </c>
      <c r="B1688">
        <v>2015</v>
      </c>
      <c r="C1688">
        <v>22851000</v>
      </c>
      <c r="D1688">
        <v>6490000</v>
      </c>
      <c r="E1688">
        <v>4807600</v>
      </c>
      <c r="F1688">
        <v>2760000</v>
      </c>
      <c r="G1688">
        <v>1180000</v>
      </c>
      <c r="H1688">
        <v>1294000</v>
      </c>
      <c r="I1688">
        <v>1256000</v>
      </c>
      <c r="J1688">
        <v>2208000</v>
      </c>
      <c r="K1688">
        <v>1180000</v>
      </c>
      <c r="L1688">
        <v>1294000</v>
      </c>
      <c r="M1688">
        <v>125600</v>
      </c>
      <c r="N1688">
        <v>42.53</v>
      </c>
      <c r="O1688">
        <v>18.18</v>
      </c>
      <c r="P1688">
        <v>19.940000000000001</v>
      </c>
      <c r="Q1688">
        <v>19.350000000000001</v>
      </c>
      <c r="R1688">
        <v>45.93</v>
      </c>
      <c r="S1688">
        <v>24.54</v>
      </c>
      <c r="T1688">
        <v>26.92</v>
      </c>
      <c r="U1688">
        <v>2.61</v>
      </c>
    </row>
    <row r="1689" spans="1:21" x14ac:dyDescent="0.25">
      <c r="A1689" t="s">
        <v>386</v>
      </c>
      <c r="B1689">
        <v>2016</v>
      </c>
      <c r="C1689">
        <v>22107000</v>
      </c>
      <c r="D1689">
        <v>5290000</v>
      </c>
      <c r="E1689">
        <v>4359800</v>
      </c>
      <c r="F1689">
        <v>2824000</v>
      </c>
      <c r="G1689">
        <v>1206000</v>
      </c>
      <c r="H1689">
        <v>854000</v>
      </c>
      <c r="I1689">
        <v>406000</v>
      </c>
      <c r="J1689">
        <v>2259200</v>
      </c>
      <c r="K1689">
        <v>1206000</v>
      </c>
      <c r="L1689">
        <v>854000</v>
      </c>
      <c r="M1689">
        <v>40600</v>
      </c>
      <c r="N1689">
        <v>53.38</v>
      </c>
      <c r="O1689">
        <v>22.8</v>
      </c>
      <c r="P1689">
        <v>16.14</v>
      </c>
      <c r="Q1689">
        <v>7.67</v>
      </c>
      <c r="R1689">
        <v>51.82</v>
      </c>
      <c r="S1689">
        <v>27.66</v>
      </c>
      <c r="T1689">
        <v>19.59</v>
      </c>
      <c r="U1689">
        <v>0.93</v>
      </c>
    </row>
    <row r="1690" spans="1:21" x14ac:dyDescent="0.25">
      <c r="A1690" t="s">
        <v>386</v>
      </c>
      <c r="B1690">
        <v>2017</v>
      </c>
      <c r="C1690">
        <v>25307000</v>
      </c>
      <c r="D1690">
        <v>6678000</v>
      </c>
      <c r="E1690">
        <v>5450900</v>
      </c>
      <c r="F1690">
        <v>4826000</v>
      </c>
      <c r="G1690">
        <v>1086000</v>
      </c>
      <c r="H1690">
        <v>475000</v>
      </c>
      <c r="I1690">
        <v>291000</v>
      </c>
      <c r="J1690">
        <v>3860800</v>
      </c>
      <c r="K1690">
        <v>1086000</v>
      </c>
      <c r="L1690">
        <v>475000</v>
      </c>
      <c r="M1690">
        <v>29100</v>
      </c>
      <c r="N1690">
        <v>72.27</v>
      </c>
      <c r="O1690">
        <v>16.260000000000002</v>
      </c>
      <c r="P1690">
        <v>7.11</v>
      </c>
      <c r="Q1690">
        <v>4.3600000000000003</v>
      </c>
      <c r="R1690">
        <v>70.83</v>
      </c>
      <c r="S1690">
        <v>19.920000000000002</v>
      </c>
      <c r="T1690">
        <v>8.7100000000000009</v>
      </c>
      <c r="U1690">
        <v>0.53</v>
      </c>
    </row>
    <row r="1691" spans="1:21" x14ac:dyDescent="0.25">
      <c r="A1691" t="s">
        <v>386</v>
      </c>
      <c r="B1691">
        <v>2018</v>
      </c>
      <c r="C1691">
        <v>25888000</v>
      </c>
      <c r="D1691">
        <v>7058000</v>
      </c>
      <c r="E1691">
        <v>5801100</v>
      </c>
      <c r="F1691">
        <v>5092000</v>
      </c>
      <c r="G1691">
        <v>931000</v>
      </c>
      <c r="H1691">
        <v>770000</v>
      </c>
      <c r="I1691">
        <v>265000</v>
      </c>
      <c r="J1691">
        <v>4073600</v>
      </c>
      <c r="K1691">
        <v>931000</v>
      </c>
      <c r="L1691">
        <v>770000</v>
      </c>
      <c r="M1691">
        <v>26500</v>
      </c>
      <c r="N1691">
        <v>72.150000000000006</v>
      </c>
      <c r="O1691">
        <v>13.19</v>
      </c>
      <c r="P1691">
        <v>10.91</v>
      </c>
      <c r="Q1691">
        <v>3.75</v>
      </c>
      <c r="R1691">
        <v>70.22</v>
      </c>
      <c r="S1691">
        <v>16.05</v>
      </c>
      <c r="T1691">
        <v>13.27</v>
      </c>
      <c r="U1691">
        <v>0.46</v>
      </c>
    </row>
    <row r="1692" spans="1:21" x14ac:dyDescent="0.25">
      <c r="A1692" t="s">
        <v>386</v>
      </c>
      <c r="B1692">
        <v>2019</v>
      </c>
      <c r="C1692">
        <v>26725000</v>
      </c>
      <c r="D1692">
        <v>6333000</v>
      </c>
      <c r="E1692">
        <v>5444800</v>
      </c>
      <c r="F1692">
        <v>4441000</v>
      </c>
      <c r="G1692">
        <v>883000</v>
      </c>
      <c r="H1692">
        <v>1009000</v>
      </c>
      <c r="I1692">
        <v>0</v>
      </c>
      <c r="J1692">
        <v>3552800</v>
      </c>
      <c r="K1692">
        <v>883000</v>
      </c>
      <c r="L1692">
        <v>1009000</v>
      </c>
      <c r="M1692">
        <v>0</v>
      </c>
      <c r="N1692">
        <v>70.12</v>
      </c>
      <c r="O1692">
        <v>13.94</v>
      </c>
      <c r="P1692">
        <v>15.93</v>
      </c>
      <c r="Q1692">
        <v>0</v>
      </c>
      <c r="R1692">
        <v>65.25</v>
      </c>
      <c r="S1692">
        <v>16.22</v>
      </c>
      <c r="T1692">
        <v>18.53</v>
      </c>
      <c r="U1692">
        <v>0</v>
      </c>
    </row>
    <row r="1693" spans="1:21" x14ac:dyDescent="0.25">
      <c r="A1693" t="s">
        <v>386</v>
      </c>
      <c r="B1693">
        <v>2020</v>
      </c>
      <c r="C1693">
        <v>31710000</v>
      </c>
      <c r="D1693">
        <v>7709000</v>
      </c>
      <c r="E1693">
        <v>6502200</v>
      </c>
      <c r="F1693">
        <v>6034000</v>
      </c>
      <c r="G1693">
        <v>822000</v>
      </c>
      <c r="H1693">
        <v>853000</v>
      </c>
      <c r="I1693">
        <v>0</v>
      </c>
      <c r="J1693">
        <v>4827200</v>
      </c>
      <c r="K1693">
        <v>822000</v>
      </c>
      <c r="L1693">
        <v>853000</v>
      </c>
      <c r="M1693">
        <v>0</v>
      </c>
      <c r="N1693">
        <v>78.27</v>
      </c>
      <c r="O1693">
        <v>10.66</v>
      </c>
      <c r="P1693">
        <v>11.06</v>
      </c>
      <c r="Q1693">
        <v>0</v>
      </c>
      <c r="R1693">
        <v>74.239999999999995</v>
      </c>
      <c r="S1693">
        <v>12.64</v>
      </c>
      <c r="T1693">
        <v>13.12</v>
      </c>
      <c r="U1693">
        <v>0</v>
      </c>
    </row>
    <row r="1694" spans="1:21" x14ac:dyDescent="0.25">
      <c r="A1694" t="s">
        <v>386</v>
      </c>
      <c r="B1694">
        <v>2021</v>
      </c>
      <c r="C1694">
        <v>30146000</v>
      </c>
      <c r="D1694">
        <v>7594000</v>
      </c>
      <c r="E1694">
        <v>6442200</v>
      </c>
      <c r="F1694">
        <v>5759000</v>
      </c>
      <c r="G1694">
        <v>1162000</v>
      </c>
      <c r="H1694">
        <v>673000</v>
      </c>
      <c r="I1694">
        <v>0</v>
      </c>
      <c r="J1694">
        <v>4607200</v>
      </c>
      <c r="K1694">
        <v>1162000</v>
      </c>
      <c r="L1694">
        <v>673000</v>
      </c>
      <c r="M1694">
        <v>0</v>
      </c>
      <c r="N1694">
        <v>75.84</v>
      </c>
      <c r="O1694">
        <v>15.3</v>
      </c>
      <c r="P1694">
        <v>8.86</v>
      </c>
      <c r="Q1694">
        <v>0</v>
      </c>
      <c r="R1694">
        <v>71.52</v>
      </c>
      <c r="S1694">
        <v>18.04</v>
      </c>
      <c r="T1694">
        <v>10.45</v>
      </c>
      <c r="U1694">
        <v>0</v>
      </c>
    </row>
    <row r="1695" spans="1:21" x14ac:dyDescent="0.25">
      <c r="A1695" t="s">
        <v>388</v>
      </c>
      <c r="B1695">
        <v>2013</v>
      </c>
      <c r="C1695">
        <v>3164000</v>
      </c>
      <c r="D1695">
        <v>1414000</v>
      </c>
      <c r="E1695">
        <v>1089300</v>
      </c>
      <c r="F1695">
        <v>1275000</v>
      </c>
      <c r="G1695">
        <v>0</v>
      </c>
      <c r="H1695">
        <v>139000</v>
      </c>
      <c r="I1695">
        <v>0</v>
      </c>
      <c r="J1695">
        <v>1020000</v>
      </c>
      <c r="K1695">
        <v>0</v>
      </c>
      <c r="L1695">
        <v>69300</v>
      </c>
      <c r="M1695">
        <v>0</v>
      </c>
      <c r="N1695">
        <v>90.17</v>
      </c>
      <c r="O1695">
        <v>0</v>
      </c>
      <c r="P1695">
        <v>9.83</v>
      </c>
      <c r="Q1695">
        <v>0</v>
      </c>
      <c r="R1695">
        <v>93.64</v>
      </c>
      <c r="S1695">
        <v>0</v>
      </c>
      <c r="T1695">
        <v>6.36</v>
      </c>
      <c r="U1695">
        <v>0</v>
      </c>
    </row>
    <row r="1696" spans="1:21" x14ac:dyDescent="0.25">
      <c r="A1696" t="s">
        <v>388</v>
      </c>
      <c r="B1696">
        <v>2014</v>
      </c>
      <c r="C1696">
        <v>2769000</v>
      </c>
      <c r="D1696">
        <v>1113000</v>
      </c>
      <c r="E1696">
        <v>847800</v>
      </c>
      <c r="F1696">
        <v>957000</v>
      </c>
      <c r="G1696">
        <v>0</v>
      </c>
      <c r="H1696">
        <v>156000</v>
      </c>
      <c r="I1696">
        <v>0</v>
      </c>
      <c r="J1696">
        <v>765600</v>
      </c>
      <c r="K1696">
        <v>0</v>
      </c>
      <c r="L1696">
        <v>82200</v>
      </c>
      <c r="M1696">
        <v>0</v>
      </c>
      <c r="N1696">
        <v>85.98</v>
      </c>
      <c r="O1696">
        <v>0</v>
      </c>
      <c r="P1696">
        <v>14.02</v>
      </c>
      <c r="Q1696">
        <v>0</v>
      </c>
      <c r="R1696">
        <v>90.3</v>
      </c>
      <c r="S1696">
        <v>0</v>
      </c>
      <c r="T1696">
        <v>9.6999999999999993</v>
      </c>
      <c r="U1696">
        <v>0</v>
      </c>
    </row>
    <row r="1697" spans="1:21" x14ac:dyDescent="0.25">
      <c r="A1697" t="s">
        <v>388</v>
      </c>
      <c r="B1697">
        <v>2015</v>
      </c>
      <c r="C1697">
        <v>3336000</v>
      </c>
      <c r="D1697">
        <v>1229000</v>
      </c>
      <c r="E1697">
        <v>947100</v>
      </c>
      <c r="F1697">
        <v>1061000</v>
      </c>
      <c r="G1697">
        <v>0</v>
      </c>
      <c r="H1697">
        <v>168000</v>
      </c>
      <c r="I1697">
        <v>0</v>
      </c>
      <c r="J1697">
        <v>848800</v>
      </c>
      <c r="K1697">
        <v>0</v>
      </c>
      <c r="L1697">
        <v>98300</v>
      </c>
      <c r="M1697">
        <v>0</v>
      </c>
      <c r="N1697">
        <v>86.33</v>
      </c>
      <c r="O1697">
        <v>0</v>
      </c>
      <c r="P1697">
        <v>13.67</v>
      </c>
      <c r="Q1697">
        <v>0</v>
      </c>
      <c r="R1697">
        <v>89.62</v>
      </c>
      <c r="S1697">
        <v>0</v>
      </c>
      <c r="T1697">
        <v>10.38</v>
      </c>
      <c r="U1697">
        <v>0</v>
      </c>
    </row>
    <row r="1698" spans="1:21" x14ac:dyDescent="0.25">
      <c r="A1698" t="s">
        <v>388</v>
      </c>
      <c r="B1698">
        <v>2016</v>
      </c>
      <c r="C1698">
        <v>3017000</v>
      </c>
      <c r="D1698">
        <v>1221000</v>
      </c>
      <c r="E1698">
        <v>961200</v>
      </c>
      <c r="F1698">
        <v>1094000</v>
      </c>
      <c r="G1698">
        <v>0</v>
      </c>
      <c r="H1698">
        <v>127000</v>
      </c>
      <c r="I1698">
        <v>0</v>
      </c>
      <c r="J1698">
        <v>875200</v>
      </c>
      <c r="K1698">
        <v>0</v>
      </c>
      <c r="L1698">
        <v>86000</v>
      </c>
      <c r="M1698">
        <v>0</v>
      </c>
      <c r="N1698">
        <v>89.6</v>
      </c>
      <c r="O1698">
        <v>0</v>
      </c>
      <c r="P1698">
        <v>10.4</v>
      </c>
      <c r="Q1698">
        <v>0</v>
      </c>
      <c r="R1698">
        <v>91.05</v>
      </c>
      <c r="S1698">
        <v>0</v>
      </c>
      <c r="T1698">
        <v>8.9499999999999993</v>
      </c>
      <c r="U1698">
        <v>0</v>
      </c>
    </row>
    <row r="1699" spans="1:21" x14ac:dyDescent="0.25">
      <c r="A1699" t="s">
        <v>388</v>
      </c>
      <c r="B1699">
        <v>2017</v>
      </c>
      <c r="C1699">
        <v>3565000</v>
      </c>
      <c r="D1699">
        <v>1189000</v>
      </c>
      <c r="E1699">
        <v>972000</v>
      </c>
      <c r="F1699">
        <v>1085000</v>
      </c>
      <c r="G1699">
        <v>0</v>
      </c>
      <c r="H1699">
        <v>104000</v>
      </c>
      <c r="I1699">
        <v>0</v>
      </c>
      <c r="J1699">
        <v>868000</v>
      </c>
      <c r="K1699">
        <v>0</v>
      </c>
      <c r="L1699">
        <v>104000</v>
      </c>
      <c r="M1699">
        <v>0</v>
      </c>
      <c r="N1699">
        <v>91.25</v>
      </c>
      <c r="O1699">
        <v>0</v>
      </c>
      <c r="P1699">
        <v>8.75</v>
      </c>
      <c r="Q1699">
        <v>0</v>
      </c>
      <c r="R1699">
        <v>89.3</v>
      </c>
      <c r="S1699">
        <v>0</v>
      </c>
      <c r="T1699">
        <v>10.7</v>
      </c>
      <c r="U1699">
        <v>0</v>
      </c>
    </row>
    <row r="1700" spans="1:21" x14ac:dyDescent="0.25">
      <c r="A1700" t="s">
        <v>388</v>
      </c>
      <c r="B1700">
        <v>2018</v>
      </c>
      <c r="C1700">
        <v>3774000</v>
      </c>
      <c r="D1700">
        <v>1286000</v>
      </c>
      <c r="E1700">
        <v>1040200</v>
      </c>
      <c r="F1700">
        <v>1229000</v>
      </c>
      <c r="G1700">
        <v>0</v>
      </c>
      <c r="H1700">
        <v>57000</v>
      </c>
      <c r="I1700">
        <v>0</v>
      </c>
      <c r="J1700">
        <v>983200</v>
      </c>
      <c r="K1700">
        <v>0</v>
      </c>
      <c r="L1700">
        <v>57000</v>
      </c>
      <c r="M1700">
        <v>0</v>
      </c>
      <c r="N1700">
        <v>95.57</v>
      </c>
      <c r="O1700">
        <v>0</v>
      </c>
      <c r="P1700">
        <v>4.43</v>
      </c>
      <c r="Q1700">
        <v>0</v>
      </c>
      <c r="R1700">
        <v>94.52</v>
      </c>
      <c r="S1700">
        <v>0</v>
      </c>
      <c r="T1700">
        <v>5.48</v>
      </c>
      <c r="U1700">
        <v>0</v>
      </c>
    </row>
    <row r="1701" spans="1:21" x14ac:dyDescent="0.25">
      <c r="A1701" t="s">
        <v>388</v>
      </c>
      <c r="B1701">
        <v>2019</v>
      </c>
      <c r="C1701">
        <v>3715000</v>
      </c>
      <c r="D1701">
        <v>1270000</v>
      </c>
      <c r="E1701">
        <v>1030200</v>
      </c>
      <c r="F1701">
        <v>1199000</v>
      </c>
      <c r="G1701">
        <v>0</v>
      </c>
      <c r="H1701">
        <v>71000</v>
      </c>
      <c r="I1701">
        <v>0</v>
      </c>
      <c r="J1701">
        <v>959200</v>
      </c>
      <c r="K1701">
        <v>0</v>
      </c>
      <c r="L1701">
        <v>71000</v>
      </c>
      <c r="M1701">
        <v>0</v>
      </c>
      <c r="N1701">
        <v>94.41</v>
      </c>
      <c r="O1701">
        <v>0</v>
      </c>
      <c r="P1701">
        <v>5.59</v>
      </c>
      <c r="Q1701">
        <v>0</v>
      </c>
      <c r="R1701">
        <v>93.11</v>
      </c>
      <c r="S1701">
        <v>0</v>
      </c>
      <c r="T1701">
        <v>6.89</v>
      </c>
      <c r="U1701">
        <v>0</v>
      </c>
    </row>
    <row r="1702" spans="1:21" x14ac:dyDescent="0.25">
      <c r="A1702" t="s">
        <v>388</v>
      </c>
      <c r="B1702">
        <v>2020</v>
      </c>
      <c r="C1702">
        <v>3381000</v>
      </c>
      <c r="D1702">
        <v>918000</v>
      </c>
      <c r="E1702">
        <v>751600</v>
      </c>
      <c r="F1702">
        <v>832000</v>
      </c>
      <c r="G1702">
        <v>0</v>
      </c>
      <c r="H1702">
        <v>86000</v>
      </c>
      <c r="I1702">
        <v>0</v>
      </c>
      <c r="J1702">
        <v>665600</v>
      </c>
      <c r="K1702">
        <v>0</v>
      </c>
      <c r="L1702">
        <v>86000</v>
      </c>
      <c r="M1702">
        <v>0</v>
      </c>
      <c r="N1702">
        <v>90.63</v>
      </c>
      <c r="O1702">
        <v>0</v>
      </c>
      <c r="P1702">
        <v>9.3699999999999992</v>
      </c>
      <c r="Q1702">
        <v>0</v>
      </c>
      <c r="R1702">
        <v>88.56</v>
      </c>
      <c r="S1702">
        <v>0</v>
      </c>
      <c r="T1702">
        <v>11.44</v>
      </c>
      <c r="U1702">
        <v>0</v>
      </c>
    </row>
    <row r="1703" spans="1:21" x14ac:dyDescent="0.25">
      <c r="A1703" t="s">
        <v>388</v>
      </c>
      <c r="B1703">
        <v>2021</v>
      </c>
      <c r="C1703">
        <v>3521000</v>
      </c>
      <c r="D1703">
        <v>1116000</v>
      </c>
      <c r="E1703">
        <v>909200</v>
      </c>
      <c r="F1703">
        <v>1034000</v>
      </c>
      <c r="G1703">
        <v>0</v>
      </c>
      <c r="H1703">
        <v>82000</v>
      </c>
      <c r="I1703">
        <v>0</v>
      </c>
      <c r="J1703">
        <v>827200</v>
      </c>
      <c r="K1703">
        <v>0</v>
      </c>
      <c r="L1703">
        <v>82000</v>
      </c>
      <c r="M1703">
        <v>0</v>
      </c>
      <c r="N1703">
        <v>92.65</v>
      </c>
      <c r="O1703">
        <v>0</v>
      </c>
      <c r="P1703">
        <v>7.35</v>
      </c>
      <c r="Q1703">
        <v>0</v>
      </c>
      <c r="R1703">
        <v>90.98</v>
      </c>
      <c r="S1703">
        <v>0</v>
      </c>
      <c r="T1703">
        <v>9.02</v>
      </c>
      <c r="U1703">
        <v>0</v>
      </c>
    </row>
    <row r="1704" spans="1:21" x14ac:dyDescent="0.25">
      <c r="A1704" t="s">
        <v>390</v>
      </c>
      <c r="B1704">
        <v>2013</v>
      </c>
      <c r="C1704">
        <v>4416000</v>
      </c>
      <c r="D1704">
        <v>344000</v>
      </c>
      <c r="E1704">
        <v>261200</v>
      </c>
      <c r="F1704">
        <v>324000</v>
      </c>
      <c r="G1704">
        <v>0</v>
      </c>
      <c r="H1704">
        <v>0</v>
      </c>
      <c r="I1704">
        <v>20000</v>
      </c>
      <c r="J1704">
        <v>259200</v>
      </c>
      <c r="K1704">
        <v>0</v>
      </c>
      <c r="L1704">
        <v>0</v>
      </c>
      <c r="M1704">
        <v>2000</v>
      </c>
      <c r="N1704">
        <v>94.19</v>
      </c>
      <c r="O1704">
        <v>0</v>
      </c>
      <c r="P1704">
        <v>0</v>
      </c>
      <c r="Q1704">
        <v>5.81</v>
      </c>
      <c r="R1704">
        <v>99</v>
      </c>
      <c r="S1704">
        <v>0</v>
      </c>
      <c r="T1704">
        <v>0</v>
      </c>
      <c r="U1704">
        <v>0</v>
      </c>
    </row>
    <row r="1705" spans="1:21" x14ac:dyDescent="0.25">
      <c r="A1705" t="s">
        <v>390</v>
      </c>
      <c r="B1705">
        <v>2014</v>
      </c>
      <c r="C1705">
        <v>3479000</v>
      </c>
      <c r="D1705">
        <v>375000</v>
      </c>
      <c r="E1705">
        <v>300000</v>
      </c>
      <c r="F1705">
        <v>375000</v>
      </c>
      <c r="G1705">
        <v>0</v>
      </c>
      <c r="H1705">
        <v>0</v>
      </c>
      <c r="I1705">
        <v>0</v>
      </c>
      <c r="J1705">
        <v>300000</v>
      </c>
      <c r="K1705">
        <v>0</v>
      </c>
      <c r="L1705">
        <v>0</v>
      </c>
      <c r="M1705">
        <v>0</v>
      </c>
      <c r="N1705">
        <v>100</v>
      </c>
      <c r="O1705">
        <v>0</v>
      </c>
      <c r="P1705">
        <v>0</v>
      </c>
      <c r="Q1705">
        <v>0</v>
      </c>
      <c r="R1705">
        <v>100</v>
      </c>
      <c r="S1705">
        <v>0</v>
      </c>
      <c r="T1705">
        <v>0</v>
      </c>
      <c r="U1705">
        <v>0</v>
      </c>
    </row>
    <row r="1706" spans="1:21" x14ac:dyDescent="0.25">
      <c r="A1706" t="s">
        <v>390</v>
      </c>
      <c r="B1706">
        <v>2015</v>
      </c>
      <c r="C1706">
        <v>3908000</v>
      </c>
      <c r="D1706">
        <v>352000</v>
      </c>
      <c r="E1706">
        <v>281600</v>
      </c>
      <c r="F1706">
        <v>352000</v>
      </c>
      <c r="G1706">
        <v>0</v>
      </c>
      <c r="H1706">
        <v>0</v>
      </c>
      <c r="I1706">
        <v>0</v>
      </c>
      <c r="J1706">
        <v>281600</v>
      </c>
      <c r="K1706">
        <v>0</v>
      </c>
      <c r="L1706">
        <v>0</v>
      </c>
      <c r="M1706">
        <v>0</v>
      </c>
      <c r="N1706">
        <v>100</v>
      </c>
      <c r="O1706">
        <v>0</v>
      </c>
      <c r="P1706">
        <v>0</v>
      </c>
      <c r="Q1706">
        <v>0</v>
      </c>
      <c r="R1706">
        <v>100</v>
      </c>
      <c r="S1706">
        <v>0</v>
      </c>
      <c r="T1706">
        <v>0</v>
      </c>
      <c r="U1706">
        <v>0</v>
      </c>
    </row>
    <row r="1707" spans="1:21" x14ac:dyDescent="0.25">
      <c r="A1707" t="s">
        <v>390</v>
      </c>
      <c r="B1707">
        <v>2016</v>
      </c>
      <c r="C1707">
        <v>3323000</v>
      </c>
      <c r="D1707">
        <v>370000</v>
      </c>
      <c r="E1707">
        <v>296000</v>
      </c>
      <c r="F1707">
        <v>370000</v>
      </c>
      <c r="G1707">
        <v>0</v>
      </c>
      <c r="H1707">
        <v>0</v>
      </c>
      <c r="I1707">
        <v>0</v>
      </c>
      <c r="J1707">
        <v>296000</v>
      </c>
      <c r="K1707">
        <v>0</v>
      </c>
      <c r="L1707">
        <v>0</v>
      </c>
      <c r="M1707">
        <v>0</v>
      </c>
      <c r="N1707">
        <v>100</v>
      </c>
      <c r="O1707">
        <v>0</v>
      </c>
      <c r="P1707">
        <v>0</v>
      </c>
      <c r="Q1707">
        <v>0</v>
      </c>
      <c r="R1707">
        <v>100</v>
      </c>
      <c r="S1707">
        <v>0</v>
      </c>
      <c r="T1707">
        <v>0</v>
      </c>
      <c r="U1707">
        <v>0</v>
      </c>
    </row>
    <row r="1708" spans="1:21" x14ac:dyDescent="0.25">
      <c r="A1708" t="s">
        <v>390</v>
      </c>
      <c r="B1708">
        <v>2017</v>
      </c>
      <c r="C1708">
        <v>3150000</v>
      </c>
      <c r="D1708">
        <v>366000</v>
      </c>
      <c r="E1708">
        <v>292800</v>
      </c>
      <c r="F1708">
        <v>366000</v>
      </c>
      <c r="G1708">
        <v>0</v>
      </c>
      <c r="H1708">
        <v>0</v>
      </c>
      <c r="I1708">
        <v>0</v>
      </c>
      <c r="J1708">
        <v>292800</v>
      </c>
      <c r="K1708">
        <v>0</v>
      </c>
      <c r="L1708">
        <v>0</v>
      </c>
      <c r="M1708">
        <v>0</v>
      </c>
      <c r="N1708">
        <v>100</v>
      </c>
      <c r="O1708">
        <v>0</v>
      </c>
      <c r="P1708">
        <v>0</v>
      </c>
      <c r="Q1708">
        <v>0</v>
      </c>
      <c r="R1708">
        <v>100</v>
      </c>
      <c r="S1708">
        <v>0</v>
      </c>
      <c r="T1708">
        <v>0</v>
      </c>
      <c r="U1708">
        <v>0</v>
      </c>
    </row>
    <row r="1709" spans="1:21" x14ac:dyDescent="0.25">
      <c r="A1709" t="s">
        <v>390</v>
      </c>
      <c r="B1709">
        <v>2018</v>
      </c>
      <c r="C1709">
        <v>3387000</v>
      </c>
      <c r="D1709">
        <v>326000</v>
      </c>
      <c r="E1709">
        <v>260800</v>
      </c>
      <c r="F1709">
        <v>326000</v>
      </c>
      <c r="G1709">
        <v>0</v>
      </c>
      <c r="H1709">
        <v>0</v>
      </c>
      <c r="I1709">
        <v>0</v>
      </c>
      <c r="J1709">
        <v>260800</v>
      </c>
      <c r="K1709">
        <v>0</v>
      </c>
      <c r="L1709">
        <v>0</v>
      </c>
      <c r="M1709">
        <v>0</v>
      </c>
      <c r="N1709">
        <v>100</v>
      </c>
      <c r="O1709">
        <v>0</v>
      </c>
      <c r="P1709">
        <v>0</v>
      </c>
      <c r="Q1709">
        <v>0</v>
      </c>
      <c r="R1709">
        <v>100</v>
      </c>
      <c r="S1709">
        <v>0</v>
      </c>
      <c r="T1709">
        <v>0</v>
      </c>
      <c r="U1709">
        <v>0</v>
      </c>
    </row>
    <row r="1710" spans="1:21" x14ac:dyDescent="0.25">
      <c r="A1710" t="s">
        <v>390</v>
      </c>
      <c r="B1710">
        <v>2019</v>
      </c>
      <c r="C1710">
        <v>3589000</v>
      </c>
      <c r="D1710">
        <v>329000</v>
      </c>
      <c r="E1710">
        <v>263200</v>
      </c>
      <c r="F1710">
        <v>329000</v>
      </c>
      <c r="G1710">
        <v>0</v>
      </c>
      <c r="H1710">
        <v>0</v>
      </c>
      <c r="I1710">
        <v>0</v>
      </c>
      <c r="J1710">
        <v>263200</v>
      </c>
      <c r="K1710">
        <v>0</v>
      </c>
      <c r="L1710">
        <v>0</v>
      </c>
      <c r="M1710">
        <v>0</v>
      </c>
      <c r="N1710">
        <v>100</v>
      </c>
      <c r="O1710">
        <v>0</v>
      </c>
      <c r="P1710">
        <v>0</v>
      </c>
      <c r="Q1710">
        <v>0</v>
      </c>
      <c r="R1710">
        <v>100</v>
      </c>
      <c r="S1710">
        <v>0</v>
      </c>
      <c r="T1710">
        <v>0</v>
      </c>
      <c r="U1710">
        <v>0</v>
      </c>
    </row>
    <row r="1711" spans="1:21" x14ac:dyDescent="0.25">
      <c r="A1711" t="s">
        <v>390</v>
      </c>
      <c r="B1711">
        <v>2020</v>
      </c>
      <c r="C1711">
        <v>3533000</v>
      </c>
      <c r="D1711">
        <v>311000</v>
      </c>
      <c r="E1711">
        <v>248800</v>
      </c>
      <c r="F1711">
        <v>311000</v>
      </c>
      <c r="G1711">
        <v>0</v>
      </c>
      <c r="H1711">
        <v>0</v>
      </c>
      <c r="I1711">
        <v>0</v>
      </c>
      <c r="J1711">
        <v>248800</v>
      </c>
      <c r="K1711">
        <v>0</v>
      </c>
      <c r="L1711">
        <v>0</v>
      </c>
      <c r="M1711">
        <v>0</v>
      </c>
      <c r="N1711">
        <v>100</v>
      </c>
      <c r="O1711">
        <v>0</v>
      </c>
      <c r="P1711">
        <v>0</v>
      </c>
      <c r="Q1711">
        <v>0</v>
      </c>
      <c r="R1711">
        <v>100</v>
      </c>
      <c r="S1711">
        <v>0</v>
      </c>
      <c r="T1711">
        <v>0</v>
      </c>
      <c r="U1711">
        <v>0</v>
      </c>
    </row>
    <row r="1712" spans="1:21" x14ac:dyDescent="0.25">
      <c r="A1712" t="s">
        <v>390</v>
      </c>
      <c r="B1712">
        <v>2021</v>
      </c>
      <c r="C1712">
        <v>3047000</v>
      </c>
      <c r="D1712">
        <v>402000</v>
      </c>
      <c r="E1712">
        <v>321600</v>
      </c>
      <c r="F1712">
        <v>402000</v>
      </c>
      <c r="G1712">
        <v>0</v>
      </c>
      <c r="H1712">
        <v>0</v>
      </c>
      <c r="I1712">
        <v>0</v>
      </c>
      <c r="J1712">
        <v>321600</v>
      </c>
      <c r="K1712">
        <v>0</v>
      </c>
      <c r="L1712">
        <v>0</v>
      </c>
      <c r="M1712">
        <v>0</v>
      </c>
      <c r="N1712">
        <v>100</v>
      </c>
      <c r="O1712">
        <v>0</v>
      </c>
      <c r="P1712">
        <v>0</v>
      </c>
      <c r="Q1712">
        <v>0</v>
      </c>
      <c r="R1712">
        <v>100</v>
      </c>
      <c r="S1712">
        <v>0</v>
      </c>
      <c r="T1712">
        <v>0</v>
      </c>
      <c r="U1712">
        <v>0</v>
      </c>
    </row>
    <row r="1713" spans="1:21" x14ac:dyDescent="0.25">
      <c r="A1713" t="s">
        <v>392</v>
      </c>
      <c r="B1713">
        <v>2013</v>
      </c>
      <c r="C1713">
        <v>80000</v>
      </c>
      <c r="D1713">
        <v>80000</v>
      </c>
      <c r="E1713">
        <v>80000</v>
      </c>
      <c r="F1713">
        <v>0</v>
      </c>
      <c r="G1713">
        <v>80000</v>
      </c>
      <c r="H1713">
        <v>0</v>
      </c>
      <c r="I1713">
        <v>0</v>
      </c>
      <c r="J1713">
        <v>0</v>
      </c>
      <c r="K1713">
        <v>80000</v>
      </c>
      <c r="L1713">
        <v>0</v>
      </c>
      <c r="M1713">
        <v>0</v>
      </c>
      <c r="N1713">
        <v>0</v>
      </c>
      <c r="O1713">
        <v>100</v>
      </c>
      <c r="P1713">
        <v>0</v>
      </c>
      <c r="Q1713">
        <v>0</v>
      </c>
      <c r="R1713">
        <v>0</v>
      </c>
      <c r="S1713">
        <v>100</v>
      </c>
      <c r="T1713">
        <v>0</v>
      </c>
      <c r="U1713">
        <v>0</v>
      </c>
    </row>
    <row r="1714" spans="1:21" x14ac:dyDescent="0.25">
      <c r="A1714" t="s">
        <v>392</v>
      </c>
      <c r="B1714">
        <v>2014</v>
      </c>
      <c r="C1714">
        <v>77000</v>
      </c>
      <c r="D1714">
        <v>77000</v>
      </c>
      <c r="E1714">
        <v>77000</v>
      </c>
      <c r="F1714">
        <v>0</v>
      </c>
      <c r="G1714">
        <v>77000</v>
      </c>
      <c r="H1714">
        <v>0</v>
      </c>
      <c r="I1714">
        <v>0</v>
      </c>
      <c r="J1714">
        <v>0</v>
      </c>
      <c r="K1714">
        <v>77000</v>
      </c>
      <c r="L1714">
        <v>0</v>
      </c>
      <c r="M1714">
        <v>0</v>
      </c>
      <c r="N1714">
        <v>0</v>
      </c>
      <c r="O1714">
        <v>100</v>
      </c>
      <c r="P1714">
        <v>0</v>
      </c>
      <c r="Q1714">
        <v>0</v>
      </c>
      <c r="R1714">
        <v>0</v>
      </c>
      <c r="S1714">
        <v>100</v>
      </c>
      <c r="T1714">
        <v>0</v>
      </c>
      <c r="U1714">
        <v>0</v>
      </c>
    </row>
    <row r="1715" spans="1:21" x14ac:dyDescent="0.25">
      <c r="A1715" t="s">
        <v>392</v>
      </c>
      <c r="B1715">
        <v>2015</v>
      </c>
      <c r="C1715">
        <v>75000</v>
      </c>
      <c r="D1715">
        <v>75000</v>
      </c>
      <c r="E1715">
        <v>75000</v>
      </c>
      <c r="F1715">
        <v>0</v>
      </c>
      <c r="G1715">
        <v>75000</v>
      </c>
      <c r="H1715">
        <v>0</v>
      </c>
      <c r="I1715">
        <v>0</v>
      </c>
      <c r="J1715">
        <v>0</v>
      </c>
      <c r="K1715">
        <v>75000</v>
      </c>
      <c r="L1715">
        <v>0</v>
      </c>
      <c r="M1715">
        <v>0</v>
      </c>
      <c r="N1715">
        <v>0</v>
      </c>
      <c r="O1715">
        <v>100</v>
      </c>
      <c r="P1715">
        <v>0</v>
      </c>
      <c r="Q1715">
        <v>0</v>
      </c>
      <c r="R1715">
        <v>0</v>
      </c>
      <c r="S1715">
        <v>100</v>
      </c>
      <c r="T1715">
        <v>0</v>
      </c>
      <c r="U1715">
        <v>0</v>
      </c>
    </row>
    <row r="1716" spans="1:21" x14ac:dyDescent="0.25">
      <c r="A1716" t="s">
        <v>392</v>
      </c>
      <c r="B1716">
        <v>2016</v>
      </c>
      <c r="C1716">
        <v>67000</v>
      </c>
      <c r="D1716">
        <v>67000</v>
      </c>
      <c r="E1716">
        <v>67000</v>
      </c>
      <c r="F1716">
        <v>0</v>
      </c>
      <c r="G1716">
        <v>67000</v>
      </c>
      <c r="H1716">
        <v>0</v>
      </c>
      <c r="I1716">
        <v>0</v>
      </c>
      <c r="J1716">
        <v>0</v>
      </c>
      <c r="K1716">
        <v>67000</v>
      </c>
      <c r="L1716">
        <v>0</v>
      </c>
      <c r="M1716">
        <v>0</v>
      </c>
      <c r="N1716">
        <v>0</v>
      </c>
      <c r="O1716">
        <v>100</v>
      </c>
      <c r="P1716">
        <v>0</v>
      </c>
      <c r="Q1716">
        <v>0</v>
      </c>
      <c r="R1716">
        <v>0</v>
      </c>
      <c r="S1716">
        <v>100</v>
      </c>
      <c r="T1716">
        <v>0</v>
      </c>
      <c r="U1716">
        <v>0</v>
      </c>
    </row>
    <row r="1717" spans="1:21" x14ac:dyDescent="0.25">
      <c r="A1717" t="s">
        <v>392</v>
      </c>
      <c r="B1717">
        <v>2017</v>
      </c>
      <c r="C1717">
        <v>23000</v>
      </c>
      <c r="D1717">
        <v>23000</v>
      </c>
      <c r="E1717">
        <v>23000</v>
      </c>
      <c r="F1717">
        <v>0</v>
      </c>
      <c r="G1717">
        <v>23000</v>
      </c>
      <c r="H1717">
        <v>0</v>
      </c>
      <c r="I1717">
        <v>0</v>
      </c>
      <c r="J1717">
        <v>0</v>
      </c>
      <c r="K1717">
        <v>23000</v>
      </c>
      <c r="L1717">
        <v>0</v>
      </c>
      <c r="M1717">
        <v>0</v>
      </c>
      <c r="N1717">
        <v>0</v>
      </c>
      <c r="O1717">
        <v>100</v>
      </c>
      <c r="P1717">
        <v>0</v>
      </c>
      <c r="Q1717">
        <v>0</v>
      </c>
      <c r="R1717">
        <v>0</v>
      </c>
      <c r="S1717">
        <v>100</v>
      </c>
      <c r="T1717">
        <v>0</v>
      </c>
      <c r="U1717">
        <v>0</v>
      </c>
    </row>
    <row r="1718" spans="1:21" x14ac:dyDescent="0.25">
      <c r="A1718" t="s">
        <v>392</v>
      </c>
      <c r="B1718">
        <v>2018</v>
      </c>
      <c r="C1718">
        <v>10000</v>
      </c>
      <c r="D1718">
        <v>10000</v>
      </c>
      <c r="E1718">
        <v>10000</v>
      </c>
      <c r="F1718">
        <v>0</v>
      </c>
      <c r="G1718">
        <v>10000</v>
      </c>
      <c r="H1718">
        <v>0</v>
      </c>
      <c r="I1718">
        <v>0</v>
      </c>
      <c r="J1718">
        <v>0</v>
      </c>
      <c r="K1718">
        <v>10000</v>
      </c>
      <c r="L1718">
        <v>0</v>
      </c>
      <c r="M1718">
        <v>0</v>
      </c>
      <c r="N1718">
        <v>0</v>
      </c>
      <c r="O1718">
        <v>100</v>
      </c>
      <c r="P1718">
        <v>0</v>
      </c>
      <c r="Q1718">
        <v>0</v>
      </c>
      <c r="R1718">
        <v>0</v>
      </c>
      <c r="S1718">
        <v>100</v>
      </c>
      <c r="T1718">
        <v>0</v>
      </c>
      <c r="U1718">
        <v>0</v>
      </c>
    </row>
    <row r="1719" spans="1:21" x14ac:dyDescent="0.25">
      <c r="A1719" t="s">
        <v>392</v>
      </c>
      <c r="B1719">
        <v>2019</v>
      </c>
      <c r="C1719">
        <v>10000</v>
      </c>
      <c r="D1719">
        <v>10000</v>
      </c>
      <c r="E1719">
        <v>10000</v>
      </c>
      <c r="F1719">
        <v>0</v>
      </c>
      <c r="G1719">
        <v>10000</v>
      </c>
      <c r="H1719">
        <v>0</v>
      </c>
      <c r="I1719">
        <v>0</v>
      </c>
      <c r="J1719">
        <v>0</v>
      </c>
      <c r="K1719">
        <v>10000</v>
      </c>
      <c r="L1719">
        <v>0</v>
      </c>
      <c r="M1719">
        <v>0</v>
      </c>
      <c r="N1719">
        <v>0</v>
      </c>
      <c r="O1719">
        <v>100</v>
      </c>
      <c r="P1719">
        <v>0</v>
      </c>
      <c r="Q1719">
        <v>0</v>
      </c>
      <c r="R1719">
        <v>0</v>
      </c>
      <c r="S1719">
        <v>100</v>
      </c>
      <c r="T1719">
        <v>0</v>
      </c>
      <c r="U1719">
        <v>0</v>
      </c>
    </row>
    <row r="1720" spans="1:21" x14ac:dyDescent="0.25">
      <c r="A1720" t="s">
        <v>392</v>
      </c>
      <c r="B1720">
        <v>2020</v>
      </c>
      <c r="C1720">
        <v>4000</v>
      </c>
      <c r="D1720">
        <v>4000</v>
      </c>
      <c r="E1720">
        <v>4000</v>
      </c>
      <c r="F1720">
        <v>0</v>
      </c>
      <c r="G1720">
        <v>4000</v>
      </c>
      <c r="H1720">
        <v>0</v>
      </c>
      <c r="I1720">
        <v>0</v>
      </c>
      <c r="J1720">
        <v>0</v>
      </c>
      <c r="K1720">
        <v>4000</v>
      </c>
      <c r="L1720">
        <v>0</v>
      </c>
      <c r="M1720">
        <v>0</v>
      </c>
      <c r="N1720">
        <v>0</v>
      </c>
      <c r="O1720">
        <v>100</v>
      </c>
      <c r="P1720">
        <v>0</v>
      </c>
      <c r="Q1720">
        <v>0</v>
      </c>
      <c r="R1720">
        <v>0</v>
      </c>
      <c r="S1720">
        <v>100</v>
      </c>
      <c r="T1720">
        <v>0</v>
      </c>
      <c r="U1720">
        <v>0</v>
      </c>
    </row>
    <row r="1721" spans="1:21" x14ac:dyDescent="0.25">
      <c r="A1721" t="s">
        <v>392</v>
      </c>
      <c r="B1721">
        <v>2021</v>
      </c>
      <c r="C1721">
        <v>3000</v>
      </c>
      <c r="D1721">
        <v>3000</v>
      </c>
      <c r="E1721">
        <v>3000</v>
      </c>
      <c r="F1721">
        <v>0</v>
      </c>
      <c r="G1721">
        <v>3000</v>
      </c>
      <c r="H1721">
        <v>0</v>
      </c>
      <c r="I1721">
        <v>0</v>
      </c>
      <c r="J1721">
        <v>0</v>
      </c>
      <c r="K1721">
        <v>3000</v>
      </c>
      <c r="L1721">
        <v>0</v>
      </c>
      <c r="M1721">
        <v>0</v>
      </c>
      <c r="N1721">
        <v>0</v>
      </c>
      <c r="O1721">
        <v>100</v>
      </c>
      <c r="P1721">
        <v>0</v>
      </c>
      <c r="Q1721">
        <v>0</v>
      </c>
      <c r="R1721">
        <v>0</v>
      </c>
      <c r="S1721">
        <v>100</v>
      </c>
      <c r="T1721">
        <v>0</v>
      </c>
      <c r="U1721">
        <v>0</v>
      </c>
    </row>
    <row r="1722" spans="1:21" x14ac:dyDescent="0.25">
      <c r="A1722" t="s">
        <v>394</v>
      </c>
      <c r="B1722">
        <v>2013</v>
      </c>
      <c r="C1722">
        <v>4077000</v>
      </c>
      <c r="D1722">
        <v>137000</v>
      </c>
      <c r="E1722">
        <v>109600</v>
      </c>
      <c r="F1722">
        <v>137000</v>
      </c>
      <c r="G1722">
        <v>0</v>
      </c>
      <c r="H1722">
        <v>0</v>
      </c>
      <c r="I1722">
        <v>0</v>
      </c>
      <c r="J1722">
        <v>109600</v>
      </c>
      <c r="K1722">
        <v>0</v>
      </c>
      <c r="L1722">
        <v>0</v>
      </c>
      <c r="M1722">
        <v>0</v>
      </c>
      <c r="N1722">
        <v>100</v>
      </c>
      <c r="O1722">
        <v>0</v>
      </c>
      <c r="P1722">
        <v>0</v>
      </c>
      <c r="Q1722">
        <v>0</v>
      </c>
      <c r="R1722">
        <v>100</v>
      </c>
      <c r="S1722">
        <v>0</v>
      </c>
      <c r="T1722">
        <v>0</v>
      </c>
      <c r="U1722">
        <v>0</v>
      </c>
    </row>
    <row r="1723" spans="1:21" x14ac:dyDescent="0.25">
      <c r="A1723" t="s">
        <v>394</v>
      </c>
      <c r="B1723">
        <v>2014</v>
      </c>
      <c r="C1723">
        <v>4497000</v>
      </c>
      <c r="D1723">
        <v>115000</v>
      </c>
      <c r="E1723">
        <v>92000</v>
      </c>
      <c r="F1723">
        <v>115000</v>
      </c>
      <c r="G1723">
        <v>0</v>
      </c>
      <c r="H1723">
        <v>0</v>
      </c>
      <c r="I1723">
        <v>0</v>
      </c>
      <c r="J1723">
        <v>92000</v>
      </c>
      <c r="K1723">
        <v>0</v>
      </c>
      <c r="L1723">
        <v>0</v>
      </c>
      <c r="M1723">
        <v>0</v>
      </c>
      <c r="N1723">
        <v>100</v>
      </c>
      <c r="O1723">
        <v>0</v>
      </c>
      <c r="P1723">
        <v>0</v>
      </c>
      <c r="Q1723">
        <v>0</v>
      </c>
      <c r="R1723">
        <v>100</v>
      </c>
      <c r="S1723">
        <v>0</v>
      </c>
      <c r="T1723">
        <v>0</v>
      </c>
      <c r="U1723">
        <v>0</v>
      </c>
    </row>
    <row r="1724" spans="1:21" x14ac:dyDescent="0.25">
      <c r="A1724" t="s">
        <v>394</v>
      </c>
      <c r="B1724">
        <v>2015</v>
      </c>
      <c r="C1724">
        <v>4729000</v>
      </c>
      <c r="D1724">
        <v>102000</v>
      </c>
      <c r="E1724">
        <v>81600</v>
      </c>
      <c r="F1724">
        <v>102000</v>
      </c>
      <c r="G1724">
        <v>0</v>
      </c>
      <c r="H1724">
        <v>0</v>
      </c>
      <c r="I1724">
        <v>0</v>
      </c>
      <c r="J1724">
        <v>81600</v>
      </c>
      <c r="K1724">
        <v>0</v>
      </c>
      <c r="L1724">
        <v>0</v>
      </c>
      <c r="M1724">
        <v>0</v>
      </c>
      <c r="N1724">
        <v>100</v>
      </c>
      <c r="O1724">
        <v>0</v>
      </c>
      <c r="P1724">
        <v>0</v>
      </c>
      <c r="Q1724">
        <v>0</v>
      </c>
      <c r="R1724">
        <v>100</v>
      </c>
      <c r="S1724">
        <v>0</v>
      </c>
      <c r="T1724">
        <v>0</v>
      </c>
      <c r="U1724">
        <v>0</v>
      </c>
    </row>
    <row r="1725" spans="1:21" x14ac:dyDescent="0.25">
      <c r="A1725" t="s">
        <v>394</v>
      </c>
      <c r="B1725">
        <v>2016</v>
      </c>
      <c r="C1725">
        <v>3915000</v>
      </c>
      <c r="D1725">
        <v>76000</v>
      </c>
      <c r="E1725">
        <v>60800</v>
      </c>
      <c r="F1725">
        <v>76000</v>
      </c>
      <c r="G1725">
        <v>0</v>
      </c>
      <c r="H1725">
        <v>0</v>
      </c>
      <c r="I1725">
        <v>0</v>
      </c>
      <c r="J1725">
        <v>60800</v>
      </c>
      <c r="K1725">
        <v>0</v>
      </c>
      <c r="L1725">
        <v>0</v>
      </c>
      <c r="M1725">
        <v>0</v>
      </c>
      <c r="N1725">
        <v>100</v>
      </c>
      <c r="O1725">
        <v>0</v>
      </c>
      <c r="P1725">
        <v>0</v>
      </c>
      <c r="Q1725">
        <v>0</v>
      </c>
      <c r="R1725">
        <v>100</v>
      </c>
      <c r="S1725">
        <v>0</v>
      </c>
      <c r="T1725">
        <v>0</v>
      </c>
      <c r="U1725">
        <v>0</v>
      </c>
    </row>
    <row r="1726" spans="1:21" x14ac:dyDescent="0.25">
      <c r="A1726" t="s">
        <v>394</v>
      </c>
      <c r="B1726">
        <v>2017</v>
      </c>
      <c r="C1726">
        <v>3217000</v>
      </c>
      <c r="D1726">
        <v>115000</v>
      </c>
      <c r="E1726">
        <v>92000</v>
      </c>
      <c r="F1726">
        <v>115000</v>
      </c>
      <c r="G1726">
        <v>0</v>
      </c>
      <c r="H1726">
        <v>0</v>
      </c>
      <c r="I1726">
        <v>0</v>
      </c>
      <c r="J1726">
        <v>92000</v>
      </c>
      <c r="K1726">
        <v>0</v>
      </c>
      <c r="L1726">
        <v>0</v>
      </c>
      <c r="M1726">
        <v>0</v>
      </c>
      <c r="N1726">
        <v>100</v>
      </c>
      <c r="O1726">
        <v>0</v>
      </c>
      <c r="P1726">
        <v>0</v>
      </c>
      <c r="Q1726">
        <v>0</v>
      </c>
      <c r="R1726">
        <v>100</v>
      </c>
      <c r="S1726">
        <v>0</v>
      </c>
      <c r="T1726">
        <v>0</v>
      </c>
      <c r="U1726">
        <v>0</v>
      </c>
    </row>
    <row r="1727" spans="1:21" x14ac:dyDescent="0.25">
      <c r="A1727" t="s">
        <v>394</v>
      </c>
      <c r="B1727">
        <v>2018</v>
      </c>
      <c r="C1727">
        <v>3223000</v>
      </c>
      <c r="D1727">
        <v>105000</v>
      </c>
      <c r="E1727">
        <v>84000</v>
      </c>
      <c r="F1727">
        <v>105000</v>
      </c>
      <c r="G1727">
        <v>0</v>
      </c>
      <c r="H1727">
        <v>0</v>
      </c>
      <c r="I1727">
        <v>0</v>
      </c>
      <c r="J1727">
        <v>84000</v>
      </c>
      <c r="K1727">
        <v>0</v>
      </c>
      <c r="L1727">
        <v>0</v>
      </c>
      <c r="M1727">
        <v>0</v>
      </c>
      <c r="N1727">
        <v>100</v>
      </c>
      <c r="O1727">
        <v>0</v>
      </c>
      <c r="P1727">
        <v>0</v>
      </c>
      <c r="Q1727">
        <v>0</v>
      </c>
      <c r="R1727">
        <v>100</v>
      </c>
      <c r="S1727">
        <v>0</v>
      </c>
      <c r="T1727">
        <v>0</v>
      </c>
      <c r="U1727">
        <v>0</v>
      </c>
    </row>
    <row r="1728" spans="1:21" x14ac:dyDescent="0.25">
      <c r="A1728" t="s">
        <v>394</v>
      </c>
      <c r="B1728">
        <v>2019</v>
      </c>
      <c r="C1728">
        <v>3624000</v>
      </c>
      <c r="D1728">
        <v>85000</v>
      </c>
      <c r="E1728">
        <v>68000</v>
      </c>
      <c r="F1728">
        <v>85000</v>
      </c>
      <c r="G1728">
        <v>0</v>
      </c>
      <c r="H1728">
        <v>0</v>
      </c>
      <c r="I1728">
        <v>0</v>
      </c>
      <c r="J1728">
        <v>68000</v>
      </c>
      <c r="K1728">
        <v>0</v>
      </c>
      <c r="L1728">
        <v>0</v>
      </c>
      <c r="M1728">
        <v>0</v>
      </c>
      <c r="N1728">
        <v>100</v>
      </c>
      <c r="O1728">
        <v>0</v>
      </c>
      <c r="P1728">
        <v>0</v>
      </c>
      <c r="Q1728">
        <v>0</v>
      </c>
      <c r="R1728">
        <v>100</v>
      </c>
      <c r="S1728">
        <v>0</v>
      </c>
      <c r="T1728">
        <v>0</v>
      </c>
      <c r="U1728">
        <v>0</v>
      </c>
    </row>
    <row r="1729" spans="1:21" x14ac:dyDescent="0.25">
      <c r="A1729" t="s">
        <v>394</v>
      </c>
      <c r="B1729">
        <v>2020</v>
      </c>
      <c r="C1729">
        <v>3192000</v>
      </c>
      <c r="D1729">
        <v>168000</v>
      </c>
      <c r="E1729">
        <v>134400</v>
      </c>
      <c r="F1729">
        <v>168000</v>
      </c>
      <c r="G1729">
        <v>0</v>
      </c>
      <c r="H1729">
        <v>0</v>
      </c>
      <c r="I1729">
        <v>0</v>
      </c>
      <c r="J1729">
        <v>134400</v>
      </c>
      <c r="K1729">
        <v>0</v>
      </c>
      <c r="L1729">
        <v>0</v>
      </c>
      <c r="M1729">
        <v>0</v>
      </c>
      <c r="N1729">
        <v>100</v>
      </c>
      <c r="O1729">
        <v>0</v>
      </c>
      <c r="P1729">
        <v>0</v>
      </c>
      <c r="Q1729">
        <v>0</v>
      </c>
      <c r="R1729">
        <v>100</v>
      </c>
      <c r="S1729">
        <v>0</v>
      </c>
      <c r="T1729">
        <v>0</v>
      </c>
      <c r="U1729">
        <v>0</v>
      </c>
    </row>
    <row r="1730" spans="1:21" x14ac:dyDescent="0.25">
      <c r="A1730" t="s">
        <v>394</v>
      </c>
      <c r="B1730">
        <v>2021</v>
      </c>
      <c r="C1730">
        <v>2564000</v>
      </c>
      <c r="D1730">
        <v>123000</v>
      </c>
      <c r="E1730">
        <v>98400</v>
      </c>
      <c r="F1730">
        <v>123000</v>
      </c>
      <c r="G1730">
        <v>0</v>
      </c>
      <c r="H1730">
        <v>0</v>
      </c>
      <c r="I1730">
        <v>0</v>
      </c>
      <c r="J1730">
        <v>98400</v>
      </c>
      <c r="K1730">
        <v>0</v>
      </c>
      <c r="L1730">
        <v>0</v>
      </c>
      <c r="M1730">
        <v>0</v>
      </c>
      <c r="N1730">
        <v>100</v>
      </c>
      <c r="O1730">
        <v>0</v>
      </c>
      <c r="P1730">
        <v>0</v>
      </c>
      <c r="Q1730">
        <v>0</v>
      </c>
      <c r="R1730">
        <v>100</v>
      </c>
      <c r="S1730">
        <v>0</v>
      </c>
      <c r="T1730">
        <v>0</v>
      </c>
      <c r="U1730">
        <v>0</v>
      </c>
    </row>
    <row r="1731" spans="1:21" x14ac:dyDescent="0.25">
      <c r="A1731" t="s">
        <v>396</v>
      </c>
      <c r="B1731">
        <v>2013</v>
      </c>
      <c r="C1731">
        <v>1275000</v>
      </c>
      <c r="D1731">
        <v>342000</v>
      </c>
      <c r="E1731">
        <v>255000</v>
      </c>
      <c r="F1731">
        <v>312000</v>
      </c>
      <c r="G1731">
        <v>0</v>
      </c>
      <c r="H1731">
        <v>30000</v>
      </c>
      <c r="I1731">
        <v>0</v>
      </c>
      <c r="J1731">
        <v>249600</v>
      </c>
      <c r="K1731">
        <v>0</v>
      </c>
      <c r="L1731">
        <v>5400</v>
      </c>
      <c r="M1731">
        <v>0</v>
      </c>
      <c r="N1731">
        <v>91.23</v>
      </c>
      <c r="O1731">
        <v>0</v>
      </c>
      <c r="P1731">
        <v>8.77</v>
      </c>
      <c r="Q1731">
        <v>0</v>
      </c>
      <c r="R1731">
        <v>97.88</v>
      </c>
      <c r="S1731">
        <v>0</v>
      </c>
      <c r="T1731">
        <v>2.12</v>
      </c>
      <c r="U1731">
        <v>0</v>
      </c>
    </row>
    <row r="1732" spans="1:21" x14ac:dyDescent="0.25">
      <c r="A1732" t="s">
        <v>396</v>
      </c>
      <c r="B1732">
        <v>2014</v>
      </c>
      <c r="C1732">
        <v>1129000</v>
      </c>
      <c r="D1732">
        <v>291000</v>
      </c>
      <c r="E1732">
        <v>214200</v>
      </c>
      <c r="F1732">
        <v>261000</v>
      </c>
      <c r="G1732">
        <v>0</v>
      </c>
      <c r="H1732">
        <v>30000</v>
      </c>
      <c r="I1732">
        <v>0</v>
      </c>
      <c r="J1732">
        <v>208800</v>
      </c>
      <c r="K1732">
        <v>0</v>
      </c>
      <c r="L1732">
        <v>5400</v>
      </c>
      <c r="M1732">
        <v>0</v>
      </c>
      <c r="N1732">
        <v>89.69</v>
      </c>
      <c r="O1732">
        <v>0</v>
      </c>
      <c r="P1732">
        <v>10.31</v>
      </c>
      <c r="Q1732">
        <v>0</v>
      </c>
      <c r="R1732">
        <v>97.48</v>
      </c>
      <c r="S1732">
        <v>0</v>
      </c>
      <c r="T1732">
        <v>2.52</v>
      </c>
      <c r="U1732">
        <v>0</v>
      </c>
    </row>
    <row r="1733" spans="1:21" x14ac:dyDescent="0.25">
      <c r="A1733" t="s">
        <v>396</v>
      </c>
      <c r="B1733">
        <v>2015</v>
      </c>
      <c r="C1733">
        <v>1302000</v>
      </c>
      <c r="D1733">
        <v>222000</v>
      </c>
      <c r="E1733">
        <v>159000</v>
      </c>
      <c r="F1733">
        <v>192000</v>
      </c>
      <c r="G1733">
        <v>0</v>
      </c>
      <c r="H1733">
        <v>30000</v>
      </c>
      <c r="I1733">
        <v>0</v>
      </c>
      <c r="J1733">
        <v>153600</v>
      </c>
      <c r="K1733">
        <v>0</v>
      </c>
      <c r="L1733">
        <v>5400</v>
      </c>
      <c r="M1733">
        <v>0</v>
      </c>
      <c r="N1733">
        <v>86.49</v>
      </c>
      <c r="O1733">
        <v>0</v>
      </c>
      <c r="P1733">
        <v>13.51</v>
      </c>
      <c r="Q1733">
        <v>0</v>
      </c>
      <c r="R1733">
        <v>96.6</v>
      </c>
      <c r="S1733">
        <v>0</v>
      </c>
      <c r="T1733">
        <v>3.4</v>
      </c>
      <c r="U1733">
        <v>0</v>
      </c>
    </row>
    <row r="1734" spans="1:21" x14ac:dyDescent="0.25">
      <c r="A1734" t="s">
        <v>396</v>
      </c>
      <c r="B1734">
        <v>2016</v>
      </c>
      <c r="C1734">
        <v>1108000</v>
      </c>
      <c r="D1734">
        <v>236000</v>
      </c>
      <c r="E1734">
        <v>170200</v>
      </c>
      <c r="F1734">
        <v>206000</v>
      </c>
      <c r="G1734">
        <v>0</v>
      </c>
      <c r="H1734">
        <v>30000</v>
      </c>
      <c r="I1734">
        <v>0</v>
      </c>
      <c r="J1734">
        <v>164800</v>
      </c>
      <c r="K1734">
        <v>0</v>
      </c>
      <c r="L1734">
        <v>5400</v>
      </c>
      <c r="M1734">
        <v>0</v>
      </c>
      <c r="N1734">
        <v>87.29</v>
      </c>
      <c r="O1734">
        <v>0</v>
      </c>
      <c r="P1734">
        <v>12.71</v>
      </c>
      <c r="Q1734">
        <v>0</v>
      </c>
      <c r="R1734">
        <v>96.83</v>
      </c>
      <c r="S1734">
        <v>0</v>
      </c>
      <c r="T1734">
        <v>3.17</v>
      </c>
      <c r="U1734">
        <v>0</v>
      </c>
    </row>
    <row r="1735" spans="1:21" x14ac:dyDescent="0.25">
      <c r="A1735" t="s">
        <v>396</v>
      </c>
      <c r="B1735">
        <v>2017</v>
      </c>
      <c r="C1735">
        <v>1254000</v>
      </c>
      <c r="D1735">
        <v>241000</v>
      </c>
      <c r="E1735">
        <v>174200</v>
      </c>
      <c r="F1735">
        <v>211000</v>
      </c>
      <c r="G1735">
        <v>0</v>
      </c>
      <c r="H1735">
        <v>30000</v>
      </c>
      <c r="I1735">
        <v>0</v>
      </c>
      <c r="J1735">
        <v>168800</v>
      </c>
      <c r="K1735">
        <v>0</v>
      </c>
      <c r="L1735">
        <v>5400</v>
      </c>
      <c r="M1735">
        <v>0</v>
      </c>
      <c r="N1735">
        <v>87.55</v>
      </c>
      <c r="O1735">
        <v>0</v>
      </c>
      <c r="P1735">
        <v>12.45</v>
      </c>
      <c r="Q1735">
        <v>0</v>
      </c>
      <c r="R1735">
        <v>96.9</v>
      </c>
      <c r="S1735">
        <v>0</v>
      </c>
      <c r="T1735">
        <v>3.1</v>
      </c>
      <c r="U1735">
        <v>0</v>
      </c>
    </row>
    <row r="1736" spans="1:21" x14ac:dyDescent="0.25">
      <c r="A1736" t="s">
        <v>396</v>
      </c>
      <c r="B1736">
        <v>2018</v>
      </c>
      <c r="C1736">
        <v>1123000</v>
      </c>
      <c r="D1736">
        <v>165000</v>
      </c>
      <c r="E1736">
        <v>113400</v>
      </c>
      <c r="F1736">
        <v>135000</v>
      </c>
      <c r="G1736">
        <v>0</v>
      </c>
      <c r="H1736">
        <v>30000</v>
      </c>
      <c r="I1736">
        <v>0</v>
      </c>
      <c r="J1736">
        <v>108000</v>
      </c>
      <c r="K1736">
        <v>0</v>
      </c>
      <c r="L1736">
        <v>5400</v>
      </c>
      <c r="M1736">
        <v>0</v>
      </c>
      <c r="N1736">
        <v>81.819999999999993</v>
      </c>
      <c r="O1736">
        <v>0</v>
      </c>
      <c r="P1736">
        <v>18.18</v>
      </c>
      <c r="Q1736">
        <v>0</v>
      </c>
      <c r="R1736">
        <v>95</v>
      </c>
      <c r="S1736">
        <v>0</v>
      </c>
      <c r="T1736">
        <v>4</v>
      </c>
      <c r="U1736">
        <v>0</v>
      </c>
    </row>
    <row r="1737" spans="1:21" x14ac:dyDescent="0.25">
      <c r="A1737" t="s">
        <v>396</v>
      </c>
      <c r="B1737">
        <v>2019</v>
      </c>
      <c r="C1737">
        <v>1138000</v>
      </c>
      <c r="D1737">
        <v>185000</v>
      </c>
      <c r="E1737">
        <v>129400</v>
      </c>
      <c r="F1737">
        <v>155000</v>
      </c>
      <c r="G1737">
        <v>0</v>
      </c>
      <c r="H1737">
        <v>30000</v>
      </c>
      <c r="I1737">
        <v>0</v>
      </c>
      <c r="J1737">
        <v>124000</v>
      </c>
      <c r="K1737">
        <v>0</v>
      </c>
      <c r="L1737">
        <v>5400</v>
      </c>
      <c r="M1737">
        <v>0</v>
      </c>
      <c r="N1737">
        <v>83.78</v>
      </c>
      <c r="O1737">
        <v>0</v>
      </c>
      <c r="P1737">
        <v>16.22</v>
      </c>
      <c r="Q1737">
        <v>0</v>
      </c>
      <c r="R1737">
        <v>95</v>
      </c>
      <c r="S1737">
        <v>0</v>
      </c>
      <c r="T1737">
        <v>4</v>
      </c>
      <c r="U1737">
        <v>0</v>
      </c>
    </row>
    <row r="1738" spans="1:21" x14ac:dyDescent="0.25">
      <c r="A1738" t="s">
        <v>396</v>
      </c>
      <c r="B1738">
        <v>2020</v>
      </c>
      <c r="C1738">
        <v>1309000</v>
      </c>
      <c r="D1738">
        <v>169000</v>
      </c>
      <c r="E1738">
        <v>135200</v>
      </c>
      <c r="F1738">
        <v>169000</v>
      </c>
      <c r="G1738">
        <v>0</v>
      </c>
      <c r="H1738">
        <v>0</v>
      </c>
      <c r="I1738">
        <v>0</v>
      </c>
      <c r="J1738">
        <v>135200</v>
      </c>
      <c r="K1738">
        <v>0</v>
      </c>
      <c r="L1738">
        <v>0</v>
      </c>
      <c r="M1738">
        <v>0</v>
      </c>
      <c r="N1738">
        <v>100</v>
      </c>
      <c r="O1738">
        <v>0</v>
      </c>
      <c r="P1738">
        <v>0</v>
      </c>
      <c r="Q1738">
        <v>0</v>
      </c>
      <c r="R1738">
        <v>100</v>
      </c>
      <c r="S1738">
        <v>0</v>
      </c>
      <c r="T1738">
        <v>0</v>
      </c>
      <c r="U1738">
        <v>0</v>
      </c>
    </row>
    <row r="1739" spans="1:21" x14ac:dyDescent="0.25">
      <c r="A1739" t="s">
        <v>396</v>
      </c>
      <c r="B1739">
        <v>2021</v>
      </c>
      <c r="C1739">
        <v>1275000</v>
      </c>
      <c r="D1739">
        <v>257000</v>
      </c>
      <c r="E1739">
        <v>205600</v>
      </c>
      <c r="F1739">
        <v>257000</v>
      </c>
      <c r="G1739">
        <v>0</v>
      </c>
      <c r="H1739">
        <v>0</v>
      </c>
      <c r="I1739">
        <v>0</v>
      </c>
      <c r="J1739">
        <v>205600</v>
      </c>
      <c r="K1739">
        <v>0</v>
      </c>
      <c r="L1739">
        <v>0</v>
      </c>
      <c r="M1739">
        <v>0</v>
      </c>
      <c r="N1739">
        <v>100</v>
      </c>
      <c r="O1739">
        <v>0</v>
      </c>
      <c r="P1739">
        <v>0</v>
      </c>
      <c r="Q1739">
        <v>0</v>
      </c>
      <c r="R1739">
        <v>100</v>
      </c>
      <c r="S1739">
        <v>0</v>
      </c>
      <c r="T1739">
        <v>0</v>
      </c>
      <c r="U1739">
        <v>0</v>
      </c>
    </row>
    <row r="1740" spans="1:21" x14ac:dyDescent="0.25">
      <c r="A1740" t="s">
        <v>398</v>
      </c>
      <c r="B1740">
        <v>2013</v>
      </c>
      <c r="C1740">
        <v>3402000</v>
      </c>
      <c r="D1740">
        <v>12000</v>
      </c>
      <c r="E1740">
        <v>9600</v>
      </c>
      <c r="F1740">
        <v>12000</v>
      </c>
      <c r="G1740">
        <v>0</v>
      </c>
      <c r="H1740">
        <v>0</v>
      </c>
      <c r="I1740">
        <v>0</v>
      </c>
      <c r="J1740">
        <v>9600</v>
      </c>
      <c r="K1740">
        <v>0</v>
      </c>
      <c r="L1740">
        <v>0</v>
      </c>
      <c r="M1740">
        <v>0</v>
      </c>
      <c r="N1740">
        <v>100</v>
      </c>
      <c r="O1740">
        <v>0</v>
      </c>
      <c r="P1740">
        <v>0</v>
      </c>
      <c r="Q1740">
        <v>0</v>
      </c>
      <c r="R1740">
        <v>100</v>
      </c>
      <c r="S1740">
        <v>0</v>
      </c>
      <c r="T1740">
        <v>0</v>
      </c>
      <c r="U1740">
        <v>0</v>
      </c>
    </row>
    <row r="1741" spans="1:21" x14ac:dyDescent="0.25">
      <c r="A1741" t="s">
        <v>398</v>
      </c>
      <c r="B1741">
        <v>2014</v>
      </c>
      <c r="C1741">
        <v>2860000</v>
      </c>
      <c r="D1741">
        <v>12000</v>
      </c>
      <c r="E1741">
        <v>9600</v>
      </c>
      <c r="F1741">
        <v>12000</v>
      </c>
      <c r="G1741">
        <v>0</v>
      </c>
      <c r="H1741">
        <v>0</v>
      </c>
      <c r="I1741">
        <v>0</v>
      </c>
      <c r="J1741">
        <v>9600</v>
      </c>
      <c r="K1741">
        <v>0</v>
      </c>
      <c r="L1741">
        <v>0</v>
      </c>
      <c r="M1741">
        <v>0</v>
      </c>
      <c r="N1741">
        <v>100</v>
      </c>
      <c r="O1741">
        <v>0</v>
      </c>
      <c r="P1741">
        <v>0</v>
      </c>
      <c r="Q1741">
        <v>0</v>
      </c>
      <c r="R1741">
        <v>100</v>
      </c>
      <c r="S1741">
        <v>0</v>
      </c>
      <c r="T1741">
        <v>0</v>
      </c>
      <c r="U1741">
        <v>0</v>
      </c>
    </row>
    <row r="1742" spans="1:21" x14ac:dyDescent="0.25">
      <c r="A1742" t="s">
        <v>398</v>
      </c>
      <c r="B1742">
        <v>2015</v>
      </c>
      <c r="C1742">
        <v>2512000</v>
      </c>
      <c r="D1742">
        <v>14000</v>
      </c>
      <c r="E1742">
        <v>11200</v>
      </c>
      <c r="F1742">
        <v>14000</v>
      </c>
      <c r="G1742">
        <v>0</v>
      </c>
      <c r="H1742">
        <v>0</v>
      </c>
      <c r="I1742">
        <v>0</v>
      </c>
      <c r="J1742">
        <v>11200</v>
      </c>
      <c r="K1742">
        <v>0</v>
      </c>
      <c r="L1742">
        <v>0</v>
      </c>
      <c r="M1742">
        <v>0</v>
      </c>
      <c r="N1742">
        <v>100</v>
      </c>
      <c r="O1742">
        <v>0</v>
      </c>
      <c r="P1742">
        <v>0</v>
      </c>
      <c r="Q1742">
        <v>0</v>
      </c>
      <c r="R1742">
        <v>100</v>
      </c>
      <c r="S1742">
        <v>0</v>
      </c>
      <c r="T1742">
        <v>0</v>
      </c>
      <c r="U1742">
        <v>0</v>
      </c>
    </row>
    <row r="1743" spans="1:21" x14ac:dyDescent="0.25">
      <c r="A1743" t="s">
        <v>398</v>
      </c>
      <c r="B1743">
        <v>2016</v>
      </c>
      <c r="C1743">
        <v>2130000</v>
      </c>
      <c r="D1743">
        <v>12000</v>
      </c>
      <c r="E1743">
        <v>9600</v>
      </c>
      <c r="F1743">
        <v>12000</v>
      </c>
      <c r="G1743">
        <v>0</v>
      </c>
      <c r="H1743">
        <v>0</v>
      </c>
      <c r="I1743">
        <v>0</v>
      </c>
      <c r="J1743">
        <v>9600</v>
      </c>
      <c r="K1743">
        <v>0</v>
      </c>
      <c r="L1743">
        <v>0</v>
      </c>
      <c r="M1743">
        <v>0</v>
      </c>
      <c r="N1743">
        <v>100</v>
      </c>
      <c r="O1743">
        <v>0</v>
      </c>
      <c r="P1743">
        <v>0</v>
      </c>
      <c r="Q1743">
        <v>0</v>
      </c>
      <c r="R1743">
        <v>100</v>
      </c>
      <c r="S1743">
        <v>0</v>
      </c>
      <c r="T1743">
        <v>0</v>
      </c>
      <c r="U1743">
        <v>0</v>
      </c>
    </row>
    <row r="1744" spans="1:21" x14ac:dyDescent="0.25">
      <c r="A1744" t="s">
        <v>398</v>
      </c>
      <c r="B1744">
        <v>2017</v>
      </c>
      <c r="C1744">
        <v>2150000</v>
      </c>
      <c r="D1744">
        <v>27000</v>
      </c>
      <c r="E1744">
        <v>21600</v>
      </c>
      <c r="F1744">
        <v>27000</v>
      </c>
      <c r="G1744">
        <v>0</v>
      </c>
      <c r="H1744">
        <v>0</v>
      </c>
      <c r="I1744">
        <v>0</v>
      </c>
      <c r="J1744">
        <v>21600</v>
      </c>
      <c r="K1744">
        <v>0</v>
      </c>
      <c r="L1744">
        <v>0</v>
      </c>
      <c r="M1744">
        <v>0</v>
      </c>
      <c r="N1744">
        <v>100</v>
      </c>
      <c r="O1744">
        <v>0</v>
      </c>
      <c r="P1744">
        <v>0</v>
      </c>
      <c r="Q1744">
        <v>0</v>
      </c>
      <c r="R1744">
        <v>100</v>
      </c>
      <c r="S1744">
        <v>0</v>
      </c>
      <c r="T1744">
        <v>0</v>
      </c>
      <c r="U1744">
        <v>0</v>
      </c>
    </row>
    <row r="1745" spans="1:21" x14ac:dyDescent="0.25">
      <c r="A1745" t="s">
        <v>398</v>
      </c>
      <c r="B1745">
        <v>2018</v>
      </c>
      <c r="C1745">
        <v>2105000</v>
      </c>
      <c r="D1745">
        <v>16000</v>
      </c>
      <c r="E1745">
        <v>12800</v>
      </c>
      <c r="F1745">
        <v>16000</v>
      </c>
      <c r="G1745">
        <v>0</v>
      </c>
      <c r="H1745">
        <v>0</v>
      </c>
      <c r="I1745">
        <v>0</v>
      </c>
      <c r="J1745">
        <v>12800</v>
      </c>
      <c r="K1745">
        <v>0</v>
      </c>
      <c r="L1745">
        <v>0</v>
      </c>
      <c r="M1745">
        <v>0</v>
      </c>
      <c r="N1745">
        <v>100</v>
      </c>
      <c r="O1745">
        <v>0</v>
      </c>
      <c r="P1745">
        <v>0</v>
      </c>
      <c r="Q1745">
        <v>0</v>
      </c>
      <c r="R1745">
        <v>100</v>
      </c>
      <c r="S1745">
        <v>0</v>
      </c>
      <c r="T1745">
        <v>0</v>
      </c>
      <c r="U1745">
        <v>0</v>
      </c>
    </row>
    <row r="1746" spans="1:21" x14ac:dyDescent="0.25">
      <c r="A1746" t="s">
        <v>398</v>
      </c>
      <c r="B1746">
        <v>2019</v>
      </c>
      <c r="C1746">
        <v>2922000</v>
      </c>
      <c r="D1746">
        <v>21000</v>
      </c>
      <c r="E1746">
        <v>16800</v>
      </c>
      <c r="F1746">
        <v>21000</v>
      </c>
      <c r="G1746">
        <v>0</v>
      </c>
      <c r="H1746">
        <v>0</v>
      </c>
      <c r="I1746">
        <v>0</v>
      </c>
      <c r="J1746">
        <v>16800</v>
      </c>
      <c r="K1746">
        <v>0</v>
      </c>
      <c r="L1746">
        <v>0</v>
      </c>
      <c r="M1746">
        <v>0</v>
      </c>
      <c r="N1746">
        <v>100</v>
      </c>
      <c r="O1746">
        <v>0</v>
      </c>
      <c r="P1746">
        <v>0</v>
      </c>
      <c r="Q1746">
        <v>0</v>
      </c>
      <c r="R1746">
        <v>100</v>
      </c>
      <c r="S1746">
        <v>0</v>
      </c>
      <c r="T1746">
        <v>0</v>
      </c>
      <c r="U1746">
        <v>0</v>
      </c>
    </row>
    <row r="1747" spans="1:21" x14ac:dyDescent="0.25">
      <c r="A1747" t="s">
        <v>398</v>
      </c>
      <c r="B1747">
        <v>2020</v>
      </c>
      <c r="C1747">
        <v>1923000</v>
      </c>
      <c r="D1747">
        <v>13000</v>
      </c>
      <c r="E1747">
        <v>10400</v>
      </c>
      <c r="F1747">
        <v>13000</v>
      </c>
      <c r="G1747">
        <v>0</v>
      </c>
      <c r="H1747">
        <v>0</v>
      </c>
      <c r="I1747">
        <v>0</v>
      </c>
      <c r="J1747">
        <v>10400</v>
      </c>
      <c r="K1747">
        <v>0</v>
      </c>
      <c r="L1747">
        <v>0</v>
      </c>
      <c r="M1747">
        <v>0</v>
      </c>
      <c r="N1747">
        <v>100</v>
      </c>
      <c r="O1747">
        <v>0</v>
      </c>
      <c r="P1747">
        <v>0</v>
      </c>
      <c r="Q1747">
        <v>0</v>
      </c>
      <c r="R1747">
        <v>100</v>
      </c>
      <c r="S1747">
        <v>0</v>
      </c>
      <c r="T1747">
        <v>0</v>
      </c>
      <c r="U1747">
        <v>0</v>
      </c>
    </row>
    <row r="1748" spans="1:21" x14ac:dyDescent="0.25">
      <c r="A1748" t="s">
        <v>398</v>
      </c>
      <c r="B1748">
        <v>2021</v>
      </c>
      <c r="C1748">
        <v>2317000</v>
      </c>
      <c r="D1748">
        <v>25000</v>
      </c>
      <c r="E1748">
        <v>20000</v>
      </c>
      <c r="F1748">
        <v>25000</v>
      </c>
      <c r="G1748">
        <v>0</v>
      </c>
      <c r="H1748">
        <v>0</v>
      </c>
      <c r="I1748">
        <v>0</v>
      </c>
      <c r="J1748">
        <v>20000</v>
      </c>
      <c r="K1748">
        <v>0</v>
      </c>
      <c r="L1748">
        <v>0</v>
      </c>
      <c r="M1748">
        <v>0</v>
      </c>
      <c r="N1748">
        <v>100</v>
      </c>
      <c r="O1748">
        <v>0</v>
      </c>
      <c r="P1748">
        <v>0</v>
      </c>
      <c r="Q1748">
        <v>0</v>
      </c>
      <c r="R1748">
        <v>100</v>
      </c>
      <c r="S1748">
        <v>0</v>
      </c>
      <c r="T1748">
        <v>0</v>
      </c>
      <c r="U1748">
        <v>0</v>
      </c>
    </row>
    <row r="1749" spans="1:21" x14ac:dyDescent="0.25">
      <c r="A1749" t="s">
        <v>400</v>
      </c>
      <c r="B1749">
        <v>2013</v>
      </c>
      <c r="C1749">
        <v>62281000</v>
      </c>
      <c r="D1749">
        <v>12456200</v>
      </c>
      <c r="E1749">
        <v>12278500</v>
      </c>
      <c r="F1749">
        <v>448400</v>
      </c>
      <c r="G1749">
        <v>11234800</v>
      </c>
      <c r="H1749">
        <v>675200</v>
      </c>
      <c r="I1749">
        <v>97800</v>
      </c>
      <c r="J1749">
        <v>358720</v>
      </c>
      <c r="K1749">
        <v>11234800</v>
      </c>
      <c r="L1749">
        <v>675200</v>
      </c>
      <c r="M1749">
        <v>9780</v>
      </c>
      <c r="N1749">
        <v>3</v>
      </c>
      <c r="O1749">
        <v>90</v>
      </c>
      <c r="P1749">
        <v>5</v>
      </c>
      <c r="Q1749">
        <v>0</v>
      </c>
      <c r="R1749">
        <v>2</v>
      </c>
      <c r="S1749">
        <v>91</v>
      </c>
      <c r="T1749">
        <v>5</v>
      </c>
      <c r="U1749">
        <v>0</v>
      </c>
    </row>
    <row r="1750" spans="1:21" x14ac:dyDescent="0.25">
      <c r="A1750" t="s">
        <v>400</v>
      </c>
      <c r="B1750">
        <v>2014</v>
      </c>
      <c r="C1750">
        <v>58507000</v>
      </c>
      <c r="D1750">
        <v>11701400</v>
      </c>
      <c r="E1750">
        <v>11523560</v>
      </c>
      <c r="F1750">
        <v>471600</v>
      </c>
      <c r="G1750">
        <v>10557800</v>
      </c>
      <c r="H1750">
        <v>579200</v>
      </c>
      <c r="I1750">
        <v>92800</v>
      </c>
      <c r="J1750">
        <v>377280</v>
      </c>
      <c r="K1750">
        <v>10557800</v>
      </c>
      <c r="L1750">
        <v>579200</v>
      </c>
      <c r="M1750">
        <v>9280</v>
      </c>
      <c r="N1750">
        <v>4</v>
      </c>
      <c r="O1750">
        <v>90</v>
      </c>
      <c r="P1750">
        <v>4</v>
      </c>
      <c r="Q1750">
        <v>0</v>
      </c>
      <c r="R1750">
        <v>3</v>
      </c>
      <c r="S1750">
        <v>91</v>
      </c>
      <c r="T1750">
        <v>5</v>
      </c>
      <c r="U1750">
        <v>0</v>
      </c>
    </row>
    <row r="1751" spans="1:21" x14ac:dyDescent="0.25">
      <c r="A1751" t="s">
        <v>400</v>
      </c>
      <c r="B1751">
        <v>2015</v>
      </c>
      <c r="C1751">
        <v>58666000</v>
      </c>
      <c r="D1751">
        <v>11733200</v>
      </c>
      <c r="E1751">
        <v>11530400</v>
      </c>
      <c r="F1751">
        <v>641400</v>
      </c>
      <c r="G1751">
        <v>10070800</v>
      </c>
      <c r="H1751">
        <v>938200</v>
      </c>
      <c r="I1751">
        <v>82800</v>
      </c>
      <c r="J1751">
        <v>513120</v>
      </c>
      <c r="K1751">
        <v>10070800</v>
      </c>
      <c r="L1751">
        <v>938200</v>
      </c>
      <c r="M1751">
        <v>8280</v>
      </c>
      <c r="N1751">
        <v>5</v>
      </c>
      <c r="O1751">
        <v>85</v>
      </c>
      <c r="P1751">
        <v>7</v>
      </c>
      <c r="Q1751">
        <v>0</v>
      </c>
      <c r="R1751">
        <v>4</v>
      </c>
      <c r="S1751">
        <v>87</v>
      </c>
      <c r="T1751">
        <v>8</v>
      </c>
      <c r="U1751">
        <v>0</v>
      </c>
    </row>
    <row r="1752" spans="1:21" x14ac:dyDescent="0.25">
      <c r="A1752" t="s">
        <v>400</v>
      </c>
      <c r="B1752">
        <v>2016</v>
      </c>
      <c r="C1752">
        <v>55659000</v>
      </c>
      <c r="D1752">
        <v>11131800</v>
      </c>
      <c r="E1752">
        <v>11000700</v>
      </c>
      <c r="F1752">
        <v>604200</v>
      </c>
      <c r="G1752">
        <v>9705800</v>
      </c>
      <c r="H1752">
        <v>810400</v>
      </c>
      <c r="I1752">
        <v>11400</v>
      </c>
      <c r="J1752">
        <v>483360</v>
      </c>
      <c r="K1752">
        <v>9705800</v>
      </c>
      <c r="L1752">
        <v>810400</v>
      </c>
      <c r="M1752">
        <v>1140</v>
      </c>
      <c r="N1752">
        <v>5</v>
      </c>
      <c r="O1752">
        <v>87</v>
      </c>
      <c r="P1752">
        <v>7</v>
      </c>
      <c r="Q1752">
        <v>0</v>
      </c>
      <c r="R1752">
        <v>4</v>
      </c>
      <c r="S1752">
        <v>88</v>
      </c>
      <c r="T1752">
        <v>7</v>
      </c>
      <c r="U1752">
        <v>0</v>
      </c>
    </row>
    <row r="1753" spans="1:21" x14ac:dyDescent="0.25">
      <c r="A1753" t="s">
        <v>400</v>
      </c>
      <c r="B1753">
        <v>2017</v>
      </c>
      <c r="C1753">
        <v>56897000</v>
      </c>
      <c r="D1753">
        <v>11379400</v>
      </c>
      <c r="E1753">
        <v>11172820</v>
      </c>
      <c r="F1753">
        <v>664800</v>
      </c>
      <c r="G1753">
        <v>9782800</v>
      </c>
      <c r="H1753">
        <v>850000</v>
      </c>
      <c r="I1753">
        <v>81800</v>
      </c>
      <c r="J1753">
        <v>531840</v>
      </c>
      <c r="K1753">
        <v>9782800</v>
      </c>
      <c r="L1753">
        <v>850000</v>
      </c>
      <c r="M1753">
        <v>8180</v>
      </c>
      <c r="N1753">
        <v>5</v>
      </c>
      <c r="O1753">
        <v>85</v>
      </c>
      <c r="P1753">
        <v>7</v>
      </c>
      <c r="Q1753">
        <v>0</v>
      </c>
      <c r="R1753">
        <v>4</v>
      </c>
      <c r="S1753">
        <v>87</v>
      </c>
      <c r="T1753">
        <v>7</v>
      </c>
      <c r="U1753">
        <v>0</v>
      </c>
    </row>
    <row r="1754" spans="1:21" x14ac:dyDescent="0.25">
      <c r="A1754" t="s">
        <v>400</v>
      </c>
      <c r="B1754">
        <v>2018</v>
      </c>
      <c r="C1754">
        <v>54542000</v>
      </c>
      <c r="D1754">
        <v>10908400</v>
      </c>
      <c r="E1754">
        <v>10797860</v>
      </c>
      <c r="F1754">
        <v>154000</v>
      </c>
      <c r="G1754">
        <v>9893600</v>
      </c>
      <c r="H1754">
        <v>772200</v>
      </c>
      <c r="I1754">
        <v>88600</v>
      </c>
      <c r="J1754">
        <v>123200</v>
      </c>
      <c r="K1754">
        <v>9893600</v>
      </c>
      <c r="L1754">
        <v>772200</v>
      </c>
      <c r="M1754">
        <v>8860</v>
      </c>
      <c r="N1754">
        <v>1</v>
      </c>
      <c r="O1754">
        <v>90</v>
      </c>
      <c r="P1754">
        <v>7</v>
      </c>
      <c r="Q1754">
        <v>0</v>
      </c>
      <c r="R1754">
        <v>1</v>
      </c>
      <c r="S1754">
        <v>91</v>
      </c>
      <c r="T1754">
        <v>7</v>
      </c>
      <c r="U1754">
        <v>0</v>
      </c>
    </row>
    <row r="1755" spans="1:21" x14ac:dyDescent="0.25">
      <c r="A1755" t="s">
        <v>400</v>
      </c>
      <c r="B1755">
        <v>2019</v>
      </c>
      <c r="C1755">
        <v>54132000</v>
      </c>
      <c r="D1755">
        <v>10826400</v>
      </c>
      <c r="E1755">
        <v>10634680</v>
      </c>
      <c r="F1755">
        <v>575200</v>
      </c>
      <c r="G1755">
        <v>9130400</v>
      </c>
      <c r="H1755">
        <v>1035600</v>
      </c>
      <c r="I1755">
        <v>85200</v>
      </c>
      <c r="J1755">
        <v>460160</v>
      </c>
      <c r="K1755">
        <v>9130400</v>
      </c>
      <c r="L1755">
        <v>1035600</v>
      </c>
      <c r="M1755">
        <v>8520</v>
      </c>
      <c r="N1755">
        <v>5</v>
      </c>
      <c r="O1755">
        <v>84</v>
      </c>
      <c r="P1755">
        <v>9</v>
      </c>
      <c r="Q1755">
        <v>0</v>
      </c>
      <c r="R1755">
        <v>4</v>
      </c>
      <c r="S1755">
        <v>85</v>
      </c>
      <c r="T1755">
        <v>9</v>
      </c>
      <c r="U1755">
        <v>0</v>
      </c>
    </row>
    <row r="1756" spans="1:21" x14ac:dyDescent="0.25">
      <c r="A1756" t="s">
        <v>400</v>
      </c>
      <c r="B1756">
        <v>2020</v>
      </c>
      <c r="C1756">
        <v>49037000</v>
      </c>
      <c r="D1756">
        <v>9807400</v>
      </c>
      <c r="E1756">
        <v>9626540</v>
      </c>
      <c r="F1756">
        <v>597400</v>
      </c>
      <c r="G1756">
        <v>8384600</v>
      </c>
      <c r="H1756">
        <v>757200</v>
      </c>
      <c r="I1756">
        <v>68200</v>
      </c>
      <c r="J1756">
        <v>477920</v>
      </c>
      <c r="K1756">
        <v>8384600</v>
      </c>
      <c r="L1756">
        <v>757200</v>
      </c>
      <c r="M1756">
        <v>6820</v>
      </c>
      <c r="N1756">
        <v>6</v>
      </c>
      <c r="O1756">
        <v>85</v>
      </c>
      <c r="P1756">
        <v>7</v>
      </c>
      <c r="Q1756">
        <v>0</v>
      </c>
      <c r="R1756">
        <v>4</v>
      </c>
      <c r="S1756">
        <v>87</v>
      </c>
      <c r="T1756">
        <v>7</v>
      </c>
      <c r="U1756">
        <v>0</v>
      </c>
    </row>
    <row r="1757" spans="1:21" x14ac:dyDescent="0.25">
      <c r="A1757" t="s">
        <v>400</v>
      </c>
      <c r="B1757">
        <v>2021</v>
      </c>
      <c r="C1757">
        <v>40359000</v>
      </c>
      <c r="D1757">
        <v>8071800</v>
      </c>
      <c r="E1757">
        <v>7913600</v>
      </c>
      <c r="F1757">
        <v>623600</v>
      </c>
      <c r="G1757">
        <v>7141200</v>
      </c>
      <c r="H1757">
        <v>269800</v>
      </c>
      <c r="I1757">
        <v>37200</v>
      </c>
      <c r="J1757">
        <v>498880</v>
      </c>
      <c r="K1757">
        <v>7141200</v>
      </c>
      <c r="L1757">
        <v>269800</v>
      </c>
      <c r="M1757">
        <v>3720</v>
      </c>
      <c r="N1757">
        <v>7</v>
      </c>
      <c r="O1757">
        <v>88</v>
      </c>
      <c r="P1757">
        <v>3</v>
      </c>
      <c r="Q1757">
        <v>0</v>
      </c>
      <c r="R1757">
        <v>6</v>
      </c>
      <c r="S1757">
        <v>90</v>
      </c>
      <c r="T1757">
        <v>3</v>
      </c>
      <c r="U1757">
        <v>0</v>
      </c>
    </row>
    <row r="1758" spans="1:21" x14ac:dyDescent="0.25">
      <c r="A1758" t="s">
        <v>402</v>
      </c>
      <c r="B1758">
        <v>2013</v>
      </c>
      <c r="C1758">
        <v>1036000</v>
      </c>
      <c r="D1758">
        <v>59000</v>
      </c>
      <c r="E1758">
        <v>47200</v>
      </c>
      <c r="F1758">
        <v>59000</v>
      </c>
      <c r="G1758">
        <v>0</v>
      </c>
      <c r="H1758">
        <v>0</v>
      </c>
      <c r="I1758">
        <v>0</v>
      </c>
      <c r="J1758">
        <v>47200</v>
      </c>
      <c r="K1758">
        <v>0</v>
      </c>
      <c r="L1758">
        <v>0</v>
      </c>
      <c r="M1758">
        <v>0</v>
      </c>
      <c r="N1758">
        <v>100</v>
      </c>
      <c r="O1758">
        <v>0</v>
      </c>
      <c r="P1758">
        <v>0</v>
      </c>
      <c r="Q1758">
        <v>0</v>
      </c>
      <c r="R1758">
        <v>100</v>
      </c>
      <c r="S1758">
        <v>0</v>
      </c>
      <c r="T1758">
        <v>0</v>
      </c>
      <c r="U1758">
        <v>0</v>
      </c>
    </row>
    <row r="1759" spans="1:21" x14ac:dyDescent="0.25">
      <c r="A1759" t="s">
        <v>402</v>
      </c>
      <c r="B1759">
        <v>2014</v>
      </c>
      <c r="C1759">
        <v>1035000</v>
      </c>
      <c r="D1759">
        <v>71000</v>
      </c>
      <c r="E1759">
        <v>56800</v>
      </c>
      <c r="F1759">
        <v>71000</v>
      </c>
      <c r="G1759">
        <v>0</v>
      </c>
      <c r="H1759">
        <v>0</v>
      </c>
      <c r="I1759">
        <v>0</v>
      </c>
      <c r="J1759">
        <v>56800</v>
      </c>
      <c r="K1759">
        <v>0</v>
      </c>
      <c r="L1759">
        <v>0</v>
      </c>
      <c r="M1759">
        <v>0</v>
      </c>
      <c r="N1759">
        <v>100</v>
      </c>
      <c r="O1759">
        <v>0</v>
      </c>
      <c r="P1759">
        <v>0</v>
      </c>
      <c r="Q1759">
        <v>0</v>
      </c>
      <c r="R1759">
        <v>100</v>
      </c>
      <c r="S1759">
        <v>0</v>
      </c>
      <c r="T1759">
        <v>0</v>
      </c>
      <c r="U1759">
        <v>0</v>
      </c>
    </row>
    <row r="1760" spans="1:21" x14ac:dyDescent="0.25">
      <c r="A1760" t="s">
        <v>402</v>
      </c>
      <c r="B1760">
        <v>2015</v>
      </c>
      <c r="C1760">
        <v>1019000</v>
      </c>
      <c r="D1760">
        <v>75000</v>
      </c>
      <c r="E1760">
        <v>60000</v>
      </c>
      <c r="F1760">
        <v>75000</v>
      </c>
      <c r="G1760">
        <v>0</v>
      </c>
      <c r="H1760">
        <v>0</v>
      </c>
      <c r="I1760">
        <v>0</v>
      </c>
      <c r="J1760">
        <v>60000</v>
      </c>
      <c r="K1760">
        <v>0</v>
      </c>
      <c r="L1760">
        <v>0</v>
      </c>
      <c r="M1760">
        <v>0</v>
      </c>
      <c r="N1760">
        <v>100</v>
      </c>
      <c r="O1760">
        <v>0</v>
      </c>
      <c r="P1760">
        <v>0</v>
      </c>
      <c r="Q1760">
        <v>0</v>
      </c>
      <c r="R1760">
        <v>100</v>
      </c>
      <c r="S1760">
        <v>0</v>
      </c>
      <c r="T1760">
        <v>0</v>
      </c>
      <c r="U1760">
        <v>0</v>
      </c>
    </row>
    <row r="1761" spans="1:21" x14ac:dyDescent="0.25">
      <c r="A1761" t="s">
        <v>402</v>
      </c>
      <c r="B1761">
        <v>2016</v>
      </c>
      <c r="C1761">
        <v>945000</v>
      </c>
      <c r="D1761">
        <v>51000</v>
      </c>
      <c r="E1761">
        <v>40800</v>
      </c>
      <c r="F1761">
        <v>51000</v>
      </c>
      <c r="G1761">
        <v>0</v>
      </c>
      <c r="H1761">
        <v>0</v>
      </c>
      <c r="I1761">
        <v>0</v>
      </c>
      <c r="J1761">
        <v>40800</v>
      </c>
      <c r="K1761">
        <v>0</v>
      </c>
      <c r="L1761">
        <v>0</v>
      </c>
      <c r="M1761">
        <v>0</v>
      </c>
      <c r="N1761">
        <v>100</v>
      </c>
      <c r="O1761">
        <v>0</v>
      </c>
      <c r="P1761">
        <v>0</v>
      </c>
      <c r="Q1761">
        <v>0</v>
      </c>
      <c r="R1761">
        <v>100</v>
      </c>
      <c r="S1761">
        <v>0</v>
      </c>
      <c r="T1761">
        <v>0</v>
      </c>
      <c r="U1761">
        <v>0</v>
      </c>
    </row>
    <row r="1762" spans="1:21" x14ac:dyDescent="0.25">
      <c r="A1762" t="s">
        <v>402</v>
      </c>
      <c r="B1762">
        <v>2017</v>
      </c>
      <c r="C1762">
        <v>896000</v>
      </c>
      <c r="D1762">
        <v>68000</v>
      </c>
      <c r="E1762">
        <v>54400</v>
      </c>
      <c r="F1762">
        <v>68000</v>
      </c>
      <c r="G1762">
        <v>0</v>
      </c>
      <c r="H1762">
        <v>0</v>
      </c>
      <c r="I1762">
        <v>0</v>
      </c>
      <c r="J1762">
        <v>54400</v>
      </c>
      <c r="K1762">
        <v>0</v>
      </c>
      <c r="L1762">
        <v>0</v>
      </c>
      <c r="M1762">
        <v>0</v>
      </c>
      <c r="N1762">
        <v>100</v>
      </c>
      <c r="O1762">
        <v>0</v>
      </c>
      <c r="P1762">
        <v>0</v>
      </c>
      <c r="Q1762">
        <v>0</v>
      </c>
      <c r="R1762">
        <v>100</v>
      </c>
      <c r="S1762">
        <v>0</v>
      </c>
      <c r="T1762">
        <v>0</v>
      </c>
      <c r="U1762">
        <v>0</v>
      </c>
    </row>
    <row r="1763" spans="1:21" x14ac:dyDescent="0.25">
      <c r="A1763" t="s">
        <v>402</v>
      </c>
      <c r="B1763">
        <v>2018</v>
      </c>
      <c r="C1763">
        <v>878000</v>
      </c>
      <c r="D1763">
        <v>57000</v>
      </c>
      <c r="E1763">
        <v>45600</v>
      </c>
      <c r="F1763">
        <v>57000</v>
      </c>
      <c r="G1763">
        <v>0</v>
      </c>
      <c r="H1763">
        <v>0</v>
      </c>
      <c r="I1763">
        <v>0</v>
      </c>
      <c r="J1763">
        <v>45600</v>
      </c>
      <c r="K1763">
        <v>0</v>
      </c>
      <c r="L1763">
        <v>0</v>
      </c>
      <c r="M1763">
        <v>0</v>
      </c>
      <c r="N1763">
        <v>100</v>
      </c>
      <c r="O1763">
        <v>0</v>
      </c>
      <c r="P1763">
        <v>0</v>
      </c>
      <c r="Q1763">
        <v>0</v>
      </c>
      <c r="R1763">
        <v>100</v>
      </c>
      <c r="S1763">
        <v>0</v>
      </c>
      <c r="T1763">
        <v>0</v>
      </c>
      <c r="U1763">
        <v>0</v>
      </c>
    </row>
    <row r="1764" spans="1:21" x14ac:dyDescent="0.25">
      <c r="A1764" t="s">
        <v>402</v>
      </c>
      <c r="B1764">
        <v>2019</v>
      </c>
      <c r="C1764">
        <v>900000</v>
      </c>
      <c r="D1764">
        <v>63000</v>
      </c>
      <c r="E1764">
        <v>50400</v>
      </c>
      <c r="F1764">
        <v>63000</v>
      </c>
      <c r="G1764">
        <v>0</v>
      </c>
      <c r="H1764">
        <v>0</v>
      </c>
      <c r="I1764">
        <v>0</v>
      </c>
      <c r="J1764">
        <v>50400</v>
      </c>
      <c r="K1764">
        <v>0</v>
      </c>
      <c r="L1764">
        <v>0</v>
      </c>
      <c r="M1764">
        <v>0</v>
      </c>
      <c r="N1764">
        <v>100</v>
      </c>
      <c r="O1764">
        <v>0</v>
      </c>
      <c r="P1764">
        <v>0</v>
      </c>
      <c r="Q1764">
        <v>0</v>
      </c>
      <c r="R1764">
        <v>100</v>
      </c>
      <c r="S1764">
        <v>0</v>
      </c>
      <c r="T1764">
        <v>0</v>
      </c>
      <c r="U1764">
        <v>0</v>
      </c>
    </row>
    <row r="1765" spans="1:21" x14ac:dyDescent="0.25">
      <c r="A1765" t="s">
        <v>402</v>
      </c>
      <c r="B1765">
        <v>2020</v>
      </c>
      <c r="C1765">
        <v>891000</v>
      </c>
      <c r="D1765">
        <v>55000</v>
      </c>
      <c r="E1765">
        <v>44000</v>
      </c>
      <c r="F1765">
        <v>55000</v>
      </c>
      <c r="G1765">
        <v>0</v>
      </c>
      <c r="H1765">
        <v>0</v>
      </c>
      <c r="I1765">
        <v>0</v>
      </c>
      <c r="J1765">
        <v>44000</v>
      </c>
      <c r="K1765">
        <v>0</v>
      </c>
      <c r="L1765">
        <v>0</v>
      </c>
      <c r="M1765">
        <v>0</v>
      </c>
      <c r="N1765">
        <v>100</v>
      </c>
      <c r="O1765">
        <v>0</v>
      </c>
      <c r="P1765">
        <v>0</v>
      </c>
      <c r="Q1765">
        <v>0</v>
      </c>
      <c r="R1765">
        <v>100</v>
      </c>
      <c r="S1765">
        <v>0</v>
      </c>
      <c r="T1765">
        <v>0</v>
      </c>
      <c r="U1765">
        <v>0</v>
      </c>
    </row>
    <row r="1766" spans="1:21" x14ac:dyDescent="0.25">
      <c r="A1766" t="s">
        <v>402</v>
      </c>
      <c r="B1766">
        <v>2021</v>
      </c>
      <c r="C1766">
        <v>921000</v>
      </c>
      <c r="D1766">
        <v>43000</v>
      </c>
      <c r="E1766">
        <v>34400</v>
      </c>
      <c r="F1766">
        <v>43000</v>
      </c>
      <c r="G1766">
        <v>0</v>
      </c>
      <c r="H1766">
        <v>0</v>
      </c>
      <c r="I1766">
        <v>0</v>
      </c>
      <c r="J1766">
        <v>34400</v>
      </c>
      <c r="K1766">
        <v>0</v>
      </c>
      <c r="L1766">
        <v>0</v>
      </c>
      <c r="M1766">
        <v>0</v>
      </c>
      <c r="N1766">
        <v>100</v>
      </c>
      <c r="O1766">
        <v>0</v>
      </c>
      <c r="P1766">
        <v>0</v>
      </c>
      <c r="Q1766">
        <v>0</v>
      </c>
      <c r="R1766">
        <v>100</v>
      </c>
      <c r="S1766">
        <v>0</v>
      </c>
      <c r="T1766">
        <v>0</v>
      </c>
      <c r="U1766">
        <v>0</v>
      </c>
    </row>
    <row r="1767" spans="1:21" x14ac:dyDescent="0.25">
      <c r="A1767" t="s">
        <v>404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</row>
    <row r="1768" spans="1:21" x14ac:dyDescent="0.25">
      <c r="A1768" t="s">
        <v>406</v>
      </c>
      <c r="B1768">
        <v>2013</v>
      </c>
      <c r="C1768">
        <v>1977000</v>
      </c>
      <c r="D1768">
        <v>29000</v>
      </c>
      <c r="E1768">
        <v>23200</v>
      </c>
      <c r="F1768">
        <v>29000</v>
      </c>
      <c r="G1768">
        <v>0</v>
      </c>
      <c r="H1768">
        <v>0</v>
      </c>
      <c r="I1768">
        <v>0</v>
      </c>
      <c r="J1768">
        <v>23200</v>
      </c>
      <c r="K1768">
        <v>0</v>
      </c>
      <c r="L1768">
        <v>0</v>
      </c>
      <c r="M1768">
        <v>0</v>
      </c>
      <c r="N1768">
        <v>100</v>
      </c>
      <c r="O1768">
        <v>0</v>
      </c>
      <c r="P1768">
        <v>0</v>
      </c>
      <c r="Q1768">
        <v>0</v>
      </c>
      <c r="R1768">
        <v>100</v>
      </c>
      <c r="S1768">
        <v>0</v>
      </c>
      <c r="T1768">
        <v>0</v>
      </c>
      <c r="U1768">
        <v>0</v>
      </c>
    </row>
    <row r="1769" spans="1:21" x14ac:dyDescent="0.25">
      <c r="A1769" t="s">
        <v>406</v>
      </c>
      <c r="B1769">
        <v>2014</v>
      </c>
      <c r="C1769">
        <v>2083000</v>
      </c>
      <c r="D1769">
        <v>41000</v>
      </c>
      <c r="E1769">
        <v>32800</v>
      </c>
      <c r="F1769">
        <v>41000</v>
      </c>
      <c r="G1769">
        <v>0</v>
      </c>
      <c r="H1769">
        <v>0</v>
      </c>
      <c r="I1769">
        <v>0</v>
      </c>
      <c r="J1769">
        <v>32800</v>
      </c>
      <c r="K1769">
        <v>0</v>
      </c>
      <c r="L1769">
        <v>0</v>
      </c>
      <c r="M1769">
        <v>0</v>
      </c>
      <c r="N1769">
        <v>100</v>
      </c>
      <c r="O1769">
        <v>0</v>
      </c>
      <c r="P1769">
        <v>0</v>
      </c>
      <c r="Q1769">
        <v>0</v>
      </c>
      <c r="R1769">
        <v>100</v>
      </c>
      <c r="S1769">
        <v>0</v>
      </c>
      <c r="T1769">
        <v>0</v>
      </c>
      <c r="U1769">
        <v>0</v>
      </c>
    </row>
    <row r="1770" spans="1:21" x14ac:dyDescent="0.25">
      <c r="A1770" t="s">
        <v>406</v>
      </c>
      <c r="B1770">
        <v>2015</v>
      </c>
      <c r="C1770">
        <v>2110000</v>
      </c>
      <c r="D1770">
        <v>70000</v>
      </c>
      <c r="E1770">
        <v>56000</v>
      </c>
      <c r="F1770">
        <v>70000</v>
      </c>
      <c r="G1770">
        <v>0</v>
      </c>
      <c r="H1770">
        <v>0</v>
      </c>
      <c r="I1770">
        <v>0</v>
      </c>
      <c r="J1770">
        <v>56000</v>
      </c>
      <c r="K1770">
        <v>0</v>
      </c>
      <c r="L1770">
        <v>0</v>
      </c>
      <c r="M1770">
        <v>0</v>
      </c>
      <c r="N1770">
        <v>100</v>
      </c>
      <c r="O1770">
        <v>0</v>
      </c>
      <c r="P1770">
        <v>0</v>
      </c>
      <c r="Q1770">
        <v>0</v>
      </c>
      <c r="R1770">
        <v>100</v>
      </c>
      <c r="S1770">
        <v>0</v>
      </c>
      <c r="T1770">
        <v>0</v>
      </c>
      <c r="U1770">
        <v>0</v>
      </c>
    </row>
    <row r="1771" spans="1:21" x14ac:dyDescent="0.25">
      <c r="A1771" t="s">
        <v>406</v>
      </c>
      <c r="B1771">
        <v>2016</v>
      </c>
      <c r="C1771">
        <v>1967000</v>
      </c>
      <c r="D1771">
        <v>59000</v>
      </c>
      <c r="E1771">
        <v>47200</v>
      </c>
      <c r="F1771">
        <v>59000</v>
      </c>
      <c r="G1771">
        <v>0</v>
      </c>
      <c r="H1771">
        <v>0</v>
      </c>
      <c r="I1771">
        <v>0</v>
      </c>
      <c r="J1771">
        <v>47200</v>
      </c>
      <c r="K1771">
        <v>0</v>
      </c>
      <c r="L1771">
        <v>0</v>
      </c>
      <c r="M1771">
        <v>0</v>
      </c>
      <c r="N1771">
        <v>100</v>
      </c>
      <c r="O1771">
        <v>0</v>
      </c>
      <c r="P1771">
        <v>0</v>
      </c>
      <c r="Q1771">
        <v>0</v>
      </c>
      <c r="R1771">
        <v>100</v>
      </c>
      <c r="S1771">
        <v>0</v>
      </c>
      <c r="T1771">
        <v>0</v>
      </c>
      <c r="U1771">
        <v>0</v>
      </c>
    </row>
    <row r="1772" spans="1:21" x14ac:dyDescent="0.25">
      <c r="A1772" t="s">
        <v>406</v>
      </c>
      <c r="B1772">
        <v>2017</v>
      </c>
      <c r="C1772">
        <v>2122000</v>
      </c>
      <c r="D1772">
        <v>47000</v>
      </c>
      <c r="E1772">
        <v>37600</v>
      </c>
      <c r="F1772">
        <v>47000</v>
      </c>
      <c r="G1772">
        <v>0</v>
      </c>
      <c r="H1772">
        <v>0</v>
      </c>
      <c r="I1772">
        <v>0</v>
      </c>
      <c r="J1772">
        <v>37600</v>
      </c>
      <c r="K1772">
        <v>0</v>
      </c>
      <c r="L1772">
        <v>0</v>
      </c>
      <c r="M1772">
        <v>0</v>
      </c>
      <c r="N1772">
        <v>100</v>
      </c>
      <c r="O1772">
        <v>0</v>
      </c>
      <c r="P1772">
        <v>0</v>
      </c>
      <c r="Q1772">
        <v>0</v>
      </c>
      <c r="R1772">
        <v>100</v>
      </c>
      <c r="S1772">
        <v>0</v>
      </c>
      <c r="T1772">
        <v>0</v>
      </c>
      <c r="U1772">
        <v>0</v>
      </c>
    </row>
    <row r="1773" spans="1:21" x14ac:dyDescent="0.25">
      <c r="A1773" t="s">
        <v>406</v>
      </c>
      <c r="B1773">
        <v>2018</v>
      </c>
      <c r="C1773">
        <v>2097000</v>
      </c>
      <c r="D1773">
        <v>55000</v>
      </c>
      <c r="E1773">
        <v>44000</v>
      </c>
      <c r="F1773">
        <v>55000</v>
      </c>
      <c r="G1773">
        <v>0</v>
      </c>
      <c r="H1773">
        <v>0</v>
      </c>
      <c r="I1773">
        <v>0</v>
      </c>
      <c r="J1773">
        <v>44000</v>
      </c>
      <c r="K1773">
        <v>0</v>
      </c>
      <c r="L1773">
        <v>0</v>
      </c>
      <c r="M1773">
        <v>0</v>
      </c>
      <c r="N1773">
        <v>100</v>
      </c>
      <c r="O1773">
        <v>0</v>
      </c>
      <c r="P1773">
        <v>0</v>
      </c>
      <c r="Q1773">
        <v>0</v>
      </c>
      <c r="R1773">
        <v>100</v>
      </c>
      <c r="S1773">
        <v>0</v>
      </c>
      <c r="T1773">
        <v>0</v>
      </c>
      <c r="U1773">
        <v>0</v>
      </c>
    </row>
    <row r="1774" spans="1:21" x14ac:dyDescent="0.25">
      <c r="A1774" t="s">
        <v>406</v>
      </c>
      <c r="B1774">
        <v>2019</v>
      </c>
      <c r="C1774">
        <v>1998000</v>
      </c>
      <c r="D1774">
        <v>54000</v>
      </c>
      <c r="E1774">
        <v>43200</v>
      </c>
      <c r="F1774">
        <v>54000</v>
      </c>
      <c r="G1774">
        <v>0</v>
      </c>
      <c r="H1774">
        <v>0</v>
      </c>
      <c r="I1774">
        <v>0</v>
      </c>
      <c r="J1774">
        <v>43200</v>
      </c>
      <c r="K1774">
        <v>0</v>
      </c>
      <c r="L1774">
        <v>0</v>
      </c>
      <c r="M1774">
        <v>0</v>
      </c>
      <c r="N1774">
        <v>100</v>
      </c>
      <c r="O1774">
        <v>0</v>
      </c>
      <c r="P1774">
        <v>0</v>
      </c>
      <c r="Q1774">
        <v>0</v>
      </c>
      <c r="R1774">
        <v>100</v>
      </c>
      <c r="S1774">
        <v>0</v>
      </c>
      <c r="T1774">
        <v>0</v>
      </c>
      <c r="U1774">
        <v>0</v>
      </c>
    </row>
    <row r="1775" spans="1:21" x14ac:dyDescent="0.25">
      <c r="A1775" t="s">
        <v>406</v>
      </c>
      <c r="B1775">
        <v>2020</v>
      </c>
      <c r="C1775">
        <v>2390000</v>
      </c>
      <c r="D1775">
        <v>73000</v>
      </c>
      <c r="E1775">
        <v>58400</v>
      </c>
      <c r="F1775">
        <v>73000</v>
      </c>
      <c r="G1775">
        <v>0</v>
      </c>
      <c r="H1775">
        <v>0</v>
      </c>
      <c r="I1775">
        <v>0</v>
      </c>
      <c r="J1775">
        <v>58400</v>
      </c>
      <c r="K1775">
        <v>0</v>
      </c>
      <c r="L1775">
        <v>0</v>
      </c>
      <c r="M1775">
        <v>0</v>
      </c>
      <c r="N1775">
        <v>100</v>
      </c>
      <c r="O1775">
        <v>0</v>
      </c>
      <c r="P1775">
        <v>0</v>
      </c>
      <c r="Q1775">
        <v>0</v>
      </c>
      <c r="R1775">
        <v>100</v>
      </c>
      <c r="S1775">
        <v>0</v>
      </c>
      <c r="T1775">
        <v>0</v>
      </c>
      <c r="U1775">
        <v>0</v>
      </c>
    </row>
    <row r="1776" spans="1:21" x14ac:dyDescent="0.25">
      <c r="A1776" t="s">
        <v>406</v>
      </c>
      <c r="B1776">
        <v>2021</v>
      </c>
      <c r="C1776">
        <v>2188000</v>
      </c>
      <c r="D1776">
        <v>73000</v>
      </c>
      <c r="E1776">
        <v>58400</v>
      </c>
      <c r="F1776">
        <v>73000</v>
      </c>
      <c r="G1776">
        <v>0</v>
      </c>
      <c r="H1776">
        <v>0</v>
      </c>
      <c r="I1776">
        <v>0</v>
      </c>
      <c r="J1776">
        <v>58400</v>
      </c>
      <c r="K1776">
        <v>0</v>
      </c>
      <c r="L1776">
        <v>0</v>
      </c>
      <c r="M1776">
        <v>0</v>
      </c>
      <c r="N1776">
        <v>100</v>
      </c>
      <c r="O1776">
        <v>0</v>
      </c>
      <c r="P1776">
        <v>0</v>
      </c>
      <c r="Q1776">
        <v>0</v>
      </c>
      <c r="R1776">
        <v>100</v>
      </c>
      <c r="S1776">
        <v>0</v>
      </c>
      <c r="T1776">
        <v>0</v>
      </c>
      <c r="U1776">
        <v>0</v>
      </c>
    </row>
    <row r="1777" spans="1:21" x14ac:dyDescent="0.25">
      <c r="A1777" t="s">
        <v>408</v>
      </c>
      <c r="B1777">
        <v>2013</v>
      </c>
      <c r="C1777">
        <v>884000</v>
      </c>
      <c r="D1777">
        <v>789000</v>
      </c>
      <c r="E1777">
        <v>783200</v>
      </c>
      <c r="F1777">
        <v>29000</v>
      </c>
      <c r="G1777">
        <v>736000</v>
      </c>
      <c r="H1777">
        <v>24000</v>
      </c>
      <c r="I1777">
        <v>0</v>
      </c>
      <c r="J1777">
        <v>23200</v>
      </c>
      <c r="K1777">
        <v>736000</v>
      </c>
      <c r="L1777">
        <v>24000</v>
      </c>
      <c r="M1777">
        <v>0</v>
      </c>
      <c r="N1777">
        <v>3.68</v>
      </c>
      <c r="O1777">
        <v>93.28</v>
      </c>
      <c r="P1777">
        <v>3.04</v>
      </c>
      <c r="Q1777">
        <v>0</v>
      </c>
      <c r="R1777">
        <v>2.96</v>
      </c>
      <c r="S1777">
        <v>93.97</v>
      </c>
      <c r="T1777">
        <v>3.06</v>
      </c>
      <c r="U1777">
        <v>0</v>
      </c>
    </row>
    <row r="1778" spans="1:21" x14ac:dyDescent="0.25">
      <c r="A1778" t="s">
        <v>408</v>
      </c>
      <c r="B1778">
        <v>2014</v>
      </c>
      <c r="C1778">
        <v>897000</v>
      </c>
      <c r="D1778">
        <v>817000</v>
      </c>
      <c r="E1778">
        <v>811800</v>
      </c>
      <c r="F1778">
        <v>26000</v>
      </c>
      <c r="G1778">
        <v>750000</v>
      </c>
      <c r="H1778">
        <v>41000</v>
      </c>
      <c r="I1778">
        <v>0</v>
      </c>
      <c r="J1778">
        <v>20800</v>
      </c>
      <c r="K1778">
        <v>750000</v>
      </c>
      <c r="L1778">
        <v>41000</v>
      </c>
      <c r="M1778">
        <v>0</v>
      </c>
      <c r="N1778">
        <v>3.18</v>
      </c>
      <c r="O1778">
        <v>91.8</v>
      </c>
      <c r="P1778">
        <v>5.0199999999999996</v>
      </c>
      <c r="Q1778">
        <v>0</v>
      </c>
      <c r="R1778">
        <v>2.56</v>
      </c>
      <c r="S1778">
        <v>92.39</v>
      </c>
      <c r="T1778">
        <v>5.05</v>
      </c>
      <c r="U1778">
        <v>0</v>
      </c>
    </row>
    <row r="1779" spans="1:21" x14ac:dyDescent="0.25">
      <c r="A1779" t="s">
        <v>408</v>
      </c>
      <c r="B1779">
        <v>2015</v>
      </c>
      <c r="C1779">
        <v>874000</v>
      </c>
      <c r="D1779">
        <v>776000</v>
      </c>
      <c r="E1779">
        <v>776000</v>
      </c>
      <c r="F1779">
        <v>0</v>
      </c>
      <c r="G1779">
        <v>745000</v>
      </c>
      <c r="H1779">
        <v>31000</v>
      </c>
      <c r="I1779">
        <v>0</v>
      </c>
      <c r="J1779">
        <v>0</v>
      </c>
      <c r="K1779">
        <v>745000</v>
      </c>
      <c r="L1779">
        <v>31000</v>
      </c>
      <c r="M1779">
        <v>0</v>
      </c>
      <c r="N1779">
        <v>0</v>
      </c>
      <c r="O1779">
        <v>96.01</v>
      </c>
      <c r="P1779">
        <v>3.99</v>
      </c>
      <c r="Q1779">
        <v>0</v>
      </c>
      <c r="R1779">
        <v>0</v>
      </c>
      <c r="S1779">
        <v>96.01</v>
      </c>
      <c r="T1779">
        <v>3.99</v>
      </c>
      <c r="U1779">
        <v>0</v>
      </c>
    </row>
    <row r="1780" spans="1:21" x14ac:dyDescent="0.25">
      <c r="A1780" t="s">
        <v>408</v>
      </c>
      <c r="B1780">
        <v>2016</v>
      </c>
      <c r="C1780">
        <v>776000</v>
      </c>
      <c r="D1780">
        <v>689000</v>
      </c>
      <c r="E1780">
        <v>689000</v>
      </c>
      <c r="F1780">
        <v>0</v>
      </c>
      <c r="G1780">
        <v>664000</v>
      </c>
      <c r="H1780">
        <v>25000</v>
      </c>
      <c r="I1780">
        <v>0</v>
      </c>
      <c r="J1780">
        <v>0</v>
      </c>
      <c r="K1780">
        <v>664000</v>
      </c>
      <c r="L1780">
        <v>25000</v>
      </c>
      <c r="M1780">
        <v>0</v>
      </c>
      <c r="N1780">
        <v>0</v>
      </c>
      <c r="O1780">
        <v>96.37</v>
      </c>
      <c r="P1780">
        <v>3.63</v>
      </c>
      <c r="Q1780">
        <v>0</v>
      </c>
      <c r="R1780">
        <v>0</v>
      </c>
      <c r="S1780">
        <v>96.37</v>
      </c>
      <c r="T1780">
        <v>3.63</v>
      </c>
      <c r="U1780">
        <v>0</v>
      </c>
    </row>
    <row r="1781" spans="1:21" x14ac:dyDescent="0.25">
      <c r="A1781" t="s">
        <v>408</v>
      </c>
      <c r="B1781">
        <v>2017</v>
      </c>
      <c r="C1781">
        <v>788000</v>
      </c>
      <c r="D1781">
        <v>742000</v>
      </c>
      <c r="E1781">
        <v>742000</v>
      </c>
      <c r="F1781">
        <v>0</v>
      </c>
      <c r="G1781">
        <v>732000</v>
      </c>
      <c r="H1781">
        <v>10000</v>
      </c>
      <c r="I1781">
        <v>0</v>
      </c>
      <c r="J1781">
        <v>0</v>
      </c>
      <c r="K1781">
        <v>732000</v>
      </c>
      <c r="L1781">
        <v>10000</v>
      </c>
      <c r="M1781">
        <v>0</v>
      </c>
      <c r="N1781">
        <v>0</v>
      </c>
      <c r="O1781">
        <v>98.65</v>
      </c>
      <c r="P1781">
        <v>1.35</v>
      </c>
      <c r="Q1781">
        <v>0</v>
      </c>
      <c r="R1781">
        <v>0</v>
      </c>
      <c r="S1781">
        <v>98.65</v>
      </c>
      <c r="T1781">
        <v>1.35</v>
      </c>
      <c r="U1781">
        <v>0</v>
      </c>
    </row>
    <row r="1782" spans="1:21" x14ac:dyDescent="0.25">
      <c r="A1782" t="s">
        <v>408</v>
      </c>
      <c r="B1782">
        <v>2018</v>
      </c>
      <c r="C1782">
        <v>757000</v>
      </c>
      <c r="D1782">
        <v>682000</v>
      </c>
      <c r="E1782">
        <v>682000</v>
      </c>
      <c r="F1782">
        <v>0</v>
      </c>
      <c r="G1782">
        <v>657000</v>
      </c>
      <c r="H1782">
        <v>25000</v>
      </c>
      <c r="I1782">
        <v>0</v>
      </c>
      <c r="J1782">
        <v>0</v>
      </c>
      <c r="K1782">
        <v>657000</v>
      </c>
      <c r="L1782">
        <v>25000</v>
      </c>
      <c r="M1782">
        <v>0</v>
      </c>
      <c r="N1782">
        <v>0</v>
      </c>
      <c r="O1782">
        <v>96.33</v>
      </c>
      <c r="P1782">
        <v>3.67</v>
      </c>
      <c r="Q1782">
        <v>0</v>
      </c>
      <c r="R1782">
        <v>0</v>
      </c>
      <c r="S1782">
        <v>96.33</v>
      </c>
      <c r="T1782">
        <v>3.67</v>
      </c>
      <c r="U1782">
        <v>0</v>
      </c>
    </row>
    <row r="1783" spans="1:21" x14ac:dyDescent="0.25">
      <c r="A1783" t="s">
        <v>408</v>
      </c>
      <c r="B1783">
        <v>2019</v>
      </c>
      <c r="C1783">
        <v>753000</v>
      </c>
      <c r="D1783">
        <v>641000</v>
      </c>
      <c r="E1783">
        <v>641000</v>
      </c>
      <c r="F1783">
        <v>0</v>
      </c>
      <c r="G1783">
        <v>599000</v>
      </c>
      <c r="H1783">
        <v>42000</v>
      </c>
      <c r="I1783">
        <v>0</v>
      </c>
      <c r="J1783">
        <v>0</v>
      </c>
      <c r="K1783">
        <v>599000</v>
      </c>
      <c r="L1783">
        <v>42000</v>
      </c>
      <c r="M1783">
        <v>0</v>
      </c>
      <c r="N1783">
        <v>0</v>
      </c>
      <c r="O1783">
        <v>93.45</v>
      </c>
      <c r="P1783">
        <v>6.55</v>
      </c>
      <c r="Q1783">
        <v>0</v>
      </c>
      <c r="R1783">
        <v>0</v>
      </c>
      <c r="S1783">
        <v>93.45</v>
      </c>
      <c r="T1783">
        <v>6.55</v>
      </c>
      <c r="U1783">
        <v>0</v>
      </c>
    </row>
    <row r="1784" spans="1:21" x14ac:dyDescent="0.25">
      <c r="A1784" t="s">
        <v>408</v>
      </c>
      <c r="B1784">
        <v>2020</v>
      </c>
      <c r="C1784">
        <v>877000</v>
      </c>
      <c r="D1784">
        <v>767000</v>
      </c>
      <c r="E1784">
        <v>767000</v>
      </c>
      <c r="F1784">
        <v>0</v>
      </c>
      <c r="G1784">
        <v>714000</v>
      </c>
      <c r="H1784">
        <v>53000</v>
      </c>
      <c r="I1784">
        <v>0</v>
      </c>
      <c r="J1784">
        <v>0</v>
      </c>
      <c r="K1784">
        <v>714000</v>
      </c>
      <c r="L1784">
        <v>53000</v>
      </c>
      <c r="M1784">
        <v>0</v>
      </c>
      <c r="N1784">
        <v>0</v>
      </c>
      <c r="O1784">
        <v>93.09</v>
      </c>
      <c r="P1784">
        <v>6.91</v>
      </c>
      <c r="Q1784">
        <v>0</v>
      </c>
      <c r="R1784">
        <v>0</v>
      </c>
      <c r="S1784">
        <v>93.09</v>
      </c>
      <c r="T1784">
        <v>6.91</v>
      </c>
      <c r="U1784">
        <v>0</v>
      </c>
    </row>
    <row r="1785" spans="1:21" x14ac:dyDescent="0.25">
      <c r="A1785" t="s">
        <v>408</v>
      </c>
      <c r="B1785">
        <v>2021</v>
      </c>
      <c r="C1785">
        <v>776000</v>
      </c>
      <c r="D1785">
        <v>671000</v>
      </c>
      <c r="E1785">
        <v>671000</v>
      </c>
      <c r="F1785">
        <v>0</v>
      </c>
      <c r="G1785">
        <v>665000</v>
      </c>
      <c r="H1785">
        <v>6000</v>
      </c>
      <c r="I1785">
        <v>0</v>
      </c>
      <c r="J1785">
        <v>0</v>
      </c>
      <c r="K1785">
        <v>665000</v>
      </c>
      <c r="L1785">
        <v>6000</v>
      </c>
      <c r="M1785">
        <v>0</v>
      </c>
      <c r="N1785">
        <v>0</v>
      </c>
      <c r="O1785">
        <v>99.11</v>
      </c>
      <c r="P1785">
        <v>0.89</v>
      </c>
      <c r="Q1785">
        <v>0</v>
      </c>
      <c r="R1785">
        <v>0</v>
      </c>
      <c r="S1785">
        <v>99.11</v>
      </c>
      <c r="T1785">
        <v>0.89</v>
      </c>
      <c r="U1785">
        <v>0</v>
      </c>
    </row>
    <row r="1786" spans="1:21" x14ac:dyDescent="0.25">
      <c r="A1786" t="s">
        <v>410</v>
      </c>
      <c r="B1786">
        <v>2013</v>
      </c>
      <c r="C1786">
        <v>311000</v>
      </c>
      <c r="D1786">
        <v>311000</v>
      </c>
      <c r="E1786">
        <v>229820</v>
      </c>
      <c r="F1786">
        <v>0</v>
      </c>
      <c r="G1786">
        <v>143000</v>
      </c>
      <c r="H1786">
        <v>168000</v>
      </c>
      <c r="I1786">
        <v>0</v>
      </c>
      <c r="J1786">
        <v>0</v>
      </c>
      <c r="K1786">
        <v>143000</v>
      </c>
      <c r="L1786">
        <v>86820</v>
      </c>
      <c r="M1786">
        <v>0</v>
      </c>
      <c r="N1786">
        <v>0</v>
      </c>
      <c r="O1786">
        <v>45.98</v>
      </c>
      <c r="P1786">
        <v>54.02</v>
      </c>
      <c r="Q1786">
        <v>0</v>
      </c>
      <c r="R1786">
        <v>0</v>
      </c>
      <c r="S1786">
        <v>62.22</v>
      </c>
      <c r="T1786">
        <v>37.78</v>
      </c>
      <c r="U1786">
        <v>0</v>
      </c>
    </row>
    <row r="1787" spans="1:21" x14ac:dyDescent="0.25">
      <c r="A1787" t="s">
        <v>410</v>
      </c>
      <c r="B1787">
        <v>2014</v>
      </c>
      <c r="C1787">
        <v>330000</v>
      </c>
      <c r="D1787">
        <v>330000</v>
      </c>
      <c r="E1787">
        <v>248820</v>
      </c>
      <c r="F1787">
        <v>0</v>
      </c>
      <c r="G1787">
        <v>151000</v>
      </c>
      <c r="H1787">
        <v>179000</v>
      </c>
      <c r="I1787">
        <v>0</v>
      </c>
      <c r="J1787">
        <v>0</v>
      </c>
      <c r="K1787">
        <v>151000</v>
      </c>
      <c r="L1787">
        <v>97820</v>
      </c>
      <c r="M1787">
        <v>0</v>
      </c>
      <c r="N1787">
        <v>0</v>
      </c>
      <c r="O1787">
        <v>45.76</v>
      </c>
      <c r="P1787">
        <v>54.24</v>
      </c>
      <c r="Q1787">
        <v>0</v>
      </c>
      <c r="R1787">
        <v>0</v>
      </c>
      <c r="S1787">
        <v>60.69</v>
      </c>
      <c r="T1787">
        <v>39.31</v>
      </c>
      <c r="U1787">
        <v>0</v>
      </c>
    </row>
    <row r="1788" spans="1:21" x14ac:dyDescent="0.25">
      <c r="A1788" t="s">
        <v>410</v>
      </c>
      <c r="B1788">
        <v>2015</v>
      </c>
      <c r="C1788">
        <v>147000</v>
      </c>
      <c r="D1788">
        <v>147000</v>
      </c>
      <c r="E1788">
        <v>147000</v>
      </c>
      <c r="F1788">
        <v>0</v>
      </c>
      <c r="G1788">
        <v>75000</v>
      </c>
      <c r="H1788">
        <v>72000</v>
      </c>
      <c r="I1788">
        <v>0</v>
      </c>
      <c r="J1788">
        <v>0</v>
      </c>
      <c r="K1788">
        <v>75000</v>
      </c>
      <c r="L1788">
        <v>72000</v>
      </c>
      <c r="M1788">
        <v>0</v>
      </c>
      <c r="N1788">
        <v>0</v>
      </c>
      <c r="O1788">
        <v>51.02</v>
      </c>
      <c r="P1788">
        <v>48.98</v>
      </c>
      <c r="Q1788">
        <v>0</v>
      </c>
      <c r="R1788">
        <v>0</v>
      </c>
      <c r="S1788">
        <v>51.02</v>
      </c>
      <c r="T1788">
        <v>48.98</v>
      </c>
      <c r="U1788">
        <v>0</v>
      </c>
    </row>
    <row r="1789" spans="1:21" x14ac:dyDescent="0.25">
      <c r="A1789" t="s">
        <v>410</v>
      </c>
      <c r="B1789">
        <v>2016</v>
      </c>
      <c r="C1789">
        <v>109000</v>
      </c>
      <c r="D1789">
        <v>109000</v>
      </c>
      <c r="E1789">
        <v>109000</v>
      </c>
      <c r="F1789">
        <v>0</v>
      </c>
      <c r="G1789">
        <v>67000</v>
      </c>
      <c r="H1789">
        <v>42000</v>
      </c>
      <c r="I1789">
        <v>0</v>
      </c>
      <c r="J1789">
        <v>0</v>
      </c>
      <c r="K1789">
        <v>67000</v>
      </c>
      <c r="L1789">
        <v>42000</v>
      </c>
      <c r="M1789">
        <v>0</v>
      </c>
      <c r="N1789">
        <v>0</v>
      </c>
      <c r="O1789">
        <v>61.47</v>
      </c>
      <c r="P1789">
        <v>38.53</v>
      </c>
      <c r="Q1789">
        <v>0</v>
      </c>
      <c r="R1789">
        <v>0</v>
      </c>
      <c r="S1789">
        <v>61.47</v>
      </c>
      <c r="T1789">
        <v>38.53</v>
      </c>
      <c r="U1789">
        <v>0</v>
      </c>
    </row>
    <row r="1790" spans="1:21" x14ac:dyDescent="0.25">
      <c r="A1790" t="s">
        <v>410</v>
      </c>
      <c r="B1790">
        <v>2017</v>
      </c>
      <c r="C1790">
        <v>185000</v>
      </c>
      <c r="D1790">
        <v>185000</v>
      </c>
      <c r="E1790">
        <v>89880</v>
      </c>
      <c r="F1790">
        <v>0</v>
      </c>
      <c r="G1790">
        <v>69000</v>
      </c>
      <c r="H1790">
        <v>116000</v>
      </c>
      <c r="I1790">
        <v>0</v>
      </c>
      <c r="J1790">
        <v>0</v>
      </c>
      <c r="K1790">
        <v>69000</v>
      </c>
      <c r="L1790">
        <v>20880</v>
      </c>
      <c r="M1790">
        <v>0</v>
      </c>
      <c r="N1790">
        <v>0</v>
      </c>
      <c r="O1790">
        <v>37.299999999999997</v>
      </c>
      <c r="P1790">
        <v>62.7</v>
      </c>
      <c r="Q1790">
        <v>0</v>
      </c>
      <c r="R1790">
        <v>0</v>
      </c>
      <c r="S1790">
        <v>76.77</v>
      </c>
      <c r="T1790">
        <v>23.23</v>
      </c>
      <c r="U1790">
        <v>0</v>
      </c>
    </row>
    <row r="1791" spans="1:21" x14ac:dyDescent="0.25">
      <c r="A1791" t="s">
        <v>410</v>
      </c>
      <c r="B1791">
        <v>2018</v>
      </c>
      <c r="C1791">
        <v>438000</v>
      </c>
      <c r="D1791">
        <v>438000</v>
      </c>
      <c r="E1791">
        <v>142800</v>
      </c>
      <c r="F1791">
        <v>0</v>
      </c>
      <c r="G1791">
        <v>69000</v>
      </c>
      <c r="H1791">
        <v>369000</v>
      </c>
      <c r="I1791">
        <v>0</v>
      </c>
      <c r="J1791">
        <v>0</v>
      </c>
      <c r="K1791">
        <v>69000</v>
      </c>
      <c r="L1791">
        <v>73800</v>
      </c>
      <c r="M1791">
        <v>0</v>
      </c>
      <c r="N1791">
        <v>0</v>
      </c>
      <c r="O1791">
        <v>15.75</v>
      </c>
      <c r="P1791">
        <v>84.25</v>
      </c>
      <c r="Q1791">
        <v>0</v>
      </c>
      <c r="R1791">
        <v>0</v>
      </c>
      <c r="S1791">
        <v>48.32</v>
      </c>
      <c r="T1791">
        <v>51.68</v>
      </c>
      <c r="U1791">
        <v>0</v>
      </c>
    </row>
    <row r="1792" spans="1:21" x14ac:dyDescent="0.25">
      <c r="A1792" t="s">
        <v>410</v>
      </c>
      <c r="B1792">
        <v>2019</v>
      </c>
      <c r="C1792">
        <v>481000</v>
      </c>
      <c r="D1792">
        <v>481000</v>
      </c>
      <c r="E1792">
        <v>153000</v>
      </c>
      <c r="F1792">
        <v>0</v>
      </c>
      <c r="G1792">
        <v>72000</v>
      </c>
      <c r="H1792">
        <v>409000</v>
      </c>
      <c r="I1792">
        <v>0</v>
      </c>
      <c r="J1792">
        <v>0</v>
      </c>
      <c r="K1792">
        <v>72000</v>
      </c>
      <c r="L1792">
        <v>81000</v>
      </c>
      <c r="M1792">
        <v>0</v>
      </c>
      <c r="N1792">
        <v>0</v>
      </c>
      <c r="O1792">
        <v>14.97</v>
      </c>
      <c r="P1792">
        <v>85.03</v>
      </c>
      <c r="Q1792">
        <v>0</v>
      </c>
      <c r="R1792">
        <v>0</v>
      </c>
      <c r="S1792">
        <v>47.06</v>
      </c>
      <c r="T1792">
        <v>52.94</v>
      </c>
      <c r="U1792">
        <v>0</v>
      </c>
    </row>
    <row r="1793" spans="1:21" x14ac:dyDescent="0.25">
      <c r="A1793" t="s">
        <v>410</v>
      </c>
      <c r="B1793">
        <v>2020</v>
      </c>
      <c r="C1793">
        <v>514000</v>
      </c>
      <c r="D1793">
        <v>514000</v>
      </c>
      <c r="E1793">
        <v>177800</v>
      </c>
      <c r="F1793">
        <v>0</v>
      </c>
      <c r="G1793">
        <v>95000</v>
      </c>
      <c r="H1793">
        <v>419000</v>
      </c>
      <c r="I1793">
        <v>0</v>
      </c>
      <c r="J1793">
        <v>0</v>
      </c>
      <c r="K1793">
        <v>95000</v>
      </c>
      <c r="L1793">
        <v>82800</v>
      </c>
      <c r="M1793">
        <v>0</v>
      </c>
      <c r="N1793">
        <v>0</v>
      </c>
      <c r="O1793">
        <v>18.48</v>
      </c>
      <c r="P1793">
        <v>81.52</v>
      </c>
      <c r="Q1793">
        <v>0</v>
      </c>
      <c r="R1793">
        <v>0</v>
      </c>
      <c r="S1793">
        <v>53.43</v>
      </c>
      <c r="T1793">
        <v>46.57</v>
      </c>
      <c r="U1793">
        <v>0</v>
      </c>
    </row>
    <row r="1794" spans="1:21" x14ac:dyDescent="0.25">
      <c r="A1794" t="s">
        <v>410</v>
      </c>
      <c r="B1794">
        <v>2021</v>
      </c>
      <c r="C1794">
        <v>352000</v>
      </c>
      <c r="D1794">
        <v>352000</v>
      </c>
      <c r="E1794">
        <v>154380</v>
      </c>
      <c r="F1794">
        <v>0</v>
      </c>
      <c r="G1794">
        <v>89000</v>
      </c>
      <c r="H1794">
        <v>263000</v>
      </c>
      <c r="I1794">
        <v>0</v>
      </c>
      <c r="J1794">
        <v>0</v>
      </c>
      <c r="K1794">
        <v>89000</v>
      </c>
      <c r="L1794">
        <v>65380</v>
      </c>
      <c r="M1794">
        <v>0</v>
      </c>
      <c r="N1794">
        <v>0</v>
      </c>
      <c r="O1794">
        <v>25.28</v>
      </c>
      <c r="P1794">
        <v>74.72</v>
      </c>
      <c r="Q1794">
        <v>0</v>
      </c>
      <c r="R1794">
        <v>0</v>
      </c>
      <c r="S1794">
        <v>57.65</v>
      </c>
      <c r="T1794">
        <v>42.35</v>
      </c>
      <c r="U1794">
        <v>0</v>
      </c>
    </row>
    <row r="1795" spans="1:21" x14ac:dyDescent="0.25">
      <c r="A1795" t="s">
        <v>416</v>
      </c>
      <c r="B1795">
        <v>2013</v>
      </c>
      <c r="C1795">
        <v>1052000</v>
      </c>
      <c r="D1795">
        <v>532000</v>
      </c>
      <c r="E1795">
        <v>437000</v>
      </c>
      <c r="F1795">
        <v>475000</v>
      </c>
      <c r="G1795">
        <v>1000</v>
      </c>
      <c r="H1795">
        <v>56000</v>
      </c>
      <c r="I1795">
        <v>0</v>
      </c>
      <c r="J1795">
        <v>380000</v>
      </c>
      <c r="K1795">
        <v>1000</v>
      </c>
      <c r="L1795">
        <v>56000</v>
      </c>
      <c r="M1795">
        <v>0</v>
      </c>
      <c r="N1795">
        <v>89.29</v>
      </c>
      <c r="O1795">
        <v>0.19</v>
      </c>
      <c r="P1795">
        <v>10.53</v>
      </c>
      <c r="Q1795">
        <v>0</v>
      </c>
      <c r="R1795">
        <v>86.96</v>
      </c>
      <c r="S1795">
        <v>0.23</v>
      </c>
      <c r="T1795">
        <v>12.81</v>
      </c>
      <c r="U1795">
        <v>0</v>
      </c>
    </row>
    <row r="1796" spans="1:21" x14ac:dyDescent="0.25">
      <c r="A1796" t="s">
        <v>416</v>
      </c>
      <c r="B1796">
        <v>2014</v>
      </c>
      <c r="C1796">
        <v>1061000</v>
      </c>
      <c r="D1796">
        <v>547000</v>
      </c>
      <c r="E1796">
        <v>443600</v>
      </c>
      <c r="F1796">
        <v>517000</v>
      </c>
      <c r="G1796">
        <v>1000</v>
      </c>
      <c r="H1796">
        <v>29000</v>
      </c>
      <c r="I1796">
        <v>0</v>
      </c>
      <c r="J1796">
        <v>413600</v>
      </c>
      <c r="K1796">
        <v>1000</v>
      </c>
      <c r="L1796">
        <v>29000</v>
      </c>
      <c r="M1796">
        <v>0</v>
      </c>
      <c r="N1796">
        <v>94.52</v>
      </c>
      <c r="O1796">
        <v>0.18</v>
      </c>
      <c r="P1796">
        <v>5.3</v>
      </c>
      <c r="Q1796">
        <v>0</v>
      </c>
      <c r="R1796">
        <v>93.24</v>
      </c>
      <c r="S1796">
        <v>0.23</v>
      </c>
      <c r="T1796">
        <v>6.54</v>
      </c>
      <c r="U1796">
        <v>0</v>
      </c>
    </row>
    <row r="1797" spans="1:21" x14ac:dyDescent="0.25">
      <c r="A1797" t="s">
        <v>416</v>
      </c>
      <c r="B1797">
        <v>2015</v>
      </c>
      <c r="C1797">
        <v>1158000</v>
      </c>
      <c r="D1797">
        <v>566000</v>
      </c>
      <c r="E1797">
        <v>466200</v>
      </c>
      <c r="F1797">
        <v>499000</v>
      </c>
      <c r="G1797">
        <v>1000</v>
      </c>
      <c r="H1797">
        <v>66000</v>
      </c>
      <c r="I1797">
        <v>0</v>
      </c>
      <c r="J1797">
        <v>399200</v>
      </c>
      <c r="K1797">
        <v>1000</v>
      </c>
      <c r="L1797">
        <v>66000</v>
      </c>
      <c r="M1797">
        <v>0</v>
      </c>
      <c r="N1797">
        <v>88.16</v>
      </c>
      <c r="O1797">
        <v>0.18</v>
      </c>
      <c r="P1797">
        <v>11.66</v>
      </c>
      <c r="Q1797">
        <v>0</v>
      </c>
      <c r="R1797">
        <v>85.63</v>
      </c>
      <c r="S1797">
        <v>0.21</v>
      </c>
      <c r="T1797">
        <v>14.16</v>
      </c>
      <c r="U1797">
        <v>0</v>
      </c>
    </row>
    <row r="1798" spans="1:21" x14ac:dyDescent="0.25">
      <c r="A1798" t="s">
        <v>416</v>
      </c>
      <c r="B1798">
        <v>2016</v>
      </c>
      <c r="C1798">
        <v>1055000</v>
      </c>
      <c r="D1798">
        <v>459000</v>
      </c>
      <c r="E1798">
        <v>372400</v>
      </c>
      <c r="F1798">
        <v>433000</v>
      </c>
      <c r="G1798">
        <v>0</v>
      </c>
      <c r="H1798">
        <v>26000</v>
      </c>
      <c r="I1798">
        <v>0</v>
      </c>
      <c r="J1798">
        <v>346400</v>
      </c>
      <c r="K1798">
        <v>0</v>
      </c>
      <c r="L1798">
        <v>26000</v>
      </c>
      <c r="M1798">
        <v>0</v>
      </c>
      <c r="N1798">
        <v>94.34</v>
      </c>
      <c r="O1798">
        <v>0</v>
      </c>
      <c r="P1798">
        <v>5.66</v>
      </c>
      <c r="Q1798">
        <v>0</v>
      </c>
      <c r="R1798">
        <v>93.02</v>
      </c>
      <c r="S1798">
        <v>0</v>
      </c>
      <c r="T1798">
        <v>6.98</v>
      </c>
      <c r="U1798">
        <v>0</v>
      </c>
    </row>
    <row r="1799" spans="1:21" x14ac:dyDescent="0.25">
      <c r="A1799" t="s">
        <v>416</v>
      </c>
      <c r="B1799">
        <v>2017</v>
      </c>
      <c r="C1799">
        <v>1110000</v>
      </c>
      <c r="D1799">
        <v>533000</v>
      </c>
      <c r="E1799">
        <v>435200</v>
      </c>
      <c r="F1799">
        <v>489000</v>
      </c>
      <c r="G1799">
        <v>0</v>
      </c>
      <c r="H1799">
        <v>44000</v>
      </c>
      <c r="I1799">
        <v>0</v>
      </c>
      <c r="J1799">
        <v>391200</v>
      </c>
      <c r="K1799">
        <v>0</v>
      </c>
      <c r="L1799">
        <v>44000</v>
      </c>
      <c r="M1799">
        <v>0</v>
      </c>
      <c r="N1799">
        <v>91.74</v>
      </c>
      <c r="O1799">
        <v>0</v>
      </c>
      <c r="P1799">
        <v>8.26</v>
      </c>
      <c r="Q1799">
        <v>0</v>
      </c>
      <c r="R1799">
        <v>89.89</v>
      </c>
      <c r="S1799">
        <v>0</v>
      </c>
      <c r="T1799">
        <v>10.11</v>
      </c>
      <c r="U1799">
        <v>0</v>
      </c>
    </row>
    <row r="1800" spans="1:21" x14ac:dyDescent="0.25">
      <c r="A1800" t="s">
        <v>416</v>
      </c>
      <c r="B1800">
        <v>2018</v>
      </c>
      <c r="C1800">
        <v>1061000</v>
      </c>
      <c r="D1800">
        <v>497000</v>
      </c>
      <c r="E1800">
        <v>410200</v>
      </c>
      <c r="F1800">
        <v>434000</v>
      </c>
      <c r="G1800">
        <v>0</v>
      </c>
      <c r="H1800">
        <v>63000</v>
      </c>
      <c r="I1800">
        <v>0</v>
      </c>
      <c r="J1800">
        <v>347200</v>
      </c>
      <c r="K1800">
        <v>0</v>
      </c>
      <c r="L1800">
        <v>63000</v>
      </c>
      <c r="M1800">
        <v>0</v>
      </c>
      <c r="N1800">
        <v>87.32</v>
      </c>
      <c r="O1800">
        <v>0</v>
      </c>
      <c r="P1800">
        <v>12.68</v>
      </c>
      <c r="Q1800">
        <v>0</v>
      </c>
      <c r="R1800">
        <v>84.64</v>
      </c>
      <c r="S1800">
        <v>0</v>
      </c>
      <c r="T1800">
        <v>15.36</v>
      </c>
      <c r="U1800">
        <v>0</v>
      </c>
    </row>
    <row r="1801" spans="1:21" x14ac:dyDescent="0.25">
      <c r="A1801" t="s">
        <v>416</v>
      </c>
      <c r="B1801">
        <v>2019</v>
      </c>
      <c r="C1801">
        <v>1059000</v>
      </c>
      <c r="D1801">
        <v>551000</v>
      </c>
      <c r="E1801">
        <v>450400</v>
      </c>
      <c r="F1801">
        <v>503000</v>
      </c>
      <c r="G1801">
        <v>0</v>
      </c>
      <c r="H1801">
        <v>48000</v>
      </c>
      <c r="I1801">
        <v>0</v>
      </c>
      <c r="J1801">
        <v>402400</v>
      </c>
      <c r="K1801">
        <v>0</v>
      </c>
      <c r="L1801">
        <v>48000</v>
      </c>
      <c r="M1801">
        <v>0</v>
      </c>
      <c r="N1801">
        <v>91.29</v>
      </c>
      <c r="O1801">
        <v>0</v>
      </c>
      <c r="P1801">
        <v>8.7100000000000009</v>
      </c>
      <c r="Q1801">
        <v>0</v>
      </c>
      <c r="R1801">
        <v>89.34</v>
      </c>
      <c r="S1801">
        <v>0</v>
      </c>
      <c r="T1801">
        <v>10.66</v>
      </c>
      <c r="U1801">
        <v>0</v>
      </c>
    </row>
    <row r="1802" spans="1:21" x14ac:dyDescent="0.25">
      <c r="A1802" t="s">
        <v>416</v>
      </c>
      <c r="B1802">
        <v>2020</v>
      </c>
      <c r="C1802">
        <v>1155000</v>
      </c>
      <c r="D1802">
        <v>552000</v>
      </c>
      <c r="E1802">
        <v>450600</v>
      </c>
      <c r="F1802">
        <v>507000</v>
      </c>
      <c r="G1802">
        <v>0</v>
      </c>
      <c r="H1802">
        <v>45000</v>
      </c>
      <c r="I1802">
        <v>0</v>
      </c>
      <c r="J1802">
        <v>405600</v>
      </c>
      <c r="K1802">
        <v>0</v>
      </c>
      <c r="L1802">
        <v>45000</v>
      </c>
      <c r="M1802">
        <v>0</v>
      </c>
      <c r="N1802">
        <v>91.85</v>
      </c>
      <c r="O1802">
        <v>0</v>
      </c>
      <c r="P1802">
        <v>8.15</v>
      </c>
      <c r="Q1802">
        <v>0</v>
      </c>
      <c r="R1802">
        <v>90.01</v>
      </c>
      <c r="S1802">
        <v>0</v>
      </c>
      <c r="T1802">
        <v>9.99</v>
      </c>
      <c r="U1802">
        <v>0</v>
      </c>
    </row>
    <row r="1803" spans="1:21" x14ac:dyDescent="0.25">
      <c r="A1803" t="s">
        <v>416</v>
      </c>
      <c r="B1803">
        <v>2021</v>
      </c>
      <c r="C1803">
        <v>955000</v>
      </c>
      <c r="D1803">
        <v>411000</v>
      </c>
      <c r="E1803">
        <v>328800</v>
      </c>
      <c r="F1803">
        <v>411000</v>
      </c>
      <c r="G1803">
        <v>0</v>
      </c>
      <c r="H1803">
        <v>0</v>
      </c>
      <c r="I1803">
        <v>0</v>
      </c>
      <c r="J1803">
        <v>328800</v>
      </c>
      <c r="K1803">
        <v>0</v>
      </c>
      <c r="L1803">
        <v>0</v>
      </c>
      <c r="M1803">
        <v>0</v>
      </c>
      <c r="N1803">
        <v>100</v>
      </c>
      <c r="O1803">
        <v>0</v>
      </c>
      <c r="P1803">
        <v>0</v>
      </c>
      <c r="Q1803">
        <v>0</v>
      </c>
      <c r="R1803">
        <v>100</v>
      </c>
      <c r="S1803">
        <v>0</v>
      </c>
      <c r="T1803">
        <v>0</v>
      </c>
      <c r="U1803">
        <v>0</v>
      </c>
    </row>
    <row r="1804" spans="1:21" x14ac:dyDescent="0.25">
      <c r="A1804" t="s">
        <v>418</v>
      </c>
      <c r="B1804">
        <v>2013</v>
      </c>
      <c r="C1804">
        <v>1996000</v>
      </c>
      <c r="D1804">
        <v>1893000</v>
      </c>
      <c r="E1804">
        <v>1590000</v>
      </c>
      <c r="F1804">
        <v>1515000</v>
      </c>
      <c r="G1804">
        <v>140000</v>
      </c>
      <c r="H1804">
        <v>238000</v>
      </c>
      <c r="I1804">
        <v>0</v>
      </c>
      <c r="J1804">
        <v>1212000</v>
      </c>
      <c r="K1804">
        <v>140000</v>
      </c>
      <c r="L1804">
        <v>238000</v>
      </c>
      <c r="M1804">
        <v>0</v>
      </c>
      <c r="N1804">
        <v>80.03</v>
      </c>
      <c r="O1804">
        <v>7.4</v>
      </c>
      <c r="P1804">
        <v>12.57</v>
      </c>
      <c r="Q1804">
        <v>0</v>
      </c>
      <c r="R1804">
        <v>76.23</v>
      </c>
      <c r="S1804">
        <v>8.81</v>
      </c>
      <c r="T1804">
        <v>14.97</v>
      </c>
      <c r="U1804">
        <v>0</v>
      </c>
    </row>
    <row r="1805" spans="1:21" x14ac:dyDescent="0.25">
      <c r="A1805" t="s">
        <v>418</v>
      </c>
      <c r="B1805">
        <v>2014</v>
      </c>
      <c r="C1805">
        <v>2047000</v>
      </c>
      <c r="D1805">
        <v>1952000</v>
      </c>
      <c r="E1805">
        <v>1651800</v>
      </c>
      <c r="F1805">
        <v>1501000</v>
      </c>
      <c r="G1805">
        <v>144000</v>
      </c>
      <c r="H1805">
        <v>307000</v>
      </c>
      <c r="I1805">
        <v>0</v>
      </c>
      <c r="J1805">
        <v>1200800</v>
      </c>
      <c r="K1805">
        <v>144000</v>
      </c>
      <c r="L1805">
        <v>307000</v>
      </c>
      <c r="M1805">
        <v>0</v>
      </c>
      <c r="N1805">
        <v>76.900000000000006</v>
      </c>
      <c r="O1805">
        <v>7.38</v>
      </c>
      <c r="P1805">
        <v>15.73</v>
      </c>
      <c r="Q1805">
        <v>0</v>
      </c>
      <c r="R1805">
        <v>72.7</v>
      </c>
      <c r="S1805">
        <v>8.7200000000000006</v>
      </c>
      <c r="T1805">
        <v>18.59</v>
      </c>
      <c r="U1805">
        <v>0</v>
      </c>
    </row>
    <row r="1806" spans="1:21" x14ac:dyDescent="0.25">
      <c r="A1806" t="s">
        <v>418</v>
      </c>
      <c r="B1806">
        <v>2015</v>
      </c>
      <c r="C1806">
        <v>1961000</v>
      </c>
      <c r="D1806">
        <v>1857000</v>
      </c>
      <c r="E1806">
        <v>1564200</v>
      </c>
      <c r="F1806">
        <v>1464000</v>
      </c>
      <c r="G1806">
        <v>174000</v>
      </c>
      <c r="H1806">
        <v>219000</v>
      </c>
      <c r="I1806">
        <v>0</v>
      </c>
      <c r="J1806">
        <v>1171200</v>
      </c>
      <c r="K1806">
        <v>174000</v>
      </c>
      <c r="L1806">
        <v>219000</v>
      </c>
      <c r="M1806">
        <v>0</v>
      </c>
      <c r="N1806">
        <v>78.84</v>
      </c>
      <c r="O1806">
        <v>9.3699999999999992</v>
      </c>
      <c r="P1806">
        <v>11.79</v>
      </c>
      <c r="Q1806">
        <v>0</v>
      </c>
      <c r="R1806">
        <v>74.88</v>
      </c>
      <c r="S1806">
        <v>11.12</v>
      </c>
      <c r="T1806">
        <v>14</v>
      </c>
      <c r="U1806">
        <v>0</v>
      </c>
    </row>
    <row r="1807" spans="1:21" x14ac:dyDescent="0.25">
      <c r="A1807" t="s">
        <v>418</v>
      </c>
      <c r="B1807">
        <v>2016</v>
      </c>
      <c r="C1807">
        <v>1950000</v>
      </c>
      <c r="D1807">
        <v>1869000</v>
      </c>
      <c r="E1807">
        <v>1567000</v>
      </c>
      <c r="F1807">
        <v>1510000</v>
      </c>
      <c r="G1807">
        <v>180000</v>
      </c>
      <c r="H1807">
        <v>179000</v>
      </c>
      <c r="I1807">
        <v>0</v>
      </c>
      <c r="J1807">
        <v>1208000</v>
      </c>
      <c r="K1807">
        <v>180000</v>
      </c>
      <c r="L1807">
        <v>179000</v>
      </c>
      <c r="M1807">
        <v>0</v>
      </c>
      <c r="N1807">
        <v>80.790000000000006</v>
      </c>
      <c r="O1807">
        <v>9.6300000000000008</v>
      </c>
      <c r="P1807">
        <v>9.58</v>
      </c>
      <c r="Q1807">
        <v>0</v>
      </c>
      <c r="R1807">
        <v>77.09</v>
      </c>
      <c r="S1807">
        <v>11.49</v>
      </c>
      <c r="T1807">
        <v>11.42</v>
      </c>
      <c r="U1807">
        <v>0</v>
      </c>
    </row>
    <row r="1808" spans="1:21" x14ac:dyDescent="0.25">
      <c r="A1808" t="s">
        <v>418</v>
      </c>
      <c r="B1808">
        <v>2017</v>
      </c>
      <c r="C1808">
        <v>1632000</v>
      </c>
      <c r="D1808">
        <v>1549000</v>
      </c>
      <c r="E1808">
        <v>1303200</v>
      </c>
      <c r="F1808">
        <v>1229000</v>
      </c>
      <c r="G1808">
        <v>202000</v>
      </c>
      <c r="H1808">
        <v>118000</v>
      </c>
      <c r="I1808">
        <v>0</v>
      </c>
      <c r="J1808">
        <v>983200</v>
      </c>
      <c r="K1808">
        <v>202000</v>
      </c>
      <c r="L1808">
        <v>118000</v>
      </c>
      <c r="M1808">
        <v>0</v>
      </c>
      <c r="N1808">
        <v>79.34</v>
      </c>
      <c r="O1808">
        <v>13.04</v>
      </c>
      <c r="P1808">
        <v>7.62</v>
      </c>
      <c r="Q1808">
        <v>0</v>
      </c>
      <c r="R1808">
        <v>75.45</v>
      </c>
      <c r="S1808">
        <v>15.5</v>
      </c>
      <c r="T1808">
        <v>9.0500000000000007</v>
      </c>
      <c r="U1808">
        <v>0</v>
      </c>
    </row>
    <row r="1809" spans="1:21" x14ac:dyDescent="0.25">
      <c r="A1809" t="s">
        <v>418</v>
      </c>
      <c r="B1809">
        <v>2018</v>
      </c>
      <c r="C1809">
        <v>1649000</v>
      </c>
      <c r="D1809">
        <v>1566000</v>
      </c>
      <c r="E1809">
        <v>1318000</v>
      </c>
      <c r="F1809">
        <v>1240000</v>
      </c>
      <c r="G1809">
        <v>207000</v>
      </c>
      <c r="H1809">
        <v>119000</v>
      </c>
      <c r="I1809">
        <v>0</v>
      </c>
      <c r="J1809">
        <v>992000</v>
      </c>
      <c r="K1809">
        <v>207000</v>
      </c>
      <c r="L1809">
        <v>119000</v>
      </c>
      <c r="M1809">
        <v>0</v>
      </c>
      <c r="N1809">
        <v>79.180000000000007</v>
      </c>
      <c r="O1809">
        <v>13.22</v>
      </c>
      <c r="P1809">
        <v>7.6</v>
      </c>
      <c r="Q1809">
        <v>0</v>
      </c>
      <c r="R1809">
        <v>75.27</v>
      </c>
      <c r="S1809">
        <v>15.71</v>
      </c>
      <c r="T1809">
        <v>9.0299999999999994</v>
      </c>
      <c r="U1809">
        <v>0</v>
      </c>
    </row>
    <row r="1810" spans="1:21" x14ac:dyDescent="0.25">
      <c r="A1810" t="s">
        <v>418</v>
      </c>
      <c r="B1810">
        <v>2019</v>
      </c>
      <c r="C1810">
        <v>1736000</v>
      </c>
      <c r="D1810">
        <v>1644000</v>
      </c>
      <c r="E1810">
        <v>1380100</v>
      </c>
      <c r="F1810">
        <v>1288000</v>
      </c>
      <c r="G1810">
        <v>204000</v>
      </c>
      <c r="H1810">
        <v>145000</v>
      </c>
      <c r="I1810">
        <v>7000</v>
      </c>
      <c r="J1810">
        <v>1030400</v>
      </c>
      <c r="K1810">
        <v>204000</v>
      </c>
      <c r="L1810">
        <v>145000</v>
      </c>
      <c r="M1810">
        <v>700</v>
      </c>
      <c r="N1810">
        <v>78.349999999999994</v>
      </c>
      <c r="O1810">
        <v>12.41</v>
      </c>
      <c r="P1810">
        <v>8.82</v>
      </c>
      <c r="Q1810">
        <v>0.43</v>
      </c>
      <c r="R1810">
        <v>74.66</v>
      </c>
      <c r="S1810">
        <v>14.78</v>
      </c>
      <c r="T1810">
        <v>10.51</v>
      </c>
      <c r="U1810">
        <v>0.05</v>
      </c>
    </row>
    <row r="1811" spans="1:21" x14ac:dyDescent="0.25">
      <c r="A1811" t="s">
        <v>418</v>
      </c>
      <c r="B1811">
        <v>2020</v>
      </c>
      <c r="C1811">
        <v>1712000</v>
      </c>
      <c r="D1811">
        <v>1604000</v>
      </c>
      <c r="E1811">
        <v>1340300</v>
      </c>
      <c r="F1811">
        <v>1287000</v>
      </c>
      <c r="G1811">
        <v>175000</v>
      </c>
      <c r="H1811">
        <v>135000</v>
      </c>
      <c r="I1811">
        <v>7000</v>
      </c>
      <c r="J1811">
        <v>1029600</v>
      </c>
      <c r="K1811">
        <v>175000</v>
      </c>
      <c r="L1811">
        <v>135000</v>
      </c>
      <c r="M1811">
        <v>700</v>
      </c>
      <c r="N1811">
        <v>80.239999999999995</v>
      </c>
      <c r="O1811">
        <v>10.91</v>
      </c>
      <c r="P1811">
        <v>8.42</v>
      </c>
      <c r="Q1811">
        <v>0.44</v>
      </c>
      <c r="R1811">
        <v>76.819999999999993</v>
      </c>
      <c r="S1811">
        <v>13.06</v>
      </c>
      <c r="T1811">
        <v>10.07</v>
      </c>
      <c r="U1811">
        <v>0.05</v>
      </c>
    </row>
    <row r="1812" spans="1:21" x14ac:dyDescent="0.25">
      <c r="A1812" t="s">
        <v>418</v>
      </c>
      <c r="B1812">
        <v>2021</v>
      </c>
      <c r="C1812">
        <v>1864000</v>
      </c>
      <c r="D1812">
        <v>1768000</v>
      </c>
      <c r="E1812">
        <v>1498000</v>
      </c>
      <c r="F1812">
        <v>1314000</v>
      </c>
      <c r="G1812">
        <v>290000</v>
      </c>
      <c r="H1812">
        <v>156000</v>
      </c>
      <c r="I1812">
        <v>8000</v>
      </c>
      <c r="J1812">
        <v>1051200</v>
      </c>
      <c r="K1812">
        <v>290000</v>
      </c>
      <c r="L1812">
        <v>156000</v>
      </c>
      <c r="M1812">
        <v>800</v>
      </c>
      <c r="N1812">
        <v>74.319999999999993</v>
      </c>
      <c r="O1812">
        <v>16.399999999999999</v>
      </c>
      <c r="P1812">
        <v>8.82</v>
      </c>
      <c r="Q1812">
        <v>0.45</v>
      </c>
      <c r="R1812">
        <v>70.17</v>
      </c>
      <c r="S1812">
        <v>19.36</v>
      </c>
      <c r="T1812">
        <v>10.41</v>
      </c>
      <c r="U1812">
        <v>0.05</v>
      </c>
    </row>
    <row r="1813" spans="1:21" x14ac:dyDescent="0.25">
      <c r="A1813" t="s">
        <v>420</v>
      </c>
      <c r="B1813">
        <v>2013</v>
      </c>
      <c r="C1813">
        <v>24934000</v>
      </c>
      <c r="D1813">
        <v>4626000</v>
      </c>
      <c r="E1813">
        <v>3798000</v>
      </c>
      <c r="F1813">
        <v>4140000</v>
      </c>
      <c r="G1813">
        <v>454000</v>
      </c>
      <c r="H1813">
        <v>32000</v>
      </c>
      <c r="I1813">
        <v>0</v>
      </c>
      <c r="J1813">
        <v>3312000</v>
      </c>
      <c r="K1813">
        <v>454000</v>
      </c>
      <c r="L1813">
        <v>32000</v>
      </c>
      <c r="M1813">
        <v>0</v>
      </c>
      <c r="N1813">
        <v>89.49</v>
      </c>
      <c r="O1813">
        <v>9.81</v>
      </c>
      <c r="P1813">
        <v>0.69</v>
      </c>
      <c r="Q1813">
        <v>0</v>
      </c>
      <c r="R1813">
        <v>87.2</v>
      </c>
      <c r="S1813">
        <v>11.95</v>
      </c>
      <c r="T1813">
        <v>0.84</v>
      </c>
      <c r="U1813">
        <v>0</v>
      </c>
    </row>
    <row r="1814" spans="1:21" x14ac:dyDescent="0.25">
      <c r="A1814" t="s">
        <v>420</v>
      </c>
      <c r="B1814">
        <v>2014</v>
      </c>
      <c r="C1814">
        <v>25328000</v>
      </c>
      <c r="D1814">
        <v>5629000</v>
      </c>
      <c r="E1814">
        <v>4591200</v>
      </c>
      <c r="F1814">
        <v>5189000</v>
      </c>
      <c r="G1814">
        <v>438000</v>
      </c>
      <c r="H1814">
        <v>2000</v>
      </c>
      <c r="I1814">
        <v>0</v>
      </c>
      <c r="J1814">
        <v>4151200</v>
      </c>
      <c r="K1814">
        <v>438000</v>
      </c>
      <c r="L1814">
        <v>2000</v>
      </c>
      <c r="M1814">
        <v>0</v>
      </c>
      <c r="N1814">
        <v>92.18</v>
      </c>
      <c r="O1814">
        <v>7.78</v>
      </c>
      <c r="P1814">
        <v>0.04</v>
      </c>
      <c r="Q1814">
        <v>0</v>
      </c>
      <c r="R1814">
        <v>90.42</v>
      </c>
      <c r="S1814">
        <v>9.5399999999999991</v>
      </c>
      <c r="T1814">
        <v>0.04</v>
      </c>
      <c r="U1814">
        <v>0</v>
      </c>
    </row>
    <row r="1815" spans="1:21" x14ac:dyDescent="0.25">
      <c r="A1815" t="s">
        <v>420</v>
      </c>
      <c r="B1815">
        <v>2015</v>
      </c>
      <c r="C1815">
        <v>24910000</v>
      </c>
      <c r="D1815">
        <v>6402000</v>
      </c>
      <c r="E1815">
        <v>5246400</v>
      </c>
      <c r="F1815">
        <v>5778000</v>
      </c>
      <c r="G1815">
        <v>564000</v>
      </c>
      <c r="H1815">
        <v>60000</v>
      </c>
      <c r="I1815">
        <v>0</v>
      </c>
      <c r="J1815">
        <v>4622400</v>
      </c>
      <c r="K1815">
        <v>564000</v>
      </c>
      <c r="L1815">
        <v>60000</v>
      </c>
      <c r="M1815">
        <v>0</v>
      </c>
      <c r="N1815">
        <v>90.25</v>
      </c>
      <c r="O1815">
        <v>8.81</v>
      </c>
      <c r="P1815">
        <v>0.94</v>
      </c>
      <c r="Q1815">
        <v>0</v>
      </c>
      <c r="R1815">
        <v>88.11</v>
      </c>
      <c r="S1815">
        <v>10.75</v>
      </c>
      <c r="T1815">
        <v>1.1399999999999999</v>
      </c>
      <c r="U1815">
        <v>0</v>
      </c>
    </row>
    <row r="1816" spans="1:21" x14ac:dyDescent="0.25">
      <c r="A1816" t="s">
        <v>420</v>
      </c>
      <c r="B1816">
        <v>2016</v>
      </c>
      <c r="C1816">
        <v>25001000</v>
      </c>
      <c r="D1816">
        <v>7209000</v>
      </c>
      <c r="E1816">
        <v>5900800</v>
      </c>
      <c r="F1816">
        <v>6541000</v>
      </c>
      <c r="G1816">
        <v>630000</v>
      </c>
      <c r="H1816">
        <v>38000</v>
      </c>
      <c r="I1816">
        <v>0</v>
      </c>
      <c r="J1816">
        <v>5232800</v>
      </c>
      <c r="K1816">
        <v>630000</v>
      </c>
      <c r="L1816">
        <v>38000</v>
      </c>
      <c r="M1816">
        <v>0</v>
      </c>
      <c r="N1816">
        <v>90.73</v>
      </c>
      <c r="O1816">
        <v>8.74</v>
      </c>
      <c r="P1816">
        <v>0.53</v>
      </c>
      <c r="Q1816">
        <v>0</v>
      </c>
      <c r="R1816">
        <v>88.68</v>
      </c>
      <c r="S1816">
        <v>10.68</v>
      </c>
      <c r="T1816">
        <v>0.64</v>
      </c>
      <c r="U1816">
        <v>0</v>
      </c>
    </row>
    <row r="1817" spans="1:21" x14ac:dyDescent="0.25">
      <c r="A1817" t="s">
        <v>420</v>
      </c>
      <c r="B1817">
        <v>2017</v>
      </c>
      <c r="C1817">
        <v>24580000</v>
      </c>
      <c r="D1817">
        <v>9000000</v>
      </c>
      <c r="E1817">
        <v>7336000</v>
      </c>
      <c r="F1817">
        <v>8320000</v>
      </c>
      <c r="G1817">
        <v>610000</v>
      </c>
      <c r="H1817">
        <v>70000</v>
      </c>
      <c r="I1817">
        <v>0</v>
      </c>
      <c r="J1817">
        <v>6656000</v>
      </c>
      <c r="K1817">
        <v>610000</v>
      </c>
      <c r="L1817">
        <v>70000</v>
      </c>
      <c r="M1817">
        <v>0</v>
      </c>
      <c r="N1817">
        <v>92.44</v>
      </c>
      <c r="O1817">
        <v>6.78</v>
      </c>
      <c r="P1817">
        <v>0.78</v>
      </c>
      <c r="Q1817">
        <v>0</v>
      </c>
      <c r="R1817">
        <v>90.73</v>
      </c>
      <c r="S1817">
        <v>8.32</v>
      </c>
      <c r="T1817">
        <v>0.95</v>
      </c>
      <c r="U1817">
        <v>0</v>
      </c>
    </row>
    <row r="1818" spans="1:21" x14ac:dyDescent="0.25">
      <c r="A1818" t="s">
        <v>420</v>
      </c>
      <c r="B1818">
        <v>2018</v>
      </c>
      <c r="C1818">
        <v>23450000</v>
      </c>
      <c r="D1818">
        <v>7488000</v>
      </c>
      <c r="E1818">
        <v>6142600</v>
      </c>
      <c r="F1818">
        <v>6727000</v>
      </c>
      <c r="G1818">
        <v>638000</v>
      </c>
      <c r="H1818">
        <v>123000</v>
      </c>
      <c r="I1818">
        <v>0</v>
      </c>
      <c r="J1818">
        <v>5381600</v>
      </c>
      <c r="K1818">
        <v>638000</v>
      </c>
      <c r="L1818">
        <v>123000</v>
      </c>
      <c r="M1818">
        <v>0</v>
      </c>
      <c r="N1818">
        <v>89.84</v>
      </c>
      <c r="O1818">
        <v>8.52</v>
      </c>
      <c r="P1818">
        <v>1.64</v>
      </c>
      <c r="Q1818">
        <v>0</v>
      </c>
      <c r="R1818">
        <v>87.61</v>
      </c>
      <c r="S1818">
        <v>10.39</v>
      </c>
      <c r="T1818">
        <v>2</v>
      </c>
      <c r="U1818">
        <v>0</v>
      </c>
    </row>
    <row r="1819" spans="1:21" x14ac:dyDescent="0.25">
      <c r="A1819" t="s">
        <v>420</v>
      </c>
      <c r="B1819">
        <v>2019</v>
      </c>
      <c r="C1819">
        <v>24582000</v>
      </c>
      <c r="D1819">
        <v>7989000</v>
      </c>
      <c r="E1819">
        <v>6536400</v>
      </c>
      <c r="F1819">
        <v>7263000</v>
      </c>
      <c r="G1819">
        <v>637000</v>
      </c>
      <c r="H1819">
        <v>89000</v>
      </c>
      <c r="I1819">
        <v>0</v>
      </c>
      <c r="J1819">
        <v>5810400</v>
      </c>
      <c r="K1819">
        <v>637000</v>
      </c>
      <c r="L1819">
        <v>89000</v>
      </c>
      <c r="M1819">
        <v>0</v>
      </c>
      <c r="N1819">
        <v>90.91</v>
      </c>
      <c r="O1819">
        <v>7.97</v>
      </c>
      <c r="P1819">
        <v>1.1100000000000001</v>
      </c>
      <c r="Q1819">
        <v>0</v>
      </c>
      <c r="R1819">
        <v>88.89</v>
      </c>
      <c r="S1819">
        <v>9.75</v>
      </c>
      <c r="T1819">
        <v>1.36</v>
      </c>
      <c r="U1819">
        <v>0</v>
      </c>
    </row>
    <row r="1820" spans="1:21" x14ac:dyDescent="0.25">
      <c r="A1820" t="s">
        <v>420</v>
      </c>
      <c r="B1820">
        <v>2020</v>
      </c>
      <c r="C1820">
        <v>26071000</v>
      </c>
      <c r="D1820">
        <v>7101000</v>
      </c>
      <c r="E1820">
        <v>5821600</v>
      </c>
      <c r="F1820">
        <v>6397000</v>
      </c>
      <c r="G1820">
        <v>623000</v>
      </c>
      <c r="H1820">
        <v>81000</v>
      </c>
      <c r="I1820">
        <v>0</v>
      </c>
      <c r="J1820">
        <v>5117600</v>
      </c>
      <c r="K1820">
        <v>623000</v>
      </c>
      <c r="L1820">
        <v>81000</v>
      </c>
      <c r="M1820">
        <v>0</v>
      </c>
      <c r="N1820">
        <v>90.09</v>
      </c>
      <c r="O1820">
        <v>8.77</v>
      </c>
      <c r="P1820">
        <v>1.1399999999999999</v>
      </c>
      <c r="Q1820">
        <v>0</v>
      </c>
      <c r="R1820">
        <v>87.91</v>
      </c>
      <c r="S1820">
        <v>10.7</v>
      </c>
      <c r="T1820">
        <v>1.39</v>
      </c>
      <c r="U1820">
        <v>0</v>
      </c>
    </row>
    <row r="1821" spans="1:21" x14ac:dyDescent="0.25">
      <c r="A1821" t="s">
        <v>420</v>
      </c>
      <c r="B1821">
        <v>2021</v>
      </c>
      <c r="C1821">
        <v>24491000</v>
      </c>
      <c r="D1821">
        <v>6341000</v>
      </c>
      <c r="E1821">
        <v>5205800</v>
      </c>
      <c r="F1821">
        <v>5676000</v>
      </c>
      <c r="G1821">
        <v>620000</v>
      </c>
      <c r="H1821">
        <v>45000</v>
      </c>
      <c r="I1821">
        <v>0</v>
      </c>
      <c r="J1821">
        <v>4540800</v>
      </c>
      <c r="K1821">
        <v>620000</v>
      </c>
      <c r="L1821">
        <v>45000</v>
      </c>
      <c r="M1821">
        <v>0</v>
      </c>
      <c r="N1821">
        <v>89.51</v>
      </c>
      <c r="O1821">
        <v>9.7799999999999994</v>
      </c>
      <c r="P1821">
        <v>0.71</v>
      </c>
      <c r="Q1821">
        <v>0</v>
      </c>
      <c r="R1821">
        <v>87.23</v>
      </c>
      <c r="S1821">
        <v>11.91</v>
      </c>
      <c r="T1821">
        <v>0.86</v>
      </c>
      <c r="U1821">
        <v>0</v>
      </c>
    </row>
    <row r="1822" spans="1:21" x14ac:dyDescent="0.25">
      <c r="A1822" t="s">
        <v>422</v>
      </c>
      <c r="B1822">
        <v>2013</v>
      </c>
      <c r="C1822">
        <v>4000</v>
      </c>
      <c r="D1822">
        <v>4000</v>
      </c>
      <c r="E1822">
        <v>4000</v>
      </c>
      <c r="F1822">
        <v>0</v>
      </c>
      <c r="G1822">
        <v>4000</v>
      </c>
      <c r="H1822">
        <v>0</v>
      </c>
      <c r="I1822">
        <v>0</v>
      </c>
      <c r="J1822">
        <v>0</v>
      </c>
      <c r="K1822">
        <v>4000</v>
      </c>
      <c r="L1822">
        <v>0</v>
      </c>
      <c r="M1822">
        <v>0</v>
      </c>
      <c r="N1822">
        <v>0</v>
      </c>
      <c r="O1822">
        <v>100</v>
      </c>
      <c r="P1822">
        <v>0</v>
      </c>
      <c r="Q1822">
        <v>0</v>
      </c>
      <c r="R1822">
        <v>0</v>
      </c>
      <c r="S1822">
        <v>100</v>
      </c>
      <c r="T1822">
        <v>0</v>
      </c>
      <c r="U1822">
        <v>0</v>
      </c>
    </row>
    <row r="1823" spans="1:21" x14ac:dyDescent="0.25">
      <c r="A1823" t="s">
        <v>424</v>
      </c>
      <c r="B1823">
        <v>2013</v>
      </c>
      <c r="C1823">
        <v>1086000</v>
      </c>
      <c r="D1823">
        <v>794000</v>
      </c>
      <c r="E1823">
        <v>687400</v>
      </c>
      <c r="F1823">
        <v>533000</v>
      </c>
      <c r="G1823">
        <v>54000</v>
      </c>
      <c r="H1823">
        <v>207000</v>
      </c>
      <c r="I1823">
        <v>0</v>
      </c>
      <c r="J1823">
        <v>426400</v>
      </c>
      <c r="K1823">
        <v>54000</v>
      </c>
      <c r="L1823">
        <v>207000</v>
      </c>
      <c r="M1823">
        <v>0</v>
      </c>
      <c r="N1823">
        <v>67.13</v>
      </c>
      <c r="O1823">
        <v>6.8</v>
      </c>
      <c r="P1823">
        <v>26.07</v>
      </c>
      <c r="Q1823">
        <v>0</v>
      </c>
      <c r="R1823">
        <v>62.03</v>
      </c>
      <c r="S1823">
        <v>7.86</v>
      </c>
      <c r="T1823">
        <v>30.11</v>
      </c>
      <c r="U1823">
        <v>0</v>
      </c>
    </row>
    <row r="1824" spans="1:21" x14ac:dyDescent="0.25">
      <c r="A1824" t="s">
        <v>424</v>
      </c>
      <c r="B1824">
        <v>2014</v>
      </c>
      <c r="C1824">
        <v>2835000</v>
      </c>
      <c r="D1824">
        <v>2299000</v>
      </c>
      <c r="E1824">
        <v>1844800</v>
      </c>
      <c r="F1824">
        <v>2271000</v>
      </c>
      <c r="G1824">
        <v>23000</v>
      </c>
      <c r="H1824">
        <v>5000</v>
      </c>
      <c r="I1824">
        <v>0</v>
      </c>
      <c r="J1824">
        <v>1816800</v>
      </c>
      <c r="K1824">
        <v>23000</v>
      </c>
      <c r="L1824">
        <v>5000</v>
      </c>
      <c r="M1824">
        <v>0</v>
      </c>
      <c r="N1824">
        <v>98.78</v>
      </c>
      <c r="O1824">
        <v>1</v>
      </c>
      <c r="P1824">
        <v>0.22</v>
      </c>
      <c r="Q1824">
        <v>0</v>
      </c>
      <c r="R1824">
        <v>98.48</v>
      </c>
      <c r="S1824">
        <v>1.25</v>
      </c>
      <c r="T1824">
        <v>0.27</v>
      </c>
      <c r="U1824">
        <v>0</v>
      </c>
    </row>
    <row r="1825" spans="1:21" x14ac:dyDescent="0.25">
      <c r="A1825" t="s">
        <v>424</v>
      </c>
      <c r="B1825">
        <v>2015</v>
      </c>
      <c r="C1825">
        <v>2645000</v>
      </c>
      <c r="D1825">
        <v>2035000</v>
      </c>
      <c r="E1825">
        <v>1635400</v>
      </c>
      <c r="F1825">
        <v>1998000</v>
      </c>
      <c r="G1825">
        <v>30000</v>
      </c>
      <c r="H1825">
        <v>7000</v>
      </c>
      <c r="I1825">
        <v>0</v>
      </c>
      <c r="J1825">
        <v>1598400</v>
      </c>
      <c r="K1825">
        <v>30000</v>
      </c>
      <c r="L1825">
        <v>7000</v>
      </c>
      <c r="M1825">
        <v>0</v>
      </c>
      <c r="N1825">
        <v>98.18</v>
      </c>
      <c r="O1825">
        <v>1.47</v>
      </c>
      <c r="P1825">
        <v>0.34</v>
      </c>
      <c r="Q1825">
        <v>0</v>
      </c>
      <c r="R1825">
        <v>97.74</v>
      </c>
      <c r="S1825">
        <v>1.83</v>
      </c>
      <c r="T1825">
        <v>0.43</v>
      </c>
      <c r="U1825">
        <v>0</v>
      </c>
    </row>
    <row r="1826" spans="1:21" x14ac:dyDescent="0.25">
      <c r="A1826" t="s">
        <v>424</v>
      </c>
      <c r="B1826">
        <v>2016</v>
      </c>
      <c r="C1826">
        <v>2353000</v>
      </c>
      <c r="D1826">
        <v>1704000</v>
      </c>
      <c r="E1826">
        <v>1371600</v>
      </c>
      <c r="F1826">
        <v>1662000</v>
      </c>
      <c r="G1826">
        <v>33000</v>
      </c>
      <c r="H1826">
        <v>9000</v>
      </c>
      <c r="I1826">
        <v>0</v>
      </c>
      <c r="J1826">
        <v>1329600</v>
      </c>
      <c r="K1826">
        <v>33000</v>
      </c>
      <c r="L1826">
        <v>9000</v>
      </c>
      <c r="M1826">
        <v>0</v>
      </c>
      <c r="N1826">
        <v>97.54</v>
      </c>
      <c r="O1826">
        <v>1.94</v>
      </c>
      <c r="P1826">
        <v>0.53</v>
      </c>
      <c r="Q1826">
        <v>0</v>
      </c>
      <c r="R1826">
        <v>96.94</v>
      </c>
      <c r="S1826">
        <v>2.41</v>
      </c>
      <c r="T1826">
        <v>0.66</v>
      </c>
      <c r="U1826">
        <v>0</v>
      </c>
    </row>
    <row r="1827" spans="1:21" x14ac:dyDescent="0.25">
      <c r="A1827" t="s">
        <v>424</v>
      </c>
      <c r="B1827">
        <v>2017</v>
      </c>
      <c r="C1827">
        <v>1850000</v>
      </c>
      <c r="D1827">
        <v>1077000</v>
      </c>
      <c r="E1827">
        <v>869600</v>
      </c>
      <c r="F1827">
        <v>1037000</v>
      </c>
      <c r="G1827">
        <v>29000</v>
      </c>
      <c r="H1827">
        <v>11000</v>
      </c>
      <c r="I1827">
        <v>0</v>
      </c>
      <c r="J1827">
        <v>829600</v>
      </c>
      <c r="K1827">
        <v>29000</v>
      </c>
      <c r="L1827">
        <v>11000</v>
      </c>
      <c r="M1827">
        <v>0</v>
      </c>
      <c r="N1827">
        <v>96.29</v>
      </c>
      <c r="O1827">
        <v>2.69</v>
      </c>
      <c r="P1827">
        <v>1.02</v>
      </c>
      <c r="Q1827">
        <v>0</v>
      </c>
      <c r="R1827">
        <v>95.4</v>
      </c>
      <c r="S1827">
        <v>3.33</v>
      </c>
      <c r="T1827">
        <v>1.26</v>
      </c>
      <c r="U1827">
        <v>0</v>
      </c>
    </row>
    <row r="1828" spans="1:21" x14ac:dyDescent="0.25">
      <c r="A1828" t="s">
        <v>424</v>
      </c>
      <c r="B1828">
        <v>2018</v>
      </c>
      <c r="C1828">
        <v>2055000</v>
      </c>
      <c r="D1828">
        <v>1297000</v>
      </c>
      <c r="E1828">
        <v>1052400</v>
      </c>
      <c r="F1828">
        <v>1223000</v>
      </c>
      <c r="G1828">
        <v>66000</v>
      </c>
      <c r="H1828">
        <v>8000</v>
      </c>
      <c r="I1828">
        <v>0</v>
      </c>
      <c r="J1828">
        <v>978400</v>
      </c>
      <c r="K1828">
        <v>66000</v>
      </c>
      <c r="L1828">
        <v>8000</v>
      </c>
      <c r="M1828">
        <v>0</v>
      </c>
      <c r="N1828">
        <v>94.29</v>
      </c>
      <c r="O1828">
        <v>5.09</v>
      </c>
      <c r="P1828">
        <v>0.62</v>
      </c>
      <c r="Q1828">
        <v>0</v>
      </c>
      <c r="R1828">
        <v>92.97</v>
      </c>
      <c r="S1828">
        <v>6.27</v>
      </c>
      <c r="T1828">
        <v>0.76</v>
      </c>
      <c r="U1828">
        <v>0</v>
      </c>
    </row>
    <row r="1829" spans="1:21" x14ac:dyDescent="0.25">
      <c r="A1829" t="s">
        <v>424</v>
      </c>
      <c r="B1829">
        <v>2019</v>
      </c>
      <c r="C1829">
        <v>2064000</v>
      </c>
      <c r="D1829">
        <v>1292000</v>
      </c>
      <c r="E1829">
        <v>1047600</v>
      </c>
      <c r="F1829">
        <v>1222000</v>
      </c>
      <c r="G1829">
        <v>63000</v>
      </c>
      <c r="H1829">
        <v>7000</v>
      </c>
      <c r="I1829">
        <v>0</v>
      </c>
      <c r="J1829">
        <v>977600</v>
      </c>
      <c r="K1829">
        <v>63000</v>
      </c>
      <c r="L1829">
        <v>7000</v>
      </c>
      <c r="M1829">
        <v>0</v>
      </c>
      <c r="N1829">
        <v>94.58</v>
      </c>
      <c r="O1829">
        <v>4.88</v>
      </c>
      <c r="P1829">
        <v>0.54</v>
      </c>
      <c r="Q1829">
        <v>0</v>
      </c>
      <c r="R1829">
        <v>93.32</v>
      </c>
      <c r="S1829">
        <v>6.01</v>
      </c>
      <c r="T1829">
        <v>0.67</v>
      </c>
      <c r="U1829">
        <v>0</v>
      </c>
    </row>
    <row r="1830" spans="1:21" x14ac:dyDescent="0.25">
      <c r="A1830" t="s">
        <v>424</v>
      </c>
      <c r="B1830">
        <v>2020</v>
      </c>
      <c r="C1830">
        <v>2196000</v>
      </c>
      <c r="D1830">
        <v>1432000</v>
      </c>
      <c r="E1830">
        <v>1154000</v>
      </c>
      <c r="F1830">
        <v>1390000</v>
      </c>
      <c r="G1830">
        <v>35000</v>
      </c>
      <c r="H1830">
        <v>7000</v>
      </c>
      <c r="I1830">
        <v>0</v>
      </c>
      <c r="J1830">
        <v>1112000</v>
      </c>
      <c r="K1830">
        <v>35000</v>
      </c>
      <c r="L1830">
        <v>7000</v>
      </c>
      <c r="M1830">
        <v>0</v>
      </c>
      <c r="N1830">
        <v>97.07</v>
      </c>
      <c r="O1830">
        <v>2.44</v>
      </c>
      <c r="P1830">
        <v>0.49</v>
      </c>
      <c r="Q1830">
        <v>0</v>
      </c>
      <c r="R1830">
        <v>96.36</v>
      </c>
      <c r="S1830">
        <v>3.03</v>
      </c>
      <c r="T1830">
        <v>0.61</v>
      </c>
      <c r="U1830">
        <v>0</v>
      </c>
    </row>
    <row r="1831" spans="1:21" x14ac:dyDescent="0.25">
      <c r="A1831" t="s">
        <v>424</v>
      </c>
      <c r="B1831">
        <v>2021</v>
      </c>
      <c r="C1831">
        <v>1835000</v>
      </c>
      <c r="D1831">
        <v>981000</v>
      </c>
      <c r="E1831">
        <v>793600</v>
      </c>
      <c r="F1831">
        <v>937000</v>
      </c>
      <c r="G1831">
        <v>33000</v>
      </c>
      <c r="H1831">
        <v>11000</v>
      </c>
      <c r="I1831">
        <v>0</v>
      </c>
      <c r="J1831">
        <v>749600</v>
      </c>
      <c r="K1831">
        <v>33000</v>
      </c>
      <c r="L1831">
        <v>11000</v>
      </c>
      <c r="M1831">
        <v>0</v>
      </c>
      <c r="N1831">
        <v>95.51</v>
      </c>
      <c r="O1831">
        <v>3.36</v>
      </c>
      <c r="P1831">
        <v>1.1200000000000001</v>
      </c>
      <c r="Q1831">
        <v>0</v>
      </c>
      <c r="R1831">
        <v>94.46</v>
      </c>
      <c r="S1831">
        <v>4.16</v>
      </c>
      <c r="T1831">
        <v>1.39</v>
      </c>
      <c r="U1831">
        <v>0</v>
      </c>
    </row>
    <row r="1832" spans="1:21" x14ac:dyDescent="0.25">
      <c r="A1832" t="s">
        <v>426</v>
      </c>
      <c r="B1832">
        <v>2013</v>
      </c>
      <c r="C1832">
        <v>5223000</v>
      </c>
      <c r="D1832">
        <v>5198000</v>
      </c>
      <c r="E1832">
        <v>4160000</v>
      </c>
      <c r="F1832">
        <v>5190000</v>
      </c>
      <c r="G1832">
        <v>8000</v>
      </c>
      <c r="H1832">
        <v>0</v>
      </c>
      <c r="I1832">
        <v>0</v>
      </c>
      <c r="J1832">
        <v>4152000</v>
      </c>
      <c r="K1832">
        <v>8000</v>
      </c>
      <c r="L1832">
        <v>0</v>
      </c>
      <c r="M1832">
        <v>0</v>
      </c>
      <c r="N1832">
        <v>99.85</v>
      </c>
      <c r="O1832">
        <v>0.15</v>
      </c>
      <c r="P1832">
        <v>0</v>
      </c>
      <c r="Q1832">
        <v>0</v>
      </c>
      <c r="R1832">
        <v>99.81</v>
      </c>
      <c r="S1832">
        <v>0.19</v>
      </c>
      <c r="T1832">
        <v>0</v>
      </c>
      <c r="U1832">
        <v>0</v>
      </c>
    </row>
    <row r="1833" spans="1:21" x14ac:dyDescent="0.25">
      <c r="A1833" t="s">
        <v>426</v>
      </c>
      <c r="B1833">
        <v>2014</v>
      </c>
      <c r="C1833">
        <v>4771000</v>
      </c>
      <c r="D1833">
        <v>4747000</v>
      </c>
      <c r="E1833">
        <v>3822000</v>
      </c>
      <c r="F1833">
        <v>4625000</v>
      </c>
      <c r="G1833">
        <v>122000</v>
      </c>
      <c r="H1833">
        <v>0</v>
      </c>
      <c r="I1833">
        <v>0</v>
      </c>
      <c r="J1833">
        <v>3700000</v>
      </c>
      <c r="K1833">
        <v>122000</v>
      </c>
      <c r="L1833">
        <v>0</v>
      </c>
      <c r="M1833">
        <v>0</v>
      </c>
      <c r="N1833">
        <v>97.43</v>
      </c>
      <c r="O1833">
        <v>2.57</v>
      </c>
      <c r="P1833">
        <v>0</v>
      </c>
      <c r="Q1833">
        <v>0</v>
      </c>
      <c r="R1833">
        <v>96.81</v>
      </c>
      <c r="S1833">
        <v>3.19</v>
      </c>
      <c r="T1833">
        <v>0</v>
      </c>
      <c r="U1833">
        <v>0</v>
      </c>
    </row>
    <row r="1834" spans="1:21" x14ac:dyDescent="0.25">
      <c r="A1834" t="s">
        <v>426</v>
      </c>
      <c r="B1834">
        <v>2015</v>
      </c>
      <c r="C1834">
        <v>4764000</v>
      </c>
      <c r="D1834">
        <v>4739000</v>
      </c>
      <c r="E1834">
        <v>3791200</v>
      </c>
      <c r="F1834">
        <v>4739000</v>
      </c>
      <c r="G1834">
        <v>0</v>
      </c>
      <c r="H1834">
        <v>0</v>
      </c>
      <c r="I1834">
        <v>0</v>
      </c>
      <c r="J1834">
        <v>3791200</v>
      </c>
      <c r="K1834">
        <v>0</v>
      </c>
      <c r="L1834">
        <v>0</v>
      </c>
      <c r="M1834">
        <v>0</v>
      </c>
      <c r="N1834">
        <v>100</v>
      </c>
      <c r="O1834">
        <v>0</v>
      </c>
      <c r="P1834">
        <v>0</v>
      </c>
      <c r="Q1834">
        <v>0</v>
      </c>
      <c r="R1834">
        <v>100</v>
      </c>
      <c r="S1834">
        <v>0</v>
      </c>
      <c r="T1834">
        <v>0</v>
      </c>
      <c r="U1834">
        <v>0</v>
      </c>
    </row>
    <row r="1835" spans="1:21" x14ac:dyDescent="0.25">
      <c r="A1835" t="s">
        <v>426</v>
      </c>
      <c r="B1835">
        <v>2016</v>
      </c>
      <c r="C1835">
        <v>4064000</v>
      </c>
      <c r="D1835">
        <v>4042000</v>
      </c>
      <c r="E1835">
        <v>3233600</v>
      </c>
      <c r="F1835">
        <v>4042000</v>
      </c>
      <c r="G1835">
        <v>0</v>
      </c>
      <c r="H1835">
        <v>0</v>
      </c>
      <c r="I1835">
        <v>0</v>
      </c>
      <c r="J1835">
        <v>3233600</v>
      </c>
      <c r="K1835">
        <v>0</v>
      </c>
      <c r="L1835">
        <v>0</v>
      </c>
      <c r="M1835">
        <v>0</v>
      </c>
      <c r="N1835">
        <v>100</v>
      </c>
      <c r="O1835">
        <v>0</v>
      </c>
      <c r="P1835">
        <v>0</v>
      </c>
      <c r="Q1835">
        <v>0</v>
      </c>
      <c r="R1835">
        <v>100</v>
      </c>
      <c r="S1835">
        <v>0</v>
      </c>
      <c r="T1835">
        <v>0</v>
      </c>
      <c r="U1835">
        <v>0</v>
      </c>
    </row>
    <row r="1836" spans="1:21" x14ac:dyDescent="0.25">
      <c r="A1836" t="s">
        <v>426</v>
      </c>
      <c r="B1836">
        <v>2017</v>
      </c>
      <c r="C1836">
        <v>4695000</v>
      </c>
      <c r="D1836">
        <v>4674000</v>
      </c>
      <c r="E1836">
        <v>3739200</v>
      </c>
      <c r="F1836">
        <v>4674000</v>
      </c>
      <c r="G1836">
        <v>0</v>
      </c>
      <c r="H1836">
        <v>0</v>
      </c>
      <c r="I1836">
        <v>0</v>
      </c>
      <c r="J1836">
        <v>3739200</v>
      </c>
      <c r="K1836">
        <v>0</v>
      </c>
      <c r="L1836">
        <v>0</v>
      </c>
      <c r="M1836">
        <v>0</v>
      </c>
      <c r="N1836">
        <v>100</v>
      </c>
      <c r="O1836">
        <v>0</v>
      </c>
      <c r="P1836">
        <v>0</v>
      </c>
      <c r="Q1836">
        <v>0</v>
      </c>
      <c r="R1836">
        <v>100</v>
      </c>
      <c r="S1836">
        <v>0</v>
      </c>
      <c r="T1836">
        <v>0</v>
      </c>
      <c r="U1836">
        <v>0</v>
      </c>
    </row>
    <row r="1837" spans="1:21" x14ac:dyDescent="0.25">
      <c r="A1837" t="s">
        <v>426</v>
      </c>
      <c r="B1837">
        <v>2018</v>
      </c>
      <c r="C1837">
        <v>4244000</v>
      </c>
      <c r="D1837">
        <v>4225000</v>
      </c>
      <c r="E1837">
        <v>3380000</v>
      </c>
      <c r="F1837">
        <v>4225000</v>
      </c>
      <c r="G1837">
        <v>0</v>
      </c>
      <c r="H1837">
        <v>0</v>
      </c>
      <c r="I1837">
        <v>0</v>
      </c>
      <c r="J1837">
        <v>3380000</v>
      </c>
      <c r="K1837">
        <v>0</v>
      </c>
      <c r="L1837">
        <v>0</v>
      </c>
      <c r="M1837">
        <v>0</v>
      </c>
      <c r="N1837">
        <v>100</v>
      </c>
      <c r="O1837">
        <v>0</v>
      </c>
      <c r="P1837">
        <v>0</v>
      </c>
      <c r="Q1837">
        <v>0</v>
      </c>
      <c r="R1837">
        <v>100</v>
      </c>
      <c r="S1837">
        <v>0</v>
      </c>
      <c r="T1837">
        <v>0</v>
      </c>
      <c r="U1837">
        <v>0</v>
      </c>
    </row>
    <row r="1838" spans="1:21" x14ac:dyDescent="0.25">
      <c r="A1838" t="s">
        <v>426</v>
      </c>
      <c r="B1838">
        <v>2019</v>
      </c>
      <c r="C1838">
        <v>4707000</v>
      </c>
      <c r="D1838">
        <v>4687000</v>
      </c>
      <c r="E1838">
        <v>3749600</v>
      </c>
      <c r="F1838">
        <v>4687000</v>
      </c>
      <c r="G1838">
        <v>0</v>
      </c>
      <c r="H1838">
        <v>0</v>
      </c>
      <c r="I1838">
        <v>0</v>
      </c>
      <c r="J1838">
        <v>3749600</v>
      </c>
      <c r="K1838">
        <v>0</v>
      </c>
      <c r="L1838">
        <v>0</v>
      </c>
      <c r="M1838">
        <v>0</v>
      </c>
      <c r="N1838">
        <v>100</v>
      </c>
      <c r="O1838">
        <v>0</v>
      </c>
      <c r="P1838">
        <v>0</v>
      </c>
      <c r="Q1838">
        <v>0</v>
      </c>
      <c r="R1838">
        <v>100</v>
      </c>
      <c r="S1838">
        <v>0</v>
      </c>
      <c r="T1838">
        <v>0</v>
      </c>
      <c r="U1838">
        <v>0</v>
      </c>
    </row>
    <row r="1839" spans="1:21" x14ac:dyDescent="0.25">
      <c r="A1839" t="s">
        <v>426</v>
      </c>
      <c r="B1839">
        <v>2020</v>
      </c>
      <c r="C1839">
        <v>4333000</v>
      </c>
      <c r="D1839">
        <v>4319000</v>
      </c>
      <c r="E1839">
        <v>3455200</v>
      </c>
      <c r="F1839">
        <v>4319000</v>
      </c>
      <c r="G1839">
        <v>0</v>
      </c>
      <c r="H1839">
        <v>0</v>
      </c>
      <c r="I1839">
        <v>0</v>
      </c>
      <c r="J1839">
        <v>3455200</v>
      </c>
      <c r="K1839">
        <v>0</v>
      </c>
      <c r="L1839">
        <v>0</v>
      </c>
      <c r="M1839">
        <v>0</v>
      </c>
      <c r="N1839">
        <v>100</v>
      </c>
      <c r="O1839">
        <v>0</v>
      </c>
      <c r="P1839">
        <v>0</v>
      </c>
      <c r="Q1839">
        <v>0</v>
      </c>
      <c r="R1839">
        <v>100</v>
      </c>
      <c r="S1839">
        <v>0</v>
      </c>
      <c r="T1839">
        <v>0</v>
      </c>
      <c r="U1839">
        <v>0</v>
      </c>
    </row>
    <row r="1840" spans="1:21" x14ac:dyDescent="0.25">
      <c r="A1840" t="s">
        <v>426</v>
      </c>
      <c r="B1840">
        <v>2021</v>
      </c>
      <c r="C1840">
        <v>4591000</v>
      </c>
      <c r="D1840">
        <v>4574000</v>
      </c>
      <c r="E1840">
        <v>3659200</v>
      </c>
      <c r="F1840">
        <v>4574000</v>
      </c>
      <c r="G1840">
        <v>0</v>
      </c>
      <c r="H1840">
        <v>0</v>
      </c>
      <c r="I1840">
        <v>0</v>
      </c>
      <c r="J1840">
        <v>3659200</v>
      </c>
      <c r="K1840">
        <v>0</v>
      </c>
      <c r="L1840">
        <v>0</v>
      </c>
      <c r="M1840">
        <v>0</v>
      </c>
      <c r="N1840">
        <v>100</v>
      </c>
      <c r="O1840">
        <v>0</v>
      </c>
      <c r="P1840">
        <v>0</v>
      </c>
      <c r="Q1840">
        <v>0</v>
      </c>
      <c r="R1840">
        <v>100</v>
      </c>
      <c r="S1840">
        <v>0</v>
      </c>
      <c r="T1840">
        <v>0</v>
      </c>
      <c r="U1840">
        <v>0</v>
      </c>
    </row>
    <row r="1841" spans="1:21" x14ac:dyDescent="0.25">
      <c r="A1841" t="s">
        <v>428</v>
      </c>
      <c r="B1841">
        <v>2013</v>
      </c>
      <c r="C1841">
        <v>2198000</v>
      </c>
      <c r="D1841">
        <v>79000</v>
      </c>
      <c r="E1841">
        <v>77600</v>
      </c>
      <c r="F1841">
        <v>7000</v>
      </c>
      <c r="G1841">
        <v>72000</v>
      </c>
      <c r="H1841">
        <v>0</v>
      </c>
      <c r="I1841">
        <v>0</v>
      </c>
      <c r="J1841">
        <v>5600</v>
      </c>
      <c r="K1841">
        <v>72000</v>
      </c>
      <c r="L1841">
        <v>0</v>
      </c>
      <c r="M1841">
        <v>0</v>
      </c>
      <c r="N1841">
        <v>8.86</v>
      </c>
      <c r="O1841">
        <v>91.14</v>
      </c>
      <c r="P1841">
        <v>0</v>
      </c>
      <c r="Q1841">
        <v>0</v>
      </c>
      <c r="R1841">
        <v>7.22</v>
      </c>
      <c r="S1841">
        <v>92.78</v>
      </c>
      <c r="T1841">
        <v>0</v>
      </c>
      <c r="U1841">
        <v>0</v>
      </c>
    </row>
    <row r="1842" spans="1:21" x14ac:dyDescent="0.25">
      <c r="A1842" t="s">
        <v>428</v>
      </c>
      <c r="B1842">
        <v>2014</v>
      </c>
      <c r="C1842">
        <v>3468000</v>
      </c>
      <c r="D1842">
        <v>13000</v>
      </c>
      <c r="E1842">
        <v>10800</v>
      </c>
      <c r="F1842">
        <v>11000</v>
      </c>
      <c r="G1842">
        <v>0</v>
      </c>
      <c r="H1842">
        <v>2000</v>
      </c>
      <c r="I1842">
        <v>0</v>
      </c>
      <c r="J1842">
        <v>8800</v>
      </c>
      <c r="K1842">
        <v>0</v>
      </c>
      <c r="L1842">
        <v>2000</v>
      </c>
      <c r="M1842">
        <v>0</v>
      </c>
      <c r="N1842">
        <v>84.62</v>
      </c>
      <c r="O1842">
        <v>0</v>
      </c>
      <c r="P1842">
        <v>15.38</v>
      </c>
      <c r="Q1842">
        <v>0</v>
      </c>
      <c r="R1842">
        <v>81.48</v>
      </c>
      <c r="S1842">
        <v>0</v>
      </c>
      <c r="T1842">
        <v>18.52</v>
      </c>
      <c r="U1842">
        <v>0</v>
      </c>
    </row>
    <row r="1843" spans="1:21" x14ac:dyDescent="0.25">
      <c r="A1843" t="s">
        <v>428</v>
      </c>
      <c r="B1843">
        <v>2015</v>
      </c>
      <c r="C1843">
        <v>3233000</v>
      </c>
      <c r="D1843">
        <v>74000</v>
      </c>
      <c r="E1843">
        <v>72400</v>
      </c>
      <c r="F1843">
        <v>8000</v>
      </c>
      <c r="G1843">
        <v>53000</v>
      </c>
      <c r="H1843">
        <v>13000</v>
      </c>
      <c r="I1843">
        <v>0</v>
      </c>
      <c r="J1843">
        <v>6400</v>
      </c>
      <c r="K1843">
        <v>53000</v>
      </c>
      <c r="L1843">
        <v>13000</v>
      </c>
      <c r="M1843">
        <v>0</v>
      </c>
      <c r="N1843">
        <v>10.81</v>
      </c>
      <c r="O1843">
        <v>71.62</v>
      </c>
      <c r="P1843">
        <v>17.57</v>
      </c>
      <c r="Q1843">
        <v>0</v>
      </c>
      <c r="R1843">
        <v>8.84</v>
      </c>
      <c r="S1843">
        <v>73.2</v>
      </c>
      <c r="T1843">
        <v>17.96</v>
      </c>
      <c r="U1843">
        <v>0</v>
      </c>
    </row>
    <row r="1844" spans="1:21" x14ac:dyDescent="0.25">
      <c r="A1844" t="s">
        <v>428</v>
      </c>
      <c r="B1844">
        <v>2016</v>
      </c>
      <c r="C1844">
        <v>3229000</v>
      </c>
      <c r="D1844">
        <v>30000</v>
      </c>
      <c r="E1844">
        <v>28600</v>
      </c>
      <c r="F1844">
        <v>7000</v>
      </c>
      <c r="G1844">
        <v>10000</v>
      </c>
      <c r="H1844">
        <v>13000</v>
      </c>
      <c r="I1844">
        <v>0</v>
      </c>
      <c r="J1844">
        <v>5600</v>
      </c>
      <c r="K1844">
        <v>10000</v>
      </c>
      <c r="L1844">
        <v>13000</v>
      </c>
      <c r="M1844">
        <v>0</v>
      </c>
      <c r="N1844">
        <v>23.33</v>
      </c>
      <c r="O1844">
        <v>33.33</v>
      </c>
      <c r="P1844">
        <v>43.33</v>
      </c>
      <c r="Q1844">
        <v>0</v>
      </c>
      <c r="R1844">
        <v>19.579999999999998</v>
      </c>
      <c r="S1844">
        <v>34.97</v>
      </c>
      <c r="T1844">
        <v>45.45</v>
      </c>
      <c r="U1844">
        <v>0</v>
      </c>
    </row>
    <row r="1845" spans="1:21" x14ac:dyDescent="0.25">
      <c r="A1845" t="s">
        <v>428</v>
      </c>
      <c r="B1845">
        <v>2017</v>
      </c>
      <c r="C1845">
        <v>2793000</v>
      </c>
      <c r="D1845">
        <v>71000</v>
      </c>
      <c r="E1845">
        <v>60800</v>
      </c>
      <c r="F1845">
        <v>51000</v>
      </c>
      <c r="G1845">
        <v>0</v>
      </c>
      <c r="H1845">
        <v>20000</v>
      </c>
      <c r="I1845">
        <v>0</v>
      </c>
      <c r="J1845">
        <v>40800</v>
      </c>
      <c r="K1845">
        <v>0</v>
      </c>
      <c r="L1845">
        <v>20000</v>
      </c>
      <c r="M1845">
        <v>0</v>
      </c>
      <c r="N1845">
        <v>71.83</v>
      </c>
      <c r="O1845">
        <v>0</v>
      </c>
      <c r="P1845">
        <v>28.17</v>
      </c>
      <c r="Q1845">
        <v>0</v>
      </c>
      <c r="R1845">
        <v>67.11</v>
      </c>
      <c r="S1845">
        <v>0</v>
      </c>
      <c r="T1845">
        <v>32.89</v>
      </c>
      <c r="U1845">
        <v>0</v>
      </c>
    </row>
    <row r="1846" spans="1:21" x14ac:dyDescent="0.25">
      <c r="A1846" t="s">
        <v>428</v>
      </c>
      <c r="B1846">
        <v>2018</v>
      </c>
      <c r="C1846">
        <v>3256000</v>
      </c>
      <c r="D1846">
        <v>105000</v>
      </c>
      <c r="E1846">
        <v>91800</v>
      </c>
      <c r="F1846">
        <v>66000</v>
      </c>
      <c r="G1846">
        <v>0</v>
      </c>
      <c r="H1846">
        <v>39000</v>
      </c>
      <c r="I1846">
        <v>0</v>
      </c>
      <c r="J1846">
        <v>52800</v>
      </c>
      <c r="K1846">
        <v>0</v>
      </c>
      <c r="L1846">
        <v>39000</v>
      </c>
      <c r="M1846">
        <v>0</v>
      </c>
      <c r="N1846">
        <v>62.86</v>
      </c>
      <c r="O1846">
        <v>0</v>
      </c>
      <c r="P1846">
        <v>37.14</v>
      </c>
      <c r="Q1846">
        <v>0</v>
      </c>
      <c r="R1846">
        <v>57.52</v>
      </c>
      <c r="S1846">
        <v>0</v>
      </c>
      <c r="T1846">
        <v>42.48</v>
      </c>
      <c r="U1846">
        <v>0</v>
      </c>
    </row>
    <row r="1847" spans="1:21" x14ac:dyDescent="0.25">
      <c r="A1847" t="s">
        <v>428</v>
      </c>
      <c r="B1847">
        <v>2019</v>
      </c>
      <c r="C1847">
        <v>3640000</v>
      </c>
      <c r="D1847">
        <v>104000</v>
      </c>
      <c r="E1847">
        <v>91800</v>
      </c>
      <c r="F1847">
        <v>61000</v>
      </c>
      <c r="G1847">
        <v>0</v>
      </c>
      <c r="H1847">
        <v>43000</v>
      </c>
      <c r="I1847">
        <v>0</v>
      </c>
      <c r="J1847">
        <v>48800</v>
      </c>
      <c r="K1847">
        <v>0</v>
      </c>
      <c r="L1847">
        <v>43000</v>
      </c>
      <c r="M1847">
        <v>0</v>
      </c>
      <c r="N1847">
        <v>58.65</v>
      </c>
      <c r="O1847">
        <v>0</v>
      </c>
      <c r="P1847">
        <v>41.35</v>
      </c>
      <c r="Q1847">
        <v>0</v>
      </c>
      <c r="R1847">
        <v>53.16</v>
      </c>
      <c r="S1847">
        <v>0</v>
      </c>
      <c r="T1847">
        <v>46.84</v>
      </c>
      <c r="U1847">
        <v>0</v>
      </c>
    </row>
    <row r="1848" spans="1:21" x14ac:dyDescent="0.25">
      <c r="A1848" t="s">
        <v>428</v>
      </c>
      <c r="B1848">
        <v>2020</v>
      </c>
      <c r="C1848">
        <v>3883000</v>
      </c>
      <c r="D1848">
        <v>50000</v>
      </c>
      <c r="E1848">
        <v>40200</v>
      </c>
      <c r="F1848">
        <v>49000</v>
      </c>
      <c r="G1848">
        <v>0</v>
      </c>
      <c r="H1848">
        <v>1000</v>
      </c>
      <c r="I1848">
        <v>0</v>
      </c>
      <c r="J1848">
        <v>39200</v>
      </c>
      <c r="K1848">
        <v>0</v>
      </c>
      <c r="L1848">
        <v>1000</v>
      </c>
      <c r="M1848">
        <v>0</v>
      </c>
      <c r="N1848">
        <v>98</v>
      </c>
      <c r="O1848">
        <v>0</v>
      </c>
      <c r="P1848">
        <v>2</v>
      </c>
      <c r="Q1848">
        <v>0</v>
      </c>
      <c r="R1848">
        <v>97.51</v>
      </c>
      <c r="S1848">
        <v>0</v>
      </c>
      <c r="T1848">
        <v>2.4900000000000002</v>
      </c>
      <c r="U1848">
        <v>0</v>
      </c>
    </row>
    <row r="1849" spans="1:21" x14ac:dyDescent="0.25">
      <c r="A1849" t="s">
        <v>428</v>
      </c>
      <c r="B1849">
        <v>2021</v>
      </c>
      <c r="C1849">
        <v>2761000</v>
      </c>
      <c r="D1849">
        <v>83000</v>
      </c>
      <c r="E1849">
        <v>66600</v>
      </c>
      <c r="F1849">
        <v>82000</v>
      </c>
      <c r="G1849">
        <v>0</v>
      </c>
      <c r="H1849">
        <v>1000</v>
      </c>
      <c r="I1849">
        <v>0</v>
      </c>
      <c r="J1849">
        <v>65600</v>
      </c>
      <c r="K1849">
        <v>0</v>
      </c>
      <c r="L1849">
        <v>1000</v>
      </c>
      <c r="M1849">
        <v>0</v>
      </c>
      <c r="N1849">
        <v>98.8</v>
      </c>
      <c r="O1849">
        <v>0</v>
      </c>
      <c r="P1849">
        <v>1.2</v>
      </c>
      <c r="Q1849">
        <v>0</v>
      </c>
      <c r="R1849">
        <v>98.5</v>
      </c>
      <c r="S1849">
        <v>0</v>
      </c>
      <c r="T1849">
        <v>1.5</v>
      </c>
      <c r="U1849">
        <v>0</v>
      </c>
    </row>
    <row r="1850" spans="1:21" x14ac:dyDescent="0.25">
      <c r="A1850" t="s">
        <v>430</v>
      </c>
      <c r="B1850">
        <v>2013</v>
      </c>
      <c r="C1850">
        <v>969000</v>
      </c>
      <c r="D1850">
        <v>891000</v>
      </c>
      <c r="E1850">
        <v>762600</v>
      </c>
      <c r="F1850">
        <v>642000</v>
      </c>
      <c r="G1850">
        <v>249000</v>
      </c>
      <c r="H1850">
        <v>0</v>
      </c>
      <c r="I1850">
        <v>0</v>
      </c>
      <c r="J1850">
        <v>513600</v>
      </c>
      <c r="K1850">
        <v>249000</v>
      </c>
      <c r="L1850">
        <v>0</v>
      </c>
      <c r="M1850">
        <v>0</v>
      </c>
      <c r="N1850">
        <v>72.05</v>
      </c>
      <c r="O1850">
        <v>27.95</v>
      </c>
      <c r="P1850">
        <v>0</v>
      </c>
      <c r="Q1850">
        <v>0</v>
      </c>
      <c r="R1850">
        <v>67.349999999999994</v>
      </c>
      <c r="S1850">
        <v>32.65</v>
      </c>
      <c r="T1850">
        <v>0</v>
      </c>
      <c r="U1850">
        <v>0</v>
      </c>
    </row>
    <row r="1851" spans="1:21" x14ac:dyDescent="0.25">
      <c r="A1851" t="s">
        <v>430</v>
      </c>
      <c r="B1851">
        <v>2014</v>
      </c>
      <c r="C1851">
        <v>1091000</v>
      </c>
      <c r="D1851">
        <v>1017000</v>
      </c>
      <c r="E1851">
        <v>884600</v>
      </c>
      <c r="F1851">
        <v>662000</v>
      </c>
      <c r="G1851">
        <v>355000</v>
      </c>
      <c r="H1851">
        <v>0</v>
      </c>
      <c r="I1851">
        <v>0</v>
      </c>
      <c r="J1851">
        <v>529600</v>
      </c>
      <c r="K1851">
        <v>355000</v>
      </c>
      <c r="L1851">
        <v>0</v>
      </c>
      <c r="M1851">
        <v>0</v>
      </c>
      <c r="N1851">
        <v>65.09</v>
      </c>
      <c r="O1851">
        <v>34.909999999999997</v>
      </c>
      <c r="P1851">
        <v>0</v>
      </c>
      <c r="Q1851">
        <v>0</v>
      </c>
      <c r="R1851">
        <v>59.87</v>
      </c>
      <c r="S1851">
        <v>40.130000000000003</v>
      </c>
      <c r="T1851">
        <v>0</v>
      </c>
      <c r="U1851">
        <v>0</v>
      </c>
    </row>
    <row r="1852" spans="1:21" x14ac:dyDescent="0.25">
      <c r="A1852" t="s">
        <v>430</v>
      </c>
      <c r="B1852">
        <v>2015</v>
      </c>
      <c r="C1852">
        <v>1219000</v>
      </c>
      <c r="D1852">
        <v>1136000</v>
      </c>
      <c r="E1852">
        <v>1000600</v>
      </c>
      <c r="F1852">
        <v>677000</v>
      </c>
      <c r="G1852">
        <v>459000</v>
      </c>
      <c r="H1852">
        <v>0</v>
      </c>
      <c r="I1852">
        <v>0</v>
      </c>
      <c r="J1852">
        <v>541600</v>
      </c>
      <c r="K1852">
        <v>459000</v>
      </c>
      <c r="L1852">
        <v>0</v>
      </c>
      <c r="M1852">
        <v>0</v>
      </c>
      <c r="N1852">
        <v>59.6</v>
      </c>
      <c r="O1852">
        <v>40.4</v>
      </c>
      <c r="P1852">
        <v>0</v>
      </c>
      <c r="Q1852">
        <v>0</v>
      </c>
      <c r="R1852">
        <v>54.13</v>
      </c>
      <c r="S1852">
        <v>45.87</v>
      </c>
      <c r="T1852">
        <v>0</v>
      </c>
      <c r="U1852">
        <v>0</v>
      </c>
    </row>
    <row r="1853" spans="1:21" x14ac:dyDescent="0.25">
      <c r="A1853" t="s">
        <v>430</v>
      </c>
      <c r="B1853">
        <v>2016</v>
      </c>
      <c r="C1853">
        <v>1004000</v>
      </c>
      <c r="D1853">
        <v>919000</v>
      </c>
      <c r="E1853">
        <v>777200</v>
      </c>
      <c r="F1853">
        <v>709000</v>
      </c>
      <c r="G1853">
        <v>210000</v>
      </c>
      <c r="H1853">
        <v>0</v>
      </c>
      <c r="I1853">
        <v>0</v>
      </c>
      <c r="J1853">
        <v>567200</v>
      </c>
      <c r="K1853">
        <v>210000</v>
      </c>
      <c r="L1853">
        <v>0</v>
      </c>
      <c r="M1853">
        <v>0</v>
      </c>
      <c r="N1853">
        <v>77.150000000000006</v>
      </c>
      <c r="O1853">
        <v>22.85</v>
      </c>
      <c r="P1853">
        <v>0</v>
      </c>
      <c r="Q1853">
        <v>0</v>
      </c>
      <c r="R1853">
        <v>72.98</v>
      </c>
      <c r="S1853">
        <v>27.02</v>
      </c>
      <c r="T1853">
        <v>0</v>
      </c>
      <c r="U1853">
        <v>0</v>
      </c>
    </row>
    <row r="1854" spans="1:21" x14ac:dyDescent="0.25">
      <c r="A1854" t="s">
        <v>430</v>
      </c>
      <c r="B1854">
        <v>2017</v>
      </c>
      <c r="C1854">
        <v>1179000</v>
      </c>
      <c r="D1854">
        <v>1085000</v>
      </c>
      <c r="E1854">
        <v>945800</v>
      </c>
      <c r="F1854">
        <v>696000</v>
      </c>
      <c r="G1854">
        <v>389000</v>
      </c>
      <c r="H1854">
        <v>0</v>
      </c>
      <c r="I1854">
        <v>0</v>
      </c>
      <c r="J1854">
        <v>556800</v>
      </c>
      <c r="K1854">
        <v>389000</v>
      </c>
      <c r="L1854">
        <v>0</v>
      </c>
      <c r="M1854">
        <v>0</v>
      </c>
      <c r="N1854">
        <v>64.150000000000006</v>
      </c>
      <c r="O1854">
        <v>35.85</v>
      </c>
      <c r="P1854">
        <v>0</v>
      </c>
      <c r="Q1854">
        <v>0</v>
      </c>
      <c r="R1854">
        <v>58.87</v>
      </c>
      <c r="S1854">
        <v>41.13</v>
      </c>
      <c r="T1854">
        <v>0</v>
      </c>
      <c r="U1854">
        <v>0</v>
      </c>
    </row>
    <row r="1855" spans="1:21" x14ac:dyDescent="0.25">
      <c r="A1855" t="s">
        <v>430</v>
      </c>
      <c r="B1855">
        <v>2018</v>
      </c>
      <c r="C1855">
        <v>993000</v>
      </c>
      <c r="D1855">
        <v>914000</v>
      </c>
      <c r="E1855">
        <v>776600</v>
      </c>
      <c r="F1855">
        <v>687000</v>
      </c>
      <c r="G1855">
        <v>227000</v>
      </c>
      <c r="H1855">
        <v>0</v>
      </c>
      <c r="I1855">
        <v>0</v>
      </c>
      <c r="J1855">
        <v>549600</v>
      </c>
      <c r="K1855">
        <v>227000</v>
      </c>
      <c r="L1855">
        <v>0</v>
      </c>
      <c r="M1855">
        <v>0</v>
      </c>
      <c r="N1855">
        <v>75.16</v>
      </c>
      <c r="O1855">
        <v>24.84</v>
      </c>
      <c r="P1855">
        <v>0</v>
      </c>
      <c r="Q1855">
        <v>0</v>
      </c>
      <c r="R1855">
        <v>70.77</v>
      </c>
      <c r="S1855">
        <v>29.23</v>
      </c>
      <c r="T1855">
        <v>0</v>
      </c>
      <c r="U1855">
        <v>0</v>
      </c>
    </row>
    <row r="1856" spans="1:21" x14ac:dyDescent="0.25">
      <c r="A1856" t="s">
        <v>430</v>
      </c>
      <c r="B1856">
        <v>2019</v>
      </c>
      <c r="C1856">
        <v>779000</v>
      </c>
      <c r="D1856">
        <v>697000</v>
      </c>
      <c r="E1856">
        <v>570000</v>
      </c>
      <c r="F1856">
        <v>635000</v>
      </c>
      <c r="G1856">
        <v>62000</v>
      </c>
      <c r="H1856">
        <v>0</v>
      </c>
      <c r="I1856">
        <v>0</v>
      </c>
      <c r="J1856">
        <v>508000</v>
      </c>
      <c r="K1856">
        <v>62000</v>
      </c>
      <c r="L1856">
        <v>0</v>
      </c>
      <c r="M1856">
        <v>0</v>
      </c>
      <c r="N1856">
        <v>91.1</v>
      </c>
      <c r="O1856">
        <v>8.9</v>
      </c>
      <c r="P1856">
        <v>0</v>
      </c>
      <c r="Q1856">
        <v>0</v>
      </c>
      <c r="R1856">
        <v>89.12</v>
      </c>
      <c r="S1856">
        <v>10.88</v>
      </c>
      <c r="T1856">
        <v>0</v>
      </c>
      <c r="U1856">
        <v>0</v>
      </c>
    </row>
    <row r="1857" spans="1:21" x14ac:dyDescent="0.25">
      <c r="A1857" t="s">
        <v>430</v>
      </c>
      <c r="B1857">
        <v>2020</v>
      </c>
      <c r="C1857">
        <v>839000</v>
      </c>
      <c r="D1857">
        <v>753000</v>
      </c>
      <c r="E1857">
        <v>611200</v>
      </c>
      <c r="F1857">
        <v>709000</v>
      </c>
      <c r="G1857">
        <v>44000</v>
      </c>
      <c r="H1857">
        <v>0</v>
      </c>
      <c r="I1857">
        <v>0</v>
      </c>
      <c r="J1857">
        <v>567200</v>
      </c>
      <c r="K1857">
        <v>44000</v>
      </c>
      <c r="L1857">
        <v>0</v>
      </c>
      <c r="M1857">
        <v>0</v>
      </c>
      <c r="N1857">
        <v>94.16</v>
      </c>
      <c r="O1857">
        <v>5.84</v>
      </c>
      <c r="P1857">
        <v>0</v>
      </c>
      <c r="Q1857">
        <v>0</v>
      </c>
      <c r="R1857">
        <v>92.8</v>
      </c>
      <c r="S1857">
        <v>7.2</v>
      </c>
      <c r="T1857">
        <v>0</v>
      </c>
      <c r="U1857">
        <v>0</v>
      </c>
    </row>
    <row r="1858" spans="1:21" x14ac:dyDescent="0.25">
      <c r="A1858" t="s">
        <v>430</v>
      </c>
      <c r="B1858">
        <v>2021</v>
      </c>
      <c r="C1858">
        <v>802000</v>
      </c>
      <c r="D1858">
        <v>728000</v>
      </c>
      <c r="E1858">
        <v>599200</v>
      </c>
      <c r="F1858">
        <v>644000</v>
      </c>
      <c r="G1858">
        <v>84000</v>
      </c>
      <c r="H1858">
        <v>0</v>
      </c>
      <c r="I1858">
        <v>0</v>
      </c>
      <c r="J1858">
        <v>515200</v>
      </c>
      <c r="K1858">
        <v>84000</v>
      </c>
      <c r="L1858">
        <v>0</v>
      </c>
      <c r="M1858">
        <v>0</v>
      </c>
      <c r="N1858">
        <v>88.46</v>
      </c>
      <c r="O1858">
        <v>11.54</v>
      </c>
      <c r="P1858">
        <v>0</v>
      </c>
      <c r="Q1858">
        <v>0</v>
      </c>
      <c r="R1858">
        <v>85.98</v>
      </c>
      <c r="S1858">
        <v>14.02</v>
      </c>
      <c r="T1858">
        <v>0</v>
      </c>
      <c r="U1858">
        <v>0</v>
      </c>
    </row>
    <row r="1859" spans="1:21" x14ac:dyDescent="0.25">
      <c r="A1859" t="s">
        <v>432</v>
      </c>
      <c r="B1859">
        <v>2013</v>
      </c>
      <c r="C1859">
        <v>2675000</v>
      </c>
      <c r="D1859">
        <v>1343000</v>
      </c>
      <c r="E1859">
        <v>1113400</v>
      </c>
      <c r="F1859">
        <v>1148000</v>
      </c>
      <c r="G1859">
        <v>195000</v>
      </c>
      <c r="H1859">
        <v>0</v>
      </c>
      <c r="I1859">
        <v>0</v>
      </c>
      <c r="J1859">
        <v>918400</v>
      </c>
      <c r="K1859">
        <v>195000</v>
      </c>
      <c r="L1859">
        <v>0</v>
      </c>
      <c r="M1859">
        <v>0</v>
      </c>
      <c r="N1859">
        <v>85.48</v>
      </c>
      <c r="O1859">
        <v>14.52</v>
      </c>
      <c r="P1859">
        <v>0</v>
      </c>
      <c r="Q1859">
        <v>0</v>
      </c>
      <c r="R1859">
        <v>82.49</v>
      </c>
      <c r="S1859">
        <v>17.510000000000002</v>
      </c>
      <c r="T1859">
        <v>0</v>
      </c>
      <c r="U1859">
        <v>0</v>
      </c>
    </row>
    <row r="1860" spans="1:21" x14ac:dyDescent="0.25">
      <c r="A1860" t="s">
        <v>432</v>
      </c>
      <c r="B1860">
        <v>2014</v>
      </c>
      <c r="C1860">
        <v>2972000</v>
      </c>
      <c r="D1860">
        <v>1564000</v>
      </c>
      <c r="E1860">
        <v>1299000</v>
      </c>
      <c r="F1860">
        <v>1325000</v>
      </c>
      <c r="G1860">
        <v>239000</v>
      </c>
      <c r="H1860">
        <v>0</v>
      </c>
      <c r="I1860">
        <v>0</v>
      </c>
      <c r="J1860">
        <v>1060000</v>
      </c>
      <c r="K1860">
        <v>239000</v>
      </c>
      <c r="L1860">
        <v>0</v>
      </c>
      <c r="M1860">
        <v>0</v>
      </c>
      <c r="N1860">
        <v>84.72</v>
      </c>
      <c r="O1860">
        <v>15.28</v>
      </c>
      <c r="P1860">
        <v>0</v>
      </c>
      <c r="Q1860">
        <v>0</v>
      </c>
      <c r="R1860">
        <v>81.599999999999994</v>
      </c>
      <c r="S1860">
        <v>18.399999999999999</v>
      </c>
      <c r="T1860">
        <v>0</v>
      </c>
      <c r="U1860">
        <v>0</v>
      </c>
    </row>
    <row r="1861" spans="1:21" x14ac:dyDescent="0.25">
      <c r="A1861" t="s">
        <v>432</v>
      </c>
      <c r="B1861">
        <v>2015</v>
      </c>
      <c r="C1861">
        <v>3264000</v>
      </c>
      <c r="D1861">
        <v>1918000</v>
      </c>
      <c r="E1861">
        <v>1594400</v>
      </c>
      <c r="F1861">
        <v>1618000</v>
      </c>
      <c r="G1861">
        <v>300000</v>
      </c>
      <c r="H1861">
        <v>0</v>
      </c>
      <c r="I1861">
        <v>0</v>
      </c>
      <c r="J1861">
        <v>1294400</v>
      </c>
      <c r="K1861">
        <v>300000</v>
      </c>
      <c r="L1861">
        <v>0</v>
      </c>
      <c r="M1861">
        <v>0</v>
      </c>
      <c r="N1861">
        <v>84.36</v>
      </c>
      <c r="O1861">
        <v>15.64</v>
      </c>
      <c r="P1861">
        <v>0</v>
      </c>
      <c r="Q1861">
        <v>0</v>
      </c>
      <c r="R1861">
        <v>81.180000000000007</v>
      </c>
      <c r="S1861">
        <v>18.82</v>
      </c>
      <c r="T1861">
        <v>0</v>
      </c>
      <c r="U1861">
        <v>0</v>
      </c>
    </row>
    <row r="1862" spans="1:21" x14ac:dyDescent="0.25">
      <c r="A1862" t="s">
        <v>432</v>
      </c>
      <c r="B1862">
        <v>2016</v>
      </c>
      <c r="C1862">
        <v>3545000</v>
      </c>
      <c r="D1862">
        <v>2374000</v>
      </c>
      <c r="E1862">
        <v>1946000</v>
      </c>
      <c r="F1862">
        <v>2140000</v>
      </c>
      <c r="G1862">
        <v>234000</v>
      </c>
      <c r="H1862">
        <v>0</v>
      </c>
      <c r="I1862">
        <v>0</v>
      </c>
      <c r="J1862">
        <v>1712000</v>
      </c>
      <c r="K1862">
        <v>234000</v>
      </c>
      <c r="L1862">
        <v>0</v>
      </c>
      <c r="M1862">
        <v>0</v>
      </c>
      <c r="N1862">
        <v>90.14</v>
      </c>
      <c r="O1862">
        <v>9.86</v>
      </c>
      <c r="P1862">
        <v>0</v>
      </c>
      <c r="Q1862">
        <v>0</v>
      </c>
      <c r="R1862">
        <v>87.98</v>
      </c>
      <c r="S1862">
        <v>12.02</v>
      </c>
      <c r="T1862">
        <v>0</v>
      </c>
      <c r="U1862">
        <v>0</v>
      </c>
    </row>
    <row r="1863" spans="1:21" x14ac:dyDescent="0.25">
      <c r="A1863" t="s">
        <v>432</v>
      </c>
      <c r="B1863">
        <v>2017</v>
      </c>
      <c r="C1863">
        <v>3429000</v>
      </c>
      <c r="D1863">
        <v>2395000</v>
      </c>
      <c r="E1863">
        <v>1955000</v>
      </c>
      <c r="F1863">
        <v>2200000</v>
      </c>
      <c r="G1863">
        <v>195000</v>
      </c>
      <c r="H1863">
        <v>0</v>
      </c>
      <c r="I1863">
        <v>0</v>
      </c>
      <c r="J1863">
        <v>1760000</v>
      </c>
      <c r="K1863">
        <v>195000</v>
      </c>
      <c r="L1863">
        <v>0</v>
      </c>
      <c r="M1863">
        <v>0</v>
      </c>
      <c r="N1863">
        <v>91.86</v>
      </c>
      <c r="O1863">
        <v>8.14</v>
      </c>
      <c r="P1863">
        <v>0</v>
      </c>
      <c r="Q1863">
        <v>0</v>
      </c>
      <c r="R1863">
        <v>90.03</v>
      </c>
      <c r="S1863">
        <v>9.9700000000000006</v>
      </c>
      <c r="T1863">
        <v>0</v>
      </c>
      <c r="U1863">
        <v>0</v>
      </c>
    </row>
    <row r="1864" spans="1:21" x14ac:dyDescent="0.25">
      <c r="A1864" t="s">
        <v>432</v>
      </c>
      <c r="B1864">
        <v>2018</v>
      </c>
      <c r="C1864">
        <v>3294000</v>
      </c>
      <c r="D1864">
        <v>2190000</v>
      </c>
      <c r="E1864">
        <v>1793800</v>
      </c>
      <c r="F1864">
        <v>1981000</v>
      </c>
      <c r="G1864">
        <v>209000</v>
      </c>
      <c r="H1864">
        <v>0</v>
      </c>
      <c r="I1864">
        <v>0</v>
      </c>
      <c r="J1864">
        <v>1584800</v>
      </c>
      <c r="K1864">
        <v>209000</v>
      </c>
      <c r="L1864">
        <v>0</v>
      </c>
      <c r="M1864">
        <v>0</v>
      </c>
      <c r="N1864">
        <v>90.46</v>
      </c>
      <c r="O1864">
        <v>9.5399999999999991</v>
      </c>
      <c r="P1864">
        <v>0</v>
      </c>
      <c r="Q1864">
        <v>0</v>
      </c>
      <c r="R1864">
        <v>88.35</v>
      </c>
      <c r="S1864">
        <v>11.65</v>
      </c>
      <c r="T1864">
        <v>0</v>
      </c>
      <c r="U1864">
        <v>0</v>
      </c>
    </row>
    <row r="1865" spans="1:21" x14ac:dyDescent="0.25">
      <c r="A1865" t="s">
        <v>432</v>
      </c>
      <c r="B1865">
        <v>2019</v>
      </c>
      <c r="C1865">
        <v>2939000</v>
      </c>
      <c r="D1865">
        <v>1917000</v>
      </c>
      <c r="E1865">
        <v>1565200</v>
      </c>
      <c r="F1865">
        <v>1759000</v>
      </c>
      <c r="G1865">
        <v>158000</v>
      </c>
      <c r="H1865">
        <v>0</v>
      </c>
      <c r="I1865">
        <v>0</v>
      </c>
      <c r="J1865">
        <v>1407200</v>
      </c>
      <c r="K1865">
        <v>158000</v>
      </c>
      <c r="L1865">
        <v>0</v>
      </c>
      <c r="M1865">
        <v>0</v>
      </c>
      <c r="N1865">
        <v>91.76</v>
      </c>
      <c r="O1865">
        <v>8.24</v>
      </c>
      <c r="P1865">
        <v>0</v>
      </c>
      <c r="Q1865">
        <v>0</v>
      </c>
      <c r="R1865">
        <v>89.91</v>
      </c>
      <c r="S1865">
        <v>10.09</v>
      </c>
      <c r="T1865">
        <v>0</v>
      </c>
      <c r="U1865">
        <v>0</v>
      </c>
    </row>
    <row r="1866" spans="1:21" x14ac:dyDescent="0.25">
      <c r="A1866" t="s">
        <v>432</v>
      </c>
      <c r="B1866">
        <v>2020</v>
      </c>
      <c r="C1866">
        <v>2686000</v>
      </c>
      <c r="D1866">
        <v>1591000</v>
      </c>
      <c r="E1866">
        <v>1310800</v>
      </c>
      <c r="F1866">
        <v>1401000</v>
      </c>
      <c r="G1866">
        <v>134000</v>
      </c>
      <c r="H1866">
        <v>56000</v>
      </c>
      <c r="I1866">
        <v>0</v>
      </c>
      <c r="J1866">
        <v>1120800</v>
      </c>
      <c r="K1866">
        <v>134000</v>
      </c>
      <c r="L1866">
        <v>56000</v>
      </c>
      <c r="M1866">
        <v>0</v>
      </c>
      <c r="N1866">
        <v>88.06</v>
      </c>
      <c r="O1866">
        <v>8.42</v>
      </c>
      <c r="P1866">
        <v>3.52</v>
      </c>
      <c r="Q1866">
        <v>0</v>
      </c>
      <c r="R1866">
        <v>85.51</v>
      </c>
      <c r="S1866">
        <v>10.220000000000001</v>
      </c>
      <c r="T1866">
        <v>4.2699999999999996</v>
      </c>
      <c r="U1866">
        <v>0</v>
      </c>
    </row>
    <row r="1867" spans="1:21" x14ac:dyDescent="0.25">
      <c r="A1867" t="s">
        <v>432</v>
      </c>
      <c r="B1867">
        <v>2021</v>
      </c>
      <c r="C1867">
        <v>3148000</v>
      </c>
      <c r="D1867">
        <v>2019000</v>
      </c>
      <c r="E1867">
        <v>1640000</v>
      </c>
      <c r="F1867">
        <v>1895000</v>
      </c>
      <c r="G1867">
        <v>68000</v>
      </c>
      <c r="H1867">
        <v>56000</v>
      </c>
      <c r="I1867">
        <v>0</v>
      </c>
      <c r="J1867">
        <v>1516000</v>
      </c>
      <c r="K1867">
        <v>68000</v>
      </c>
      <c r="L1867">
        <v>56000</v>
      </c>
      <c r="M1867">
        <v>0</v>
      </c>
      <c r="N1867">
        <v>93.86</v>
      </c>
      <c r="O1867">
        <v>3.37</v>
      </c>
      <c r="P1867">
        <v>2.77</v>
      </c>
      <c r="Q1867">
        <v>0</v>
      </c>
      <c r="R1867">
        <v>92.44</v>
      </c>
      <c r="S1867">
        <v>4.1500000000000004</v>
      </c>
      <c r="T1867">
        <v>3.41</v>
      </c>
      <c r="U1867">
        <v>0</v>
      </c>
    </row>
    <row r="1868" spans="1:21" x14ac:dyDescent="0.25">
      <c r="A1868" t="s">
        <v>434</v>
      </c>
      <c r="B1868">
        <v>2013</v>
      </c>
      <c r="C1868">
        <v>1637000</v>
      </c>
      <c r="D1868">
        <v>1260000</v>
      </c>
      <c r="E1868">
        <v>1037400</v>
      </c>
      <c r="F1868">
        <v>1113000</v>
      </c>
      <c r="G1868">
        <v>56000</v>
      </c>
      <c r="H1868">
        <v>91000</v>
      </c>
      <c r="I1868">
        <v>0</v>
      </c>
      <c r="J1868">
        <v>890400</v>
      </c>
      <c r="K1868">
        <v>56000</v>
      </c>
      <c r="L1868">
        <v>91000</v>
      </c>
      <c r="M1868">
        <v>0</v>
      </c>
      <c r="N1868">
        <v>88.33</v>
      </c>
      <c r="O1868">
        <v>4.4400000000000004</v>
      </c>
      <c r="P1868">
        <v>7.22</v>
      </c>
      <c r="Q1868">
        <v>0</v>
      </c>
      <c r="R1868">
        <v>85.83</v>
      </c>
      <c r="S1868">
        <v>5.4</v>
      </c>
      <c r="T1868">
        <v>8.77</v>
      </c>
      <c r="U1868">
        <v>0</v>
      </c>
    </row>
    <row r="1869" spans="1:21" x14ac:dyDescent="0.25">
      <c r="A1869" t="s">
        <v>434</v>
      </c>
      <c r="B1869">
        <v>2014</v>
      </c>
      <c r="C1869">
        <v>1720000</v>
      </c>
      <c r="D1869">
        <v>1324000</v>
      </c>
      <c r="E1869">
        <v>1100200</v>
      </c>
      <c r="F1869">
        <v>1110000</v>
      </c>
      <c r="G1869">
        <v>60000</v>
      </c>
      <c r="H1869">
        <v>152000</v>
      </c>
      <c r="I1869">
        <v>2000</v>
      </c>
      <c r="J1869">
        <v>888000</v>
      </c>
      <c r="K1869">
        <v>60000</v>
      </c>
      <c r="L1869">
        <v>152000</v>
      </c>
      <c r="M1869">
        <v>200</v>
      </c>
      <c r="N1869">
        <v>83.84</v>
      </c>
      <c r="O1869">
        <v>4.53</v>
      </c>
      <c r="P1869">
        <v>11.48</v>
      </c>
      <c r="Q1869">
        <v>0.15</v>
      </c>
      <c r="R1869">
        <v>80.709999999999994</v>
      </c>
      <c r="S1869">
        <v>5.45</v>
      </c>
      <c r="T1869">
        <v>13.82</v>
      </c>
      <c r="U1869">
        <v>0.02</v>
      </c>
    </row>
    <row r="1870" spans="1:21" x14ac:dyDescent="0.25">
      <c r="A1870" t="s">
        <v>434</v>
      </c>
      <c r="B1870">
        <v>2015</v>
      </c>
      <c r="C1870">
        <v>1846000</v>
      </c>
      <c r="D1870">
        <v>1517000</v>
      </c>
      <c r="E1870">
        <v>1259100</v>
      </c>
      <c r="F1870">
        <v>1285000</v>
      </c>
      <c r="G1870">
        <v>81000</v>
      </c>
      <c r="H1870">
        <v>150000</v>
      </c>
      <c r="I1870">
        <v>1000</v>
      </c>
      <c r="J1870">
        <v>1028000</v>
      </c>
      <c r="K1870">
        <v>81000</v>
      </c>
      <c r="L1870">
        <v>150000</v>
      </c>
      <c r="M1870">
        <v>100</v>
      </c>
      <c r="N1870">
        <v>84.71</v>
      </c>
      <c r="O1870">
        <v>5.34</v>
      </c>
      <c r="P1870">
        <v>9.89</v>
      </c>
      <c r="Q1870">
        <v>7.0000000000000007E-2</v>
      </c>
      <c r="R1870">
        <v>81.650000000000006</v>
      </c>
      <c r="S1870">
        <v>6.43</v>
      </c>
      <c r="T1870">
        <v>11.91</v>
      </c>
      <c r="U1870">
        <v>0.01</v>
      </c>
    </row>
    <row r="1871" spans="1:21" x14ac:dyDescent="0.25">
      <c r="A1871" t="s">
        <v>434</v>
      </c>
      <c r="B1871">
        <v>2016</v>
      </c>
      <c r="C1871">
        <v>1904000</v>
      </c>
      <c r="D1871">
        <v>1603000</v>
      </c>
      <c r="E1871">
        <v>1337500</v>
      </c>
      <c r="F1871">
        <v>1323000</v>
      </c>
      <c r="G1871">
        <v>89000</v>
      </c>
      <c r="H1871">
        <v>190000</v>
      </c>
      <c r="I1871">
        <v>1000</v>
      </c>
      <c r="J1871">
        <v>1058400</v>
      </c>
      <c r="K1871">
        <v>89000</v>
      </c>
      <c r="L1871">
        <v>190000</v>
      </c>
      <c r="M1871">
        <v>100</v>
      </c>
      <c r="N1871">
        <v>82.53</v>
      </c>
      <c r="O1871">
        <v>5.55</v>
      </c>
      <c r="P1871">
        <v>11.85</v>
      </c>
      <c r="Q1871">
        <v>0.06</v>
      </c>
      <c r="R1871">
        <v>79.13</v>
      </c>
      <c r="S1871">
        <v>6.65</v>
      </c>
      <c r="T1871">
        <v>14.21</v>
      </c>
      <c r="U1871">
        <v>0.01</v>
      </c>
    </row>
    <row r="1872" spans="1:21" x14ac:dyDescent="0.25">
      <c r="A1872" t="s">
        <v>434</v>
      </c>
      <c r="B1872">
        <v>2017</v>
      </c>
      <c r="C1872">
        <v>2024000</v>
      </c>
      <c r="D1872">
        <v>1857000</v>
      </c>
      <c r="E1872">
        <v>1550300</v>
      </c>
      <c r="F1872">
        <v>1529000</v>
      </c>
      <c r="G1872">
        <v>82000</v>
      </c>
      <c r="H1872">
        <v>245000</v>
      </c>
      <c r="I1872">
        <v>1000</v>
      </c>
      <c r="J1872">
        <v>1223200</v>
      </c>
      <c r="K1872">
        <v>82000</v>
      </c>
      <c r="L1872">
        <v>245000</v>
      </c>
      <c r="M1872">
        <v>100</v>
      </c>
      <c r="N1872">
        <v>82.34</v>
      </c>
      <c r="O1872">
        <v>4.42</v>
      </c>
      <c r="P1872">
        <v>13.19</v>
      </c>
      <c r="Q1872">
        <v>0.05</v>
      </c>
      <c r="R1872">
        <v>78.900000000000006</v>
      </c>
      <c r="S1872">
        <v>5.29</v>
      </c>
      <c r="T1872">
        <v>15.8</v>
      </c>
      <c r="U1872">
        <v>0.01</v>
      </c>
    </row>
    <row r="1873" spans="1:21" x14ac:dyDescent="0.25">
      <c r="A1873" t="s">
        <v>434</v>
      </c>
      <c r="B1873">
        <v>2018</v>
      </c>
      <c r="C1873">
        <v>1700000</v>
      </c>
      <c r="D1873">
        <v>1586000</v>
      </c>
      <c r="E1873">
        <v>1318700</v>
      </c>
      <c r="F1873">
        <v>1332000</v>
      </c>
      <c r="G1873">
        <v>76000</v>
      </c>
      <c r="H1873">
        <v>177000</v>
      </c>
      <c r="I1873">
        <v>1000</v>
      </c>
      <c r="J1873">
        <v>1065600</v>
      </c>
      <c r="K1873">
        <v>76000</v>
      </c>
      <c r="L1873">
        <v>177000</v>
      </c>
      <c r="M1873">
        <v>100</v>
      </c>
      <c r="N1873">
        <v>83.98</v>
      </c>
      <c r="O1873">
        <v>4.79</v>
      </c>
      <c r="P1873">
        <v>11.16</v>
      </c>
      <c r="Q1873">
        <v>0.06</v>
      </c>
      <c r="R1873">
        <v>80.81</v>
      </c>
      <c r="S1873">
        <v>5.76</v>
      </c>
      <c r="T1873">
        <v>13.42</v>
      </c>
      <c r="U1873">
        <v>0.01</v>
      </c>
    </row>
    <row r="1874" spans="1:21" x14ac:dyDescent="0.25">
      <c r="A1874" t="s">
        <v>434</v>
      </c>
      <c r="B1874">
        <v>2019</v>
      </c>
      <c r="C1874">
        <v>1908000</v>
      </c>
      <c r="D1874">
        <v>1704000</v>
      </c>
      <c r="E1874">
        <v>1437200</v>
      </c>
      <c r="F1874">
        <v>1334000</v>
      </c>
      <c r="G1874">
        <v>142000</v>
      </c>
      <c r="H1874">
        <v>228000</v>
      </c>
      <c r="I1874">
        <v>0</v>
      </c>
      <c r="J1874">
        <v>1067200</v>
      </c>
      <c r="K1874">
        <v>142000</v>
      </c>
      <c r="L1874">
        <v>228000</v>
      </c>
      <c r="M1874">
        <v>0</v>
      </c>
      <c r="N1874">
        <v>78.290000000000006</v>
      </c>
      <c r="O1874">
        <v>8.33</v>
      </c>
      <c r="P1874">
        <v>13.38</v>
      </c>
      <c r="Q1874">
        <v>0</v>
      </c>
      <c r="R1874">
        <v>74.260000000000005</v>
      </c>
      <c r="S1874">
        <v>9.8800000000000008</v>
      </c>
      <c r="T1874">
        <v>15.86</v>
      </c>
      <c r="U1874">
        <v>0</v>
      </c>
    </row>
    <row r="1875" spans="1:21" x14ac:dyDescent="0.25">
      <c r="A1875" t="s">
        <v>434</v>
      </c>
      <c r="B1875">
        <v>2020</v>
      </c>
      <c r="C1875">
        <v>1988000</v>
      </c>
      <c r="D1875">
        <v>1772000</v>
      </c>
      <c r="E1875">
        <v>1507000</v>
      </c>
      <c r="F1875">
        <v>1325000</v>
      </c>
      <c r="G1875">
        <v>83000</v>
      </c>
      <c r="H1875">
        <v>364000</v>
      </c>
      <c r="I1875">
        <v>0</v>
      </c>
      <c r="J1875">
        <v>1060000</v>
      </c>
      <c r="K1875">
        <v>83000</v>
      </c>
      <c r="L1875">
        <v>364000</v>
      </c>
      <c r="M1875">
        <v>0</v>
      </c>
      <c r="N1875">
        <v>74.77</v>
      </c>
      <c r="O1875">
        <v>4.68</v>
      </c>
      <c r="P1875">
        <v>20.54</v>
      </c>
      <c r="Q1875">
        <v>0</v>
      </c>
      <c r="R1875">
        <v>70.34</v>
      </c>
      <c r="S1875">
        <v>5.51</v>
      </c>
      <c r="T1875">
        <v>24.15</v>
      </c>
      <c r="U1875">
        <v>0</v>
      </c>
    </row>
    <row r="1876" spans="1:21" x14ac:dyDescent="0.25">
      <c r="A1876" t="s">
        <v>434</v>
      </c>
      <c r="B1876">
        <v>2021</v>
      </c>
      <c r="C1876">
        <v>1814000</v>
      </c>
      <c r="D1876">
        <v>1612000</v>
      </c>
      <c r="E1876">
        <v>1346600</v>
      </c>
      <c r="F1876">
        <v>1327000</v>
      </c>
      <c r="G1876">
        <v>73000</v>
      </c>
      <c r="H1876">
        <v>212000</v>
      </c>
      <c r="I1876">
        <v>0</v>
      </c>
      <c r="J1876">
        <v>1061600</v>
      </c>
      <c r="K1876">
        <v>73000</v>
      </c>
      <c r="L1876">
        <v>212000</v>
      </c>
      <c r="M1876">
        <v>0</v>
      </c>
      <c r="N1876">
        <v>82.32</v>
      </c>
      <c r="O1876">
        <v>4.53</v>
      </c>
      <c r="P1876">
        <v>13.15</v>
      </c>
      <c r="Q1876">
        <v>0</v>
      </c>
      <c r="R1876">
        <v>78.84</v>
      </c>
      <c r="S1876">
        <v>5.42</v>
      </c>
      <c r="T1876">
        <v>15.74</v>
      </c>
      <c r="U1876">
        <v>0</v>
      </c>
    </row>
    <row r="1877" spans="1:21" x14ac:dyDescent="0.25">
      <c r="A1877" t="s">
        <v>436</v>
      </c>
      <c r="B1877">
        <v>2013</v>
      </c>
      <c r="C1877">
        <v>14000</v>
      </c>
      <c r="D1877">
        <v>14000</v>
      </c>
      <c r="E1877">
        <v>11200</v>
      </c>
      <c r="F1877">
        <v>14000</v>
      </c>
      <c r="G1877">
        <v>0</v>
      </c>
      <c r="H1877">
        <v>0</v>
      </c>
      <c r="I1877">
        <v>0</v>
      </c>
      <c r="J1877">
        <v>11200</v>
      </c>
      <c r="K1877">
        <v>0</v>
      </c>
      <c r="L1877">
        <v>0</v>
      </c>
      <c r="M1877">
        <v>0</v>
      </c>
      <c r="N1877">
        <v>100</v>
      </c>
      <c r="O1877">
        <v>0</v>
      </c>
      <c r="P1877">
        <v>0</v>
      </c>
      <c r="Q1877">
        <v>0</v>
      </c>
      <c r="R1877">
        <v>100</v>
      </c>
      <c r="S1877">
        <v>0</v>
      </c>
      <c r="T1877">
        <v>0</v>
      </c>
      <c r="U1877">
        <v>0</v>
      </c>
    </row>
    <row r="1878" spans="1:21" x14ac:dyDescent="0.25">
      <c r="A1878" t="s">
        <v>436</v>
      </c>
      <c r="B1878">
        <v>2014</v>
      </c>
      <c r="C1878">
        <v>15000</v>
      </c>
      <c r="D1878">
        <v>15000</v>
      </c>
      <c r="E1878">
        <v>12000</v>
      </c>
      <c r="F1878">
        <v>15000</v>
      </c>
      <c r="G1878">
        <v>0</v>
      </c>
      <c r="H1878">
        <v>0</v>
      </c>
      <c r="I1878">
        <v>0</v>
      </c>
      <c r="J1878">
        <v>12000</v>
      </c>
      <c r="K1878">
        <v>0</v>
      </c>
      <c r="L1878">
        <v>0</v>
      </c>
      <c r="M1878">
        <v>0</v>
      </c>
      <c r="N1878">
        <v>100</v>
      </c>
      <c r="O1878">
        <v>0</v>
      </c>
      <c r="P1878">
        <v>0</v>
      </c>
      <c r="Q1878">
        <v>0</v>
      </c>
      <c r="R1878">
        <v>100</v>
      </c>
      <c r="S1878">
        <v>0</v>
      </c>
      <c r="T1878">
        <v>0</v>
      </c>
      <c r="U1878">
        <v>0</v>
      </c>
    </row>
    <row r="1879" spans="1:21" x14ac:dyDescent="0.25">
      <c r="A1879" t="s">
        <v>436</v>
      </c>
      <c r="B1879">
        <v>2015</v>
      </c>
      <c r="C1879">
        <v>17000</v>
      </c>
      <c r="D1879">
        <v>17000</v>
      </c>
      <c r="E1879">
        <v>13600</v>
      </c>
      <c r="F1879">
        <v>17000</v>
      </c>
      <c r="G1879">
        <v>0</v>
      </c>
      <c r="H1879">
        <v>0</v>
      </c>
      <c r="I1879">
        <v>0</v>
      </c>
      <c r="J1879">
        <v>13600</v>
      </c>
      <c r="K1879">
        <v>0</v>
      </c>
      <c r="L1879">
        <v>0</v>
      </c>
      <c r="M1879">
        <v>0</v>
      </c>
      <c r="N1879">
        <v>100</v>
      </c>
      <c r="O1879">
        <v>0</v>
      </c>
      <c r="P1879">
        <v>0</v>
      </c>
      <c r="Q1879">
        <v>0</v>
      </c>
      <c r="R1879">
        <v>100</v>
      </c>
      <c r="S1879">
        <v>0</v>
      </c>
      <c r="T1879">
        <v>0</v>
      </c>
      <c r="U1879">
        <v>0</v>
      </c>
    </row>
    <row r="1880" spans="1:21" x14ac:dyDescent="0.25">
      <c r="A1880" t="s">
        <v>436</v>
      </c>
      <c r="B1880">
        <v>2016</v>
      </c>
      <c r="C1880">
        <v>16000</v>
      </c>
      <c r="D1880">
        <v>16000</v>
      </c>
      <c r="E1880">
        <v>12800</v>
      </c>
      <c r="F1880">
        <v>16000</v>
      </c>
      <c r="G1880">
        <v>0</v>
      </c>
      <c r="H1880">
        <v>0</v>
      </c>
      <c r="I1880">
        <v>0</v>
      </c>
      <c r="J1880">
        <v>12800</v>
      </c>
      <c r="K1880">
        <v>0</v>
      </c>
      <c r="L1880">
        <v>0</v>
      </c>
      <c r="M1880">
        <v>0</v>
      </c>
      <c r="N1880">
        <v>100</v>
      </c>
      <c r="O1880">
        <v>0</v>
      </c>
      <c r="P1880">
        <v>0</v>
      </c>
      <c r="Q1880">
        <v>0</v>
      </c>
      <c r="R1880">
        <v>100</v>
      </c>
      <c r="S1880">
        <v>0</v>
      </c>
      <c r="T1880">
        <v>0</v>
      </c>
      <c r="U1880">
        <v>0</v>
      </c>
    </row>
    <row r="1881" spans="1:21" x14ac:dyDescent="0.25">
      <c r="A1881" t="s">
        <v>436</v>
      </c>
      <c r="B1881">
        <v>2017</v>
      </c>
      <c r="C1881">
        <v>17000</v>
      </c>
      <c r="D1881">
        <v>17000</v>
      </c>
      <c r="E1881">
        <v>13600</v>
      </c>
      <c r="F1881">
        <v>17000</v>
      </c>
      <c r="G1881">
        <v>0</v>
      </c>
      <c r="H1881">
        <v>0</v>
      </c>
      <c r="I1881">
        <v>0</v>
      </c>
      <c r="J1881">
        <v>13600</v>
      </c>
      <c r="K1881">
        <v>0</v>
      </c>
      <c r="L1881">
        <v>0</v>
      </c>
      <c r="M1881">
        <v>0</v>
      </c>
      <c r="N1881">
        <v>100</v>
      </c>
      <c r="O1881">
        <v>0</v>
      </c>
      <c r="P1881">
        <v>0</v>
      </c>
      <c r="Q1881">
        <v>0</v>
      </c>
      <c r="R1881">
        <v>100</v>
      </c>
      <c r="S1881">
        <v>0</v>
      </c>
      <c r="T1881">
        <v>0</v>
      </c>
      <c r="U1881">
        <v>0</v>
      </c>
    </row>
    <row r="1882" spans="1:21" x14ac:dyDescent="0.25">
      <c r="A1882" t="s">
        <v>436</v>
      </c>
      <c r="B1882">
        <v>2018</v>
      </c>
      <c r="C1882">
        <v>13000</v>
      </c>
      <c r="D1882">
        <v>13000</v>
      </c>
      <c r="E1882">
        <v>10400</v>
      </c>
      <c r="F1882">
        <v>13000</v>
      </c>
      <c r="G1882">
        <v>0</v>
      </c>
      <c r="H1882">
        <v>0</v>
      </c>
      <c r="I1882">
        <v>0</v>
      </c>
      <c r="J1882">
        <v>10400</v>
      </c>
      <c r="K1882">
        <v>0</v>
      </c>
      <c r="L1882">
        <v>0</v>
      </c>
      <c r="M1882">
        <v>0</v>
      </c>
      <c r="N1882">
        <v>100</v>
      </c>
      <c r="O1882">
        <v>0</v>
      </c>
      <c r="P1882">
        <v>0</v>
      </c>
      <c r="Q1882">
        <v>0</v>
      </c>
      <c r="R1882">
        <v>100</v>
      </c>
      <c r="S1882">
        <v>0</v>
      </c>
      <c r="T1882">
        <v>0</v>
      </c>
      <c r="U1882">
        <v>0</v>
      </c>
    </row>
    <row r="1883" spans="1:21" x14ac:dyDescent="0.25">
      <c r="A1883" t="s">
        <v>436</v>
      </c>
      <c r="B1883">
        <v>2019</v>
      </c>
      <c r="C1883">
        <v>13000</v>
      </c>
      <c r="D1883">
        <v>13000</v>
      </c>
      <c r="E1883">
        <v>10400</v>
      </c>
      <c r="F1883">
        <v>13000</v>
      </c>
      <c r="G1883">
        <v>0</v>
      </c>
      <c r="H1883">
        <v>0</v>
      </c>
      <c r="I1883">
        <v>0</v>
      </c>
      <c r="J1883">
        <v>10400</v>
      </c>
      <c r="K1883">
        <v>0</v>
      </c>
      <c r="L1883">
        <v>0</v>
      </c>
      <c r="M1883">
        <v>0</v>
      </c>
      <c r="N1883">
        <v>100</v>
      </c>
      <c r="O1883">
        <v>0</v>
      </c>
      <c r="P1883">
        <v>0</v>
      </c>
      <c r="Q1883">
        <v>0</v>
      </c>
      <c r="R1883">
        <v>100</v>
      </c>
      <c r="S1883">
        <v>0</v>
      </c>
      <c r="T1883">
        <v>0</v>
      </c>
      <c r="U1883">
        <v>0</v>
      </c>
    </row>
    <row r="1884" spans="1:21" x14ac:dyDescent="0.25">
      <c r="A1884" t="s">
        <v>436</v>
      </c>
      <c r="B1884">
        <v>2020</v>
      </c>
      <c r="C1884">
        <v>13000</v>
      </c>
      <c r="D1884">
        <v>13000</v>
      </c>
      <c r="E1884">
        <v>10400</v>
      </c>
      <c r="F1884">
        <v>13000</v>
      </c>
      <c r="G1884">
        <v>0</v>
      </c>
      <c r="H1884">
        <v>0</v>
      </c>
      <c r="I1884">
        <v>0</v>
      </c>
      <c r="J1884">
        <v>10400</v>
      </c>
      <c r="K1884">
        <v>0</v>
      </c>
      <c r="L1884">
        <v>0</v>
      </c>
      <c r="M1884">
        <v>0</v>
      </c>
      <c r="N1884">
        <v>100</v>
      </c>
      <c r="O1884">
        <v>0</v>
      </c>
      <c r="P1884">
        <v>0</v>
      </c>
      <c r="Q1884">
        <v>0</v>
      </c>
      <c r="R1884">
        <v>100</v>
      </c>
      <c r="S1884">
        <v>0</v>
      </c>
      <c r="T1884">
        <v>0</v>
      </c>
      <c r="U1884">
        <v>0</v>
      </c>
    </row>
    <row r="1885" spans="1:21" x14ac:dyDescent="0.25">
      <c r="A1885" t="s">
        <v>436</v>
      </c>
      <c r="B1885">
        <v>2021</v>
      </c>
      <c r="C1885">
        <v>15000</v>
      </c>
      <c r="D1885">
        <v>15000</v>
      </c>
      <c r="E1885">
        <v>12000</v>
      </c>
      <c r="F1885">
        <v>15000</v>
      </c>
      <c r="G1885">
        <v>0</v>
      </c>
      <c r="H1885">
        <v>0</v>
      </c>
      <c r="I1885">
        <v>0</v>
      </c>
      <c r="J1885">
        <v>12000</v>
      </c>
      <c r="K1885">
        <v>0</v>
      </c>
      <c r="L1885">
        <v>0</v>
      </c>
      <c r="M1885">
        <v>0</v>
      </c>
      <c r="N1885">
        <v>100</v>
      </c>
      <c r="O1885">
        <v>0</v>
      </c>
      <c r="P1885">
        <v>0</v>
      </c>
      <c r="Q1885">
        <v>0</v>
      </c>
      <c r="R1885">
        <v>100</v>
      </c>
      <c r="S1885">
        <v>0</v>
      </c>
      <c r="T1885">
        <v>0</v>
      </c>
      <c r="U1885">
        <v>0</v>
      </c>
    </row>
    <row r="1886" spans="1:21" x14ac:dyDescent="0.25">
      <c r="A1886" t="s">
        <v>438</v>
      </c>
      <c r="B1886">
        <v>2013</v>
      </c>
      <c r="C1886">
        <v>6583000</v>
      </c>
      <c r="D1886">
        <v>5115000</v>
      </c>
      <c r="E1886">
        <v>4140400</v>
      </c>
      <c r="F1886">
        <v>4873000</v>
      </c>
      <c r="G1886">
        <v>242000</v>
      </c>
      <c r="H1886">
        <v>0</v>
      </c>
      <c r="I1886">
        <v>0</v>
      </c>
      <c r="J1886">
        <v>3898400</v>
      </c>
      <c r="K1886">
        <v>242000</v>
      </c>
      <c r="L1886">
        <v>0</v>
      </c>
      <c r="M1886">
        <v>0</v>
      </c>
      <c r="N1886">
        <v>95.27</v>
      </c>
      <c r="O1886">
        <v>4.7300000000000004</v>
      </c>
      <c r="P1886">
        <v>0</v>
      </c>
      <c r="Q1886">
        <v>0</v>
      </c>
      <c r="R1886">
        <v>94.16</v>
      </c>
      <c r="S1886">
        <v>5.84</v>
      </c>
      <c r="T1886">
        <v>0</v>
      </c>
      <c r="U1886">
        <v>0</v>
      </c>
    </row>
    <row r="1887" spans="1:21" x14ac:dyDescent="0.25">
      <c r="A1887" t="s">
        <v>438</v>
      </c>
      <c r="B1887">
        <v>2014</v>
      </c>
      <c r="C1887">
        <v>6142000</v>
      </c>
      <c r="D1887">
        <v>5486000</v>
      </c>
      <c r="E1887">
        <v>4503600</v>
      </c>
      <c r="F1887">
        <v>4912000</v>
      </c>
      <c r="G1887">
        <v>574000</v>
      </c>
      <c r="H1887">
        <v>0</v>
      </c>
      <c r="I1887">
        <v>0</v>
      </c>
      <c r="J1887">
        <v>3929600</v>
      </c>
      <c r="K1887">
        <v>574000</v>
      </c>
      <c r="L1887">
        <v>0</v>
      </c>
      <c r="M1887">
        <v>0</v>
      </c>
      <c r="N1887">
        <v>89.54</v>
      </c>
      <c r="O1887">
        <v>10.46</v>
      </c>
      <c r="P1887">
        <v>0</v>
      </c>
      <c r="Q1887">
        <v>0</v>
      </c>
      <c r="R1887">
        <v>87.25</v>
      </c>
      <c r="S1887">
        <v>12.75</v>
      </c>
      <c r="T1887">
        <v>0</v>
      </c>
      <c r="U1887">
        <v>0</v>
      </c>
    </row>
    <row r="1888" spans="1:21" x14ac:dyDescent="0.25">
      <c r="A1888" t="s">
        <v>438</v>
      </c>
      <c r="B1888">
        <v>2015</v>
      </c>
      <c r="C1888">
        <v>6542000</v>
      </c>
      <c r="D1888">
        <v>5566000</v>
      </c>
      <c r="E1888">
        <v>4543000</v>
      </c>
      <c r="F1888">
        <v>5115000</v>
      </c>
      <c r="G1888">
        <v>451000</v>
      </c>
      <c r="H1888">
        <v>0</v>
      </c>
      <c r="I1888">
        <v>0</v>
      </c>
      <c r="J1888">
        <v>4092000</v>
      </c>
      <c r="K1888">
        <v>451000</v>
      </c>
      <c r="L1888">
        <v>0</v>
      </c>
      <c r="M1888">
        <v>0</v>
      </c>
      <c r="N1888">
        <v>91.9</v>
      </c>
      <c r="O1888">
        <v>8.1</v>
      </c>
      <c r="P1888">
        <v>0</v>
      </c>
      <c r="Q1888">
        <v>0</v>
      </c>
      <c r="R1888">
        <v>90.07</v>
      </c>
      <c r="S1888">
        <v>9.93</v>
      </c>
      <c r="T1888">
        <v>0</v>
      </c>
      <c r="U1888">
        <v>0</v>
      </c>
    </row>
    <row r="1889" spans="1:21" x14ac:dyDescent="0.25">
      <c r="A1889" t="s">
        <v>438</v>
      </c>
      <c r="B1889">
        <v>2016</v>
      </c>
      <c r="C1889">
        <v>6398000</v>
      </c>
      <c r="D1889">
        <v>5198000</v>
      </c>
      <c r="E1889">
        <v>4255200</v>
      </c>
      <c r="F1889">
        <v>4714000</v>
      </c>
      <c r="G1889">
        <v>484000</v>
      </c>
      <c r="H1889">
        <v>0</v>
      </c>
      <c r="I1889">
        <v>0</v>
      </c>
      <c r="J1889">
        <v>3771200</v>
      </c>
      <c r="K1889">
        <v>484000</v>
      </c>
      <c r="L1889">
        <v>0</v>
      </c>
      <c r="M1889">
        <v>0</v>
      </c>
      <c r="N1889">
        <v>90.69</v>
      </c>
      <c r="O1889">
        <v>9.31</v>
      </c>
      <c r="P1889">
        <v>0</v>
      </c>
      <c r="Q1889">
        <v>0</v>
      </c>
      <c r="R1889">
        <v>88.63</v>
      </c>
      <c r="S1889">
        <v>11.37</v>
      </c>
      <c r="T1889">
        <v>0</v>
      </c>
      <c r="U1889">
        <v>0</v>
      </c>
    </row>
    <row r="1890" spans="1:21" x14ac:dyDescent="0.25">
      <c r="A1890" t="s">
        <v>438</v>
      </c>
      <c r="B1890">
        <v>2017</v>
      </c>
      <c r="C1890">
        <v>6733000</v>
      </c>
      <c r="D1890">
        <v>5223000</v>
      </c>
      <c r="E1890">
        <v>4257200</v>
      </c>
      <c r="F1890">
        <v>4829000</v>
      </c>
      <c r="G1890">
        <v>394000</v>
      </c>
      <c r="H1890">
        <v>0</v>
      </c>
      <c r="I1890">
        <v>0</v>
      </c>
      <c r="J1890">
        <v>3863200</v>
      </c>
      <c r="K1890">
        <v>394000</v>
      </c>
      <c r="L1890">
        <v>0</v>
      </c>
      <c r="M1890">
        <v>0</v>
      </c>
      <c r="N1890">
        <v>92.46</v>
      </c>
      <c r="O1890">
        <v>7.54</v>
      </c>
      <c r="P1890">
        <v>0</v>
      </c>
      <c r="Q1890">
        <v>0</v>
      </c>
      <c r="R1890">
        <v>90.75</v>
      </c>
      <c r="S1890">
        <v>9.25</v>
      </c>
      <c r="T1890">
        <v>0</v>
      </c>
      <c r="U1890">
        <v>0</v>
      </c>
    </row>
    <row r="1891" spans="1:21" x14ac:dyDescent="0.25">
      <c r="A1891" t="s">
        <v>438</v>
      </c>
      <c r="B1891">
        <v>2018</v>
      </c>
      <c r="C1891">
        <v>6610000</v>
      </c>
      <c r="D1891">
        <v>5128000</v>
      </c>
      <c r="E1891">
        <v>4162800</v>
      </c>
      <c r="F1891">
        <v>4826000</v>
      </c>
      <c r="G1891">
        <v>302000</v>
      </c>
      <c r="H1891">
        <v>0</v>
      </c>
      <c r="I1891">
        <v>0</v>
      </c>
      <c r="J1891">
        <v>3860800</v>
      </c>
      <c r="K1891">
        <v>302000</v>
      </c>
      <c r="L1891">
        <v>0</v>
      </c>
      <c r="M1891">
        <v>0</v>
      </c>
      <c r="N1891">
        <v>94.11</v>
      </c>
      <c r="O1891">
        <v>5.89</v>
      </c>
      <c r="P1891">
        <v>0</v>
      </c>
      <c r="Q1891">
        <v>0</v>
      </c>
      <c r="R1891">
        <v>92.75</v>
      </c>
      <c r="S1891">
        <v>7.25</v>
      </c>
      <c r="T1891">
        <v>0</v>
      </c>
      <c r="U1891">
        <v>0</v>
      </c>
    </row>
    <row r="1892" spans="1:21" x14ac:dyDescent="0.25">
      <c r="A1892" t="s">
        <v>438</v>
      </c>
      <c r="B1892">
        <v>2019</v>
      </c>
      <c r="C1892">
        <v>7403000</v>
      </c>
      <c r="D1892">
        <v>5824000</v>
      </c>
      <c r="E1892">
        <v>4740000</v>
      </c>
      <c r="F1892">
        <v>5420000</v>
      </c>
      <c r="G1892">
        <v>404000</v>
      </c>
      <c r="H1892">
        <v>0</v>
      </c>
      <c r="I1892">
        <v>0</v>
      </c>
      <c r="J1892">
        <v>4336000</v>
      </c>
      <c r="K1892">
        <v>404000</v>
      </c>
      <c r="L1892">
        <v>0</v>
      </c>
      <c r="M1892">
        <v>0</v>
      </c>
      <c r="N1892">
        <v>93.06</v>
      </c>
      <c r="O1892">
        <v>6.94</v>
      </c>
      <c r="P1892">
        <v>0</v>
      </c>
      <c r="Q1892">
        <v>0</v>
      </c>
      <c r="R1892">
        <v>91.48</v>
      </c>
      <c r="S1892">
        <v>8.52</v>
      </c>
      <c r="T1892">
        <v>0</v>
      </c>
      <c r="U1892">
        <v>0</v>
      </c>
    </row>
    <row r="1893" spans="1:21" x14ac:dyDescent="0.25">
      <c r="A1893" t="s">
        <v>438</v>
      </c>
      <c r="B1893">
        <v>2020</v>
      </c>
      <c r="C1893">
        <v>6331000</v>
      </c>
      <c r="D1893">
        <v>5677000</v>
      </c>
      <c r="E1893">
        <v>4614600</v>
      </c>
      <c r="F1893">
        <v>5312000</v>
      </c>
      <c r="G1893">
        <v>365000</v>
      </c>
      <c r="H1893">
        <v>0</v>
      </c>
      <c r="I1893">
        <v>0</v>
      </c>
      <c r="J1893">
        <v>4249600</v>
      </c>
      <c r="K1893">
        <v>365000</v>
      </c>
      <c r="L1893">
        <v>0</v>
      </c>
      <c r="M1893">
        <v>0</v>
      </c>
      <c r="N1893">
        <v>93.57</v>
      </c>
      <c r="O1893">
        <v>6.43</v>
      </c>
      <c r="P1893">
        <v>0</v>
      </c>
      <c r="Q1893">
        <v>0</v>
      </c>
      <c r="R1893">
        <v>92.09</v>
      </c>
      <c r="S1893">
        <v>7.91</v>
      </c>
      <c r="T1893">
        <v>0</v>
      </c>
      <c r="U1893">
        <v>0</v>
      </c>
    </row>
    <row r="1894" spans="1:21" x14ac:dyDescent="0.25">
      <c r="A1894" t="s">
        <v>438</v>
      </c>
      <c r="B1894">
        <v>2021</v>
      </c>
      <c r="C1894">
        <v>6721000</v>
      </c>
      <c r="D1894">
        <v>6045000</v>
      </c>
      <c r="E1894">
        <v>4902400</v>
      </c>
      <c r="F1894">
        <v>5713000</v>
      </c>
      <c r="G1894">
        <v>332000</v>
      </c>
      <c r="H1894">
        <v>0</v>
      </c>
      <c r="I1894">
        <v>0</v>
      </c>
      <c r="J1894">
        <v>4570400</v>
      </c>
      <c r="K1894">
        <v>332000</v>
      </c>
      <c r="L1894">
        <v>0</v>
      </c>
      <c r="M1894">
        <v>0</v>
      </c>
      <c r="N1894">
        <v>94.51</v>
      </c>
      <c r="O1894">
        <v>5.49</v>
      </c>
      <c r="P1894">
        <v>0</v>
      </c>
      <c r="Q1894">
        <v>0</v>
      </c>
      <c r="R1894">
        <v>93.23</v>
      </c>
      <c r="S1894">
        <v>6.77</v>
      </c>
      <c r="T1894">
        <v>0</v>
      </c>
      <c r="U1894">
        <v>0</v>
      </c>
    </row>
    <row r="1895" spans="1:21" x14ac:dyDescent="0.25">
      <c r="A1895" t="s">
        <v>442</v>
      </c>
      <c r="B1895">
        <v>2013</v>
      </c>
      <c r="C1895">
        <v>200000</v>
      </c>
      <c r="D1895">
        <v>5000</v>
      </c>
      <c r="E1895">
        <v>4000</v>
      </c>
      <c r="F1895">
        <v>5000</v>
      </c>
      <c r="G1895">
        <v>0</v>
      </c>
      <c r="H1895">
        <v>0</v>
      </c>
      <c r="I1895">
        <v>0</v>
      </c>
      <c r="J1895">
        <v>4000</v>
      </c>
      <c r="K1895">
        <v>0</v>
      </c>
      <c r="L1895">
        <v>0</v>
      </c>
      <c r="M1895">
        <v>0</v>
      </c>
      <c r="N1895">
        <v>100</v>
      </c>
      <c r="O1895">
        <v>0</v>
      </c>
      <c r="P1895">
        <v>0</v>
      </c>
      <c r="Q1895">
        <v>0</v>
      </c>
      <c r="R1895">
        <v>100</v>
      </c>
      <c r="S1895">
        <v>0</v>
      </c>
      <c r="T1895">
        <v>0</v>
      </c>
      <c r="U1895">
        <v>0</v>
      </c>
    </row>
    <row r="1896" spans="1:21" x14ac:dyDescent="0.25">
      <c r="A1896" t="s">
        <v>442</v>
      </c>
      <c r="B1896">
        <v>2014</v>
      </c>
      <c r="C1896">
        <v>175000</v>
      </c>
      <c r="D1896">
        <v>4000</v>
      </c>
      <c r="E1896">
        <v>3200</v>
      </c>
      <c r="F1896">
        <v>4000</v>
      </c>
      <c r="G1896">
        <v>0</v>
      </c>
      <c r="H1896">
        <v>0</v>
      </c>
      <c r="I1896">
        <v>0</v>
      </c>
      <c r="J1896">
        <v>3200</v>
      </c>
      <c r="K1896">
        <v>0</v>
      </c>
      <c r="L1896">
        <v>0</v>
      </c>
      <c r="M1896">
        <v>0</v>
      </c>
      <c r="N1896">
        <v>100</v>
      </c>
      <c r="O1896">
        <v>0</v>
      </c>
      <c r="P1896">
        <v>0</v>
      </c>
      <c r="Q1896">
        <v>0</v>
      </c>
      <c r="R1896">
        <v>100</v>
      </c>
      <c r="S1896">
        <v>0</v>
      </c>
      <c r="T1896">
        <v>0</v>
      </c>
      <c r="U1896">
        <v>0</v>
      </c>
    </row>
    <row r="1897" spans="1:21" x14ac:dyDescent="0.25">
      <c r="A1897" t="s">
        <v>442</v>
      </c>
      <c r="B1897">
        <v>2015</v>
      </c>
      <c r="C1897">
        <v>183000</v>
      </c>
      <c r="D1897">
        <v>5000</v>
      </c>
      <c r="E1897">
        <v>4000</v>
      </c>
      <c r="F1897">
        <v>5000</v>
      </c>
      <c r="G1897">
        <v>0</v>
      </c>
      <c r="H1897">
        <v>0</v>
      </c>
      <c r="I1897">
        <v>0</v>
      </c>
      <c r="J1897">
        <v>4000</v>
      </c>
      <c r="K1897">
        <v>0</v>
      </c>
      <c r="L1897">
        <v>0</v>
      </c>
      <c r="M1897">
        <v>0</v>
      </c>
      <c r="N1897">
        <v>100</v>
      </c>
      <c r="O1897">
        <v>0</v>
      </c>
      <c r="P1897">
        <v>0</v>
      </c>
      <c r="Q1897">
        <v>0</v>
      </c>
      <c r="R1897">
        <v>100</v>
      </c>
      <c r="S1897">
        <v>0</v>
      </c>
      <c r="T1897">
        <v>0</v>
      </c>
      <c r="U1897">
        <v>0</v>
      </c>
    </row>
    <row r="1898" spans="1:21" x14ac:dyDescent="0.25">
      <c r="A1898" t="s">
        <v>442</v>
      </c>
      <c r="B1898">
        <v>2016</v>
      </c>
      <c r="C1898">
        <v>187000</v>
      </c>
      <c r="D1898">
        <v>3000</v>
      </c>
      <c r="E1898">
        <v>2400</v>
      </c>
      <c r="F1898">
        <v>3000</v>
      </c>
      <c r="G1898">
        <v>0</v>
      </c>
      <c r="H1898">
        <v>0</v>
      </c>
      <c r="I1898">
        <v>0</v>
      </c>
      <c r="J1898">
        <v>2400</v>
      </c>
      <c r="K1898">
        <v>0</v>
      </c>
      <c r="L1898">
        <v>0</v>
      </c>
      <c r="M1898">
        <v>0</v>
      </c>
      <c r="N1898">
        <v>100</v>
      </c>
      <c r="O1898">
        <v>0</v>
      </c>
      <c r="P1898">
        <v>0</v>
      </c>
      <c r="Q1898">
        <v>0</v>
      </c>
      <c r="R1898">
        <v>100</v>
      </c>
      <c r="S1898">
        <v>0</v>
      </c>
      <c r="T1898">
        <v>0</v>
      </c>
      <c r="U1898">
        <v>0</v>
      </c>
    </row>
    <row r="1899" spans="1:21" x14ac:dyDescent="0.25">
      <c r="A1899" t="s">
        <v>442</v>
      </c>
      <c r="B1899">
        <v>2017</v>
      </c>
      <c r="C1899">
        <v>160000</v>
      </c>
      <c r="D1899">
        <v>3000</v>
      </c>
      <c r="E1899">
        <v>2400</v>
      </c>
      <c r="F1899">
        <v>3000</v>
      </c>
      <c r="G1899">
        <v>0</v>
      </c>
      <c r="H1899">
        <v>0</v>
      </c>
      <c r="I1899">
        <v>0</v>
      </c>
      <c r="J1899">
        <v>2400</v>
      </c>
      <c r="K1899">
        <v>0</v>
      </c>
      <c r="L1899">
        <v>0</v>
      </c>
      <c r="M1899">
        <v>0</v>
      </c>
      <c r="N1899">
        <v>100</v>
      </c>
      <c r="O1899">
        <v>0</v>
      </c>
      <c r="P1899">
        <v>0</v>
      </c>
      <c r="Q1899">
        <v>0</v>
      </c>
      <c r="R1899">
        <v>100</v>
      </c>
      <c r="S1899">
        <v>0</v>
      </c>
      <c r="T1899">
        <v>0</v>
      </c>
      <c r="U1899">
        <v>0</v>
      </c>
    </row>
    <row r="1900" spans="1:21" x14ac:dyDescent="0.25">
      <c r="A1900" t="s">
        <v>442</v>
      </c>
      <c r="B1900">
        <v>2018</v>
      </c>
      <c r="C1900">
        <v>159000</v>
      </c>
      <c r="D1900">
        <v>3000</v>
      </c>
      <c r="E1900">
        <v>2400</v>
      </c>
      <c r="F1900">
        <v>3000</v>
      </c>
      <c r="G1900">
        <v>0</v>
      </c>
      <c r="H1900">
        <v>0</v>
      </c>
      <c r="I1900">
        <v>0</v>
      </c>
      <c r="J1900">
        <v>2400</v>
      </c>
      <c r="K1900">
        <v>0</v>
      </c>
      <c r="L1900">
        <v>0</v>
      </c>
      <c r="M1900">
        <v>0</v>
      </c>
      <c r="N1900">
        <v>100</v>
      </c>
      <c r="O1900">
        <v>0</v>
      </c>
      <c r="P1900">
        <v>0</v>
      </c>
      <c r="Q1900">
        <v>0</v>
      </c>
      <c r="R1900">
        <v>100</v>
      </c>
      <c r="S1900">
        <v>0</v>
      </c>
      <c r="T1900">
        <v>0</v>
      </c>
      <c r="U1900">
        <v>0</v>
      </c>
    </row>
    <row r="1901" spans="1:21" x14ac:dyDescent="0.25">
      <c r="A1901" t="s">
        <v>442</v>
      </c>
      <c r="B1901">
        <v>2019</v>
      </c>
      <c r="C1901">
        <v>105000</v>
      </c>
      <c r="D1901">
        <v>1000</v>
      </c>
      <c r="E1901">
        <v>800</v>
      </c>
      <c r="F1901">
        <v>1000</v>
      </c>
      <c r="G1901">
        <v>0</v>
      </c>
      <c r="H1901">
        <v>0</v>
      </c>
      <c r="I1901">
        <v>0</v>
      </c>
      <c r="J1901">
        <v>800</v>
      </c>
      <c r="K1901">
        <v>0</v>
      </c>
      <c r="L1901">
        <v>0</v>
      </c>
      <c r="M1901">
        <v>0</v>
      </c>
      <c r="N1901">
        <v>100</v>
      </c>
      <c r="O1901">
        <v>0</v>
      </c>
      <c r="P1901">
        <v>0</v>
      </c>
      <c r="Q1901">
        <v>0</v>
      </c>
      <c r="R1901">
        <v>100</v>
      </c>
      <c r="S1901">
        <v>0</v>
      </c>
      <c r="T1901">
        <v>0</v>
      </c>
      <c r="U1901">
        <v>0</v>
      </c>
    </row>
    <row r="1902" spans="1:21" x14ac:dyDescent="0.25">
      <c r="A1902" t="s">
        <v>442</v>
      </c>
      <c r="B1902">
        <v>2020</v>
      </c>
      <c r="C1902">
        <v>48000</v>
      </c>
      <c r="D1902">
        <v>3000</v>
      </c>
      <c r="E1902">
        <v>2400</v>
      </c>
      <c r="F1902">
        <v>3000</v>
      </c>
      <c r="G1902">
        <v>0</v>
      </c>
      <c r="H1902">
        <v>0</v>
      </c>
      <c r="I1902">
        <v>0</v>
      </c>
      <c r="J1902">
        <v>2400</v>
      </c>
      <c r="K1902">
        <v>0</v>
      </c>
      <c r="L1902">
        <v>0</v>
      </c>
      <c r="M1902">
        <v>0</v>
      </c>
      <c r="N1902">
        <v>100</v>
      </c>
      <c r="O1902">
        <v>0</v>
      </c>
      <c r="P1902">
        <v>0</v>
      </c>
      <c r="Q1902">
        <v>0</v>
      </c>
      <c r="R1902">
        <v>100</v>
      </c>
      <c r="S1902">
        <v>0</v>
      </c>
      <c r="T1902">
        <v>0</v>
      </c>
      <c r="U1902">
        <v>0</v>
      </c>
    </row>
    <row r="1903" spans="1:21" x14ac:dyDescent="0.25">
      <c r="A1903" t="s">
        <v>442</v>
      </c>
      <c r="B1903">
        <v>2021</v>
      </c>
      <c r="C1903">
        <v>208000</v>
      </c>
      <c r="D1903">
        <v>3000</v>
      </c>
      <c r="E1903">
        <v>2400</v>
      </c>
      <c r="F1903">
        <v>3000</v>
      </c>
      <c r="G1903">
        <v>0</v>
      </c>
      <c r="H1903">
        <v>0</v>
      </c>
      <c r="I1903">
        <v>0</v>
      </c>
      <c r="J1903">
        <v>2400</v>
      </c>
      <c r="K1903">
        <v>0</v>
      </c>
      <c r="L1903">
        <v>0</v>
      </c>
      <c r="M1903">
        <v>0</v>
      </c>
      <c r="N1903">
        <v>100</v>
      </c>
      <c r="O1903">
        <v>0</v>
      </c>
      <c r="P1903">
        <v>0</v>
      </c>
      <c r="Q1903">
        <v>0</v>
      </c>
      <c r="R1903">
        <v>100</v>
      </c>
      <c r="S1903">
        <v>0</v>
      </c>
      <c r="T1903">
        <v>0</v>
      </c>
      <c r="U1903">
        <v>0</v>
      </c>
    </row>
    <row r="1904" spans="1:21" x14ac:dyDescent="0.25">
      <c r="A1904" t="s">
        <v>444</v>
      </c>
      <c r="B1904">
        <v>2013</v>
      </c>
      <c r="C1904">
        <v>801000</v>
      </c>
      <c r="D1904">
        <v>410000</v>
      </c>
      <c r="E1904">
        <v>406000</v>
      </c>
      <c r="F1904">
        <v>20000</v>
      </c>
      <c r="G1904">
        <v>197000</v>
      </c>
      <c r="H1904">
        <v>193000</v>
      </c>
      <c r="I1904">
        <v>0</v>
      </c>
      <c r="J1904">
        <v>16000</v>
      </c>
      <c r="K1904">
        <v>197000</v>
      </c>
      <c r="L1904">
        <v>193000</v>
      </c>
      <c r="M1904">
        <v>0</v>
      </c>
      <c r="N1904">
        <v>4.88</v>
      </c>
      <c r="O1904">
        <v>48.05</v>
      </c>
      <c r="P1904">
        <v>47.07</v>
      </c>
      <c r="Q1904">
        <v>0</v>
      </c>
      <c r="R1904">
        <v>3.94</v>
      </c>
      <c r="S1904">
        <v>48.52</v>
      </c>
      <c r="T1904">
        <v>47.54</v>
      </c>
      <c r="U1904">
        <v>0</v>
      </c>
    </row>
    <row r="1905" spans="1:21" x14ac:dyDescent="0.25">
      <c r="A1905" t="s">
        <v>444</v>
      </c>
      <c r="B1905">
        <v>2014</v>
      </c>
      <c r="C1905">
        <v>800000</v>
      </c>
      <c r="D1905">
        <v>368000</v>
      </c>
      <c r="E1905">
        <v>363200</v>
      </c>
      <c r="F1905">
        <v>24000</v>
      </c>
      <c r="G1905">
        <v>119000</v>
      </c>
      <c r="H1905">
        <v>225000</v>
      </c>
      <c r="I1905">
        <v>0</v>
      </c>
      <c r="J1905">
        <v>19200</v>
      </c>
      <c r="K1905">
        <v>119000</v>
      </c>
      <c r="L1905">
        <v>225000</v>
      </c>
      <c r="M1905">
        <v>0</v>
      </c>
      <c r="N1905">
        <v>6.52</v>
      </c>
      <c r="O1905">
        <v>32.340000000000003</v>
      </c>
      <c r="P1905">
        <v>61.14</v>
      </c>
      <c r="Q1905">
        <v>0</v>
      </c>
      <c r="R1905">
        <v>5.29</v>
      </c>
      <c r="S1905">
        <v>32.76</v>
      </c>
      <c r="T1905">
        <v>61.95</v>
      </c>
      <c r="U1905">
        <v>0</v>
      </c>
    </row>
    <row r="1906" spans="1:21" x14ac:dyDescent="0.25">
      <c r="A1906" t="s">
        <v>444</v>
      </c>
      <c r="B1906">
        <v>2015</v>
      </c>
      <c r="C1906">
        <v>898000</v>
      </c>
      <c r="D1906">
        <v>471000</v>
      </c>
      <c r="E1906">
        <v>466600</v>
      </c>
      <c r="F1906">
        <v>22000</v>
      </c>
      <c r="G1906">
        <v>100000</v>
      </c>
      <c r="H1906">
        <v>349000</v>
      </c>
      <c r="I1906">
        <v>0</v>
      </c>
      <c r="J1906">
        <v>17600</v>
      </c>
      <c r="K1906">
        <v>100000</v>
      </c>
      <c r="L1906">
        <v>349000</v>
      </c>
      <c r="M1906">
        <v>0</v>
      </c>
      <c r="N1906">
        <v>4.67</v>
      </c>
      <c r="O1906">
        <v>21.23</v>
      </c>
      <c r="P1906">
        <v>74.099999999999994</v>
      </c>
      <c r="Q1906">
        <v>0</v>
      </c>
      <c r="R1906">
        <v>3.77</v>
      </c>
      <c r="S1906">
        <v>21.43</v>
      </c>
      <c r="T1906">
        <v>74.8</v>
      </c>
      <c r="U1906">
        <v>0</v>
      </c>
    </row>
    <row r="1907" spans="1:21" x14ac:dyDescent="0.25">
      <c r="A1907" t="s">
        <v>444</v>
      </c>
      <c r="B1907">
        <v>2016</v>
      </c>
      <c r="C1907">
        <v>814000</v>
      </c>
      <c r="D1907">
        <v>375000</v>
      </c>
      <c r="E1907">
        <v>370800</v>
      </c>
      <c r="F1907">
        <v>21000</v>
      </c>
      <c r="G1907">
        <v>84000</v>
      </c>
      <c r="H1907">
        <v>270000</v>
      </c>
      <c r="I1907">
        <v>0</v>
      </c>
      <c r="J1907">
        <v>16800</v>
      </c>
      <c r="K1907">
        <v>84000</v>
      </c>
      <c r="L1907">
        <v>270000</v>
      </c>
      <c r="M1907">
        <v>0</v>
      </c>
      <c r="N1907">
        <v>5.6</v>
      </c>
      <c r="O1907">
        <v>22.4</v>
      </c>
      <c r="P1907">
        <v>72</v>
      </c>
      <c r="Q1907">
        <v>0</v>
      </c>
      <c r="R1907">
        <v>4.53</v>
      </c>
      <c r="S1907">
        <v>22.65</v>
      </c>
      <c r="T1907">
        <v>72.819999999999993</v>
      </c>
      <c r="U1907">
        <v>0</v>
      </c>
    </row>
    <row r="1908" spans="1:21" x14ac:dyDescent="0.25">
      <c r="A1908" t="s">
        <v>444</v>
      </c>
      <c r="B1908">
        <v>2017</v>
      </c>
      <c r="C1908">
        <v>593000</v>
      </c>
      <c r="D1908">
        <v>284000</v>
      </c>
      <c r="E1908">
        <v>279200</v>
      </c>
      <c r="F1908">
        <v>24000</v>
      </c>
      <c r="G1908">
        <v>111000</v>
      </c>
      <c r="H1908">
        <v>149000</v>
      </c>
      <c r="I1908">
        <v>0</v>
      </c>
      <c r="J1908">
        <v>19200</v>
      </c>
      <c r="K1908">
        <v>111000</v>
      </c>
      <c r="L1908">
        <v>149000</v>
      </c>
      <c r="M1908">
        <v>0</v>
      </c>
      <c r="N1908">
        <v>8.4499999999999993</v>
      </c>
      <c r="O1908">
        <v>39.08</v>
      </c>
      <c r="P1908">
        <v>52.46</v>
      </c>
      <c r="Q1908">
        <v>0</v>
      </c>
      <c r="R1908">
        <v>6.88</v>
      </c>
      <c r="S1908">
        <v>39.76</v>
      </c>
      <c r="T1908">
        <v>53.37</v>
      </c>
      <c r="U1908">
        <v>0</v>
      </c>
    </row>
    <row r="1909" spans="1:21" x14ac:dyDescent="0.25">
      <c r="A1909" t="s">
        <v>444</v>
      </c>
      <c r="B1909">
        <v>2018</v>
      </c>
      <c r="C1909">
        <v>812000</v>
      </c>
      <c r="D1909">
        <v>474000</v>
      </c>
      <c r="E1909">
        <v>469400</v>
      </c>
      <c r="F1909">
        <v>23000</v>
      </c>
      <c r="G1909">
        <v>100000</v>
      </c>
      <c r="H1909">
        <v>351000</v>
      </c>
      <c r="I1909">
        <v>0</v>
      </c>
      <c r="J1909">
        <v>18400</v>
      </c>
      <c r="K1909">
        <v>100000</v>
      </c>
      <c r="L1909">
        <v>351000</v>
      </c>
      <c r="M1909">
        <v>0</v>
      </c>
      <c r="N1909">
        <v>4.8499999999999996</v>
      </c>
      <c r="O1909">
        <v>21.1</v>
      </c>
      <c r="P1909">
        <v>74.05</v>
      </c>
      <c r="Q1909">
        <v>0</v>
      </c>
      <c r="R1909">
        <v>3.92</v>
      </c>
      <c r="S1909">
        <v>21.3</v>
      </c>
      <c r="T1909">
        <v>74.78</v>
      </c>
      <c r="U1909">
        <v>0</v>
      </c>
    </row>
    <row r="1910" spans="1:21" x14ac:dyDescent="0.25">
      <c r="A1910" t="s">
        <v>444</v>
      </c>
      <c r="B1910">
        <v>2019</v>
      </c>
      <c r="C1910">
        <v>840000</v>
      </c>
      <c r="D1910">
        <v>533000</v>
      </c>
      <c r="E1910">
        <v>528000</v>
      </c>
      <c r="F1910">
        <v>25000</v>
      </c>
      <c r="G1910">
        <v>91000</v>
      </c>
      <c r="H1910">
        <v>417000</v>
      </c>
      <c r="I1910">
        <v>0</v>
      </c>
      <c r="J1910">
        <v>20000</v>
      </c>
      <c r="K1910">
        <v>91000</v>
      </c>
      <c r="L1910">
        <v>417000</v>
      </c>
      <c r="M1910">
        <v>0</v>
      </c>
      <c r="N1910">
        <v>4.6900000000000004</v>
      </c>
      <c r="O1910">
        <v>17.07</v>
      </c>
      <c r="P1910">
        <v>78.239999999999995</v>
      </c>
      <c r="Q1910">
        <v>0</v>
      </c>
      <c r="R1910">
        <v>3.79</v>
      </c>
      <c r="S1910">
        <v>17.23</v>
      </c>
      <c r="T1910">
        <v>78.98</v>
      </c>
      <c r="U1910">
        <v>0</v>
      </c>
    </row>
    <row r="1911" spans="1:21" x14ac:dyDescent="0.25">
      <c r="A1911" t="s">
        <v>444</v>
      </c>
      <c r="B1911">
        <v>2020</v>
      </c>
      <c r="C1911">
        <v>831000</v>
      </c>
      <c r="D1911">
        <v>490000</v>
      </c>
      <c r="E1911">
        <v>485600</v>
      </c>
      <c r="F1911">
        <v>22000</v>
      </c>
      <c r="G1911">
        <v>68000</v>
      </c>
      <c r="H1911">
        <v>400000</v>
      </c>
      <c r="I1911">
        <v>0</v>
      </c>
      <c r="J1911">
        <v>17600</v>
      </c>
      <c r="K1911">
        <v>68000</v>
      </c>
      <c r="L1911">
        <v>400000</v>
      </c>
      <c r="M1911">
        <v>0</v>
      </c>
      <c r="N1911">
        <v>4.49</v>
      </c>
      <c r="O1911">
        <v>13.88</v>
      </c>
      <c r="P1911">
        <v>81.63</v>
      </c>
      <c r="Q1911">
        <v>0</v>
      </c>
      <c r="R1911">
        <v>3.62</v>
      </c>
      <c r="S1911">
        <v>14</v>
      </c>
      <c r="T1911">
        <v>82.37</v>
      </c>
      <c r="U1911">
        <v>0</v>
      </c>
    </row>
    <row r="1912" spans="1:21" x14ac:dyDescent="0.25">
      <c r="A1912" t="s">
        <v>444</v>
      </c>
      <c r="B1912">
        <v>2021</v>
      </c>
      <c r="C1912">
        <v>610000</v>
      </c>
      <c r="D1912">
        <v>275000</v>
      </c>
      <c r="E1912">
        <v>270600</v>
      </c>
      <c r="F1912">
        <v>22000</v>
      </c>
      <c r="G1912">
        <v>77000</v>
      </c>
      <c r="H1912">
        <v>176000</v>
      </c>
      <c r="I1912">
        <v>0</v>
      </c>
      <c r="J1912">
        <v>17600</v>
      </c>
      <c r="K1912">
        <v>77000</v>
      </c>
      <c r="L1912">
        <v>176000</v>
      </c>
      <c r="M1912">
        <v>0</v>
      </c>
      <c r="N1912">
        <v>8</v>
      </c>
      <c r="O1912">
        <v>28</v>
      </c>
      <c r="P1912">
        <v>64</v>
      </c>
      <c r="Q1912">
        <v>0</v>
      </c>
      <c r="R1912">
        <v>6.5</v>
      </c>
      <c r="S1912">
        <v>28.46</v>
      </c>
      <c r="T1912">
        <v>65.040000000000006</v>
      </c>
      <c r="U1912">
        <v>0</v>
      </c>
    </row>
    <row r="1913" spans="1:21" x14ac:dyDescent="0.25">
      <c r="A1913" t="s">
        <v>446</v>
      </c>
      <c r="B1913">
        <v>2013</v>
      </c>
      <c r="C1913">
        <v>39000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</row>
    <row r="1914" spans="1:21" x14ac:dyDescent="0.25">
      <c r="A1914" t="s">
        <v>446</v>
      </c>
      <c r="B1914">
        <v>2014</v>
      </c>
      <c r="C1914">
        <v>36000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</row>
    <row r="1915" spans="1:21" x14ac:dyDescent="0.25">
      <c r="A1915" t="s">
        <v>446</v>
      </c>
      <c r="B1915">
        <v>2015</v>
      </c>
      <c r="C1915">
        <v>72000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</row>
    <row r="1916" spans="1:21" x14ac:dyDescent="0.25">
      <c r="A1916" t="s">
        <v>446</v>
      </c>
      <c r="B1916">
        <v>2016</v>
      </c>
      <c r="C1916">
        <v>50000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</row>
    <row r="1917" spans="1:21" x14ac:dyDescent="0.25">
      <c r="A1917" t="s">
        <v>446</v>
      </c>
      <c r="B1917">
        <v>2017</v>
      </c>
      <c r="C1917">
        <v>63000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</row>
    <row r="1918" spans="1:21" x14ac:dyDescent="0.25">
      <c r="A1918" t="s">
        <v>446</v>
      </c>
      <c r="B1918">
        <v>2018</v>
      </c>
      <c r="C1918">
        <v>40000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</row>
    <row r="1919" spans="1:21" x14ac:dyDescent="0.25">
      <c r="A1919" t="s">
        <v>446</v>
      </c>
      <c r="B1919">
        <v>2019</v>
      </c>
      <c r="C1919">
        <v>58000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</row>
    <row r="1920" spans="1:21" x14ac:dyDescent="0.25">
      <c r="A1920" t="s">
        <v>446</v>
      </c>
      <c r="B1920">
        <v>2020</v>
      </c>
      <c r="C1920">
        <v>46000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</row>
    <row r="1921" spans="1:21" x14ac:dyDescent="0.25">
      <c r="A1921" t="s">
        <v>446</v>
      </c>
      <c r="B1921">
        <v>2021</v>
      </c>
      <c r="C1921">
        <v>46000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</row>
    <row r="1922" spans="1:21" x14ac:dyDescent="0.25">
      <c r="A1922" t="s">
        <v>448</v>
      </c>
      <c r="B1922">
        <v>2013</v>
      </c>
      <c r="C1922">
        <v>738000</v>
      </c>
      <c r="D1922">
        <v>8000</v>
      </c>
      <c r="E1922">
        <v>8000</v>
      </c>
      <c r="F1922">
        <v>0</v>
      </c>
      <c r="G1922">
        <v>0</v>
      </c>
      <c r="H1922">
        <v>8000</v>
      </c>
      <c r="I1922">
        <v>0</v>
      </c>
      <c r="J1922">
        <v>0</v>
      </c>
      <c r="K1922">
        <v>0</v>
      </c>
      <c r="L1922">
        <v>8000</v>
      </c>
      <c r="M1922">
        <v>0</v>
      </c>
      <c r="N1922">
        <v>0</v>
      </c>
      <c r="O1922">
        <v>0</v>
      </c>
      <c r="P1922">
        <v>100</v>
      </c>
      <c r="Q1922">
        <v>0</v>
      </c>
      <c r="R1922">
        <v>0</v>
      </c>
      <c r="S1922">
        <v>0</v>
      </c>
      <c r="T1922">
        <v>100</v>
      </c>
      <c r="U1922">
        <v>0</v>
      </c>
    </row>
    <row r="1923" spans="1:21" x14ac:dyDescent="0.25">
      <c r="A1923" t="s">
        <v>448</v>
      </c>
      <c r="B1923">
        <v>2014</v>
      </c>
      <c r="C1923">
        <v>746000</v>
      </c>
      <c r="D1923">
        <v>16000</v>
      </c>
      <c r="E1923">
        <v>16000</v>
      </c>
      <c r="F1923">
        <v>0</v>
      </c>
      <c r="G1923">
        <v>0</v>
      </c>
      <c r="H1923">
        <v>16000</v>
      </c>
      <c r="I1923">
        <v>0</v>
      </c>
      <c r="J1923">
        <v>0</v>
      </c>
      <c r="K1923">
        <v>0</v>
      </c>
      <c r="L1923">
        <v>16000</v>
      </c>
      <c r="M1923">
        <v>0</v>
      </c>
      <c r="N1923">
        <v>0</v>
      </c>
      <c r="O1923">
        <v>0</v>
      </c>
      <c r="P1923">
        <v>100</v>
      </c>
      <c r="Q1923">
        <v>0</v>
      </c>
      <c r="R1923">
        <v>0</v>
      </c>
      <c r="S1923">
        <v>0</v>
      </c>
      <c r="T1923">
        <v>100</v>
      </c>
      <c r="U1923">
        <v>0</v>
      </c>
    </row>
    <row r="1924" spans="1:21" x14ac:dyDescent="0.25">
      <c r="A1924" t="s">
        <v>448</v>
      </c>
      <c r="B1924">
        <v>2015</v>
      </c>
      <c r="C1924">
        <v>583000</v>
      </c>
      <c r="D1924">
        <v>9000</v>
      </c>
      <c r="E1924">
        <v>9000</v>
      </c>
      <c r="F1924">
        <v>0</v>
      </c>
      <c r="G1924">
        <v>0</v>
      </c>
      <c r="H1924">
        <v>9000</v>
      </c>
      <c r="I1924">
        <v>0</v>
      </c>
      <c r="J1924">
        <v>0</v>
      </c>
      <c r="K1924">
        <v>0</v>
      </c>
      <c r="L1924">
        <v>9000</v>
      </c>
      <c r="M1924">
        <v>0</v>
      </c>
      <c r="N1924">
        <v>0</v>
      </c>
      <c r="O1924">
        <v>0</v>
      </c>
      <c r="P1924">
        <v>100</v>
      </c>
      <c r="Q1924">
        <v>0</v>
      </c>
      <c r="R1924">
        <v>0</v>
      </c>
      <c r="S1924">
        <v>0</v>
      </c>
      <c r="T1924">
        <v>100</v>
      </c>
      <c r="U1924">
        <v>0</v>
      </c>
    </row>
    <row r="1925" spans="1:21" x14ac:dyDescent="0.25">
      <c r="A1925" t="s">
        <v>448</v>
      </c>
      <c r="B1925">
        <v>2016</v>
      </c>
      <c r="C1925">
        <v>506000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</row>
    <row r="1926" spans="1:21" x14ac:dyDescent="0.25">
      <c r="A1926" t="s">
        <v>448</v>
      </c>
      <c r="B1926">
        <v>2017</v>
      </c>
      <c r="C1926">
        <v>405000</v>
      </c>
      <c r="D1926">
        <v>2000</v>
      </c>
      <c r="E1926">
        <v>2000</v>
      </c>
      <c r="F1926">
        <v>0</v>
      </c>
      <c r="G1926">
        <v>0</v>
      </c>
      <c r="H1926">
        <v>2000</v>
      </c>
      <c r="I1926">
        <v>0</v>
      </c>
      <c r="J1926">
        <v>0</v>
      </c>
      <c r="K1926">
        <v>0</v>
      </c>
      <c r="L1926">
        <v>2000</v>
      </c>
      <c r="M1926">
        <v>0</v>
      </c>
      <c r="N1926">
        <v>0</v>
      </c>
      <c r="O1926">
        <v>0</v>
      </c>
      <c r="P1926">
        <v>100</v>
      </c>
      <c r="Q1926">
        <v>0</v>
      </c>
      <c r="R1926">
        <v>0</v>
      </c>
      <c r="S1926">
        <v>0</v>
      </c>
      <c r="T1926">
        <v>100</v>
      </c>
      <c r="U1926">
        <v>0</v>
      </c>
    </row>
    <row r="1927" spans="1:21" x14ac:dyDescent="0.25">
      <c r="A1927" t="s">
        <v>448</v>
      </c>
      <c r="B1927">
        <v>2018</v>
      </c>
      <c r="C1927">
        <v>392000</v>
      </c>
      <c r="D1927">
        <v>4000</v>
      </c>
      <c r="E1927">
        <v>4000</v>
      </c>
      <c r="F1927">
        <v>0</v>
      </c>
      <c r="G1927">
        <v>0</v>
      </c>
      <c r="H1927">
        <v>4000</v>
      </c>
      <c r="I1927">
        <v>0</v>
      </c>
      <c r="J1927">
        <v>0</v>
      </c>
      <c r="K1927">
        <v>0</v>
      </c>
      <c r="L1927">
        <v>4000</v>
      </c>
      <c r="M1927">
        <v>0</v>
      </c>
      <c r="N1927">
        <v>0</v>
      </c>
      <c r="O1927">
        <v>0</v>
      </c>
      <c r="P1927">
        <v>100</v>
      </c>
      <c r="Q1927">
        <v>0</v>
      </c>
      <c r="R1927">
        <v>0</v>
      </c>
      <c r="S1927">
        <v>0</v>
      </c>
      <c r="T1927">
        <v>100</v>
      </c>
      <c r="U1927">
        <v>0</v>
      </c>
    </row>
    <row r="1928" spans="1:21" x14ac:dyDescent="0.25">
      <c r="A1928" t="s">
        <v>448</v>
      </c>
      <c r="B1928">
        <v>2019</v>
      </c>
      <c r="C1928">
        <v>418000</v>
      </c>
      <c r="D1928">
        <v>4000</v>
      </c>
      <c r="E1928">
        <v>4000</v>
      </c>
      <c r="F1928">
        <v>0</v>
      </c>
      <c r="G1928">
        <v>0</v>
      </c>
      <c r="H1928">
        <v>4000</v>
      </c>
      <c r="I1928">
        <v>0</v>
      </c>
      <c r="J1928">
        <v>0</v>
      </c>
      <c r="K1928">
        <v>0</v>
      </c>
      <c r="L1928">
        <v>4000</v>
      </c>
      <c r="M1928">
        <v>0</v>
      </c>
      <c r="N1928">
        <v>0</v>
      </c>
      <c r="O1928">
        <v>0</v>
      </c>
      <c r="P1928">
        <v>100</v>
      </c>
      <c r="Q1928">
        <v>0</v>
      </c>
      <c r="R1928">
        <v>0</v>
      </c>
      <c r="S1928">
        <v>0</v>
      </c>
      <c r="T1928">
        <v>100</v>
      </c>
      <c r="U1928">
        <v>0</v>
      </c>
    </row>
    <row r="1929" spans="1:21" x14ac:dyDescent="0.25">
      <c r="A1929" t="s">
        <v>448</v>
      </c>
      <c r="B1929">
        <v>2020</v>
      </c>
      <c r="C1929">
        <v>515000</v>
      </c>
      <c r="D1929">
        <v>13000</v>
      </c>
      <c r="E1929">
        <v>13000</v>
      </c>
      <c r="F1929">
        <v>0</v>
      </c>
      <c r="G1929">
        <v>0</v>
      </c>
      <c r="H1929">
        <v>13000</v>
      </c>
      <c r="I1929">
        <v>0</v>
      </c>
      <c r="J1929">
        <v>0</v>
      </c>
      <c r="K1929">
        <v>0</v>
      </c>
      <c r="L1929">
        <v>13000</v>
      </c>
      <c r="M1929">
        <v>0</v>
      </c>
      <c r="N1929">
        <v>0</v>
      </c>
      <c r="O1929">
        <v>0</v>
      </c>
      <c r="P1929">
        <v>100</v>
      </c>
      <c r="Q1929">
        <v>0</v>
      </c>
      <c r="R1929">
        <v>0</v>
      </c>
      <c r="S1929">
        <v>0</v>
      </c>
      <c r="T1929">
        <v>100</v>
      </c>
      <c r="U1929">
        <v>0</v>
      </c>
    </row>
    <row r="1930" spans="1:21" x14ac:dyDescent="0.25">
      <c r="A1930" t="s">
        <v>448</v>
      </c>
      <c r="B1930">
        <v>2021</v>
      </c>
      <c r="C1930">
        <v>411000</v>
      </c>
      <c r="D1930">
        <v>1000</v>
      </c>
      <c r="E1930">
        <v>1000</v>
      </c>
      <c r="F1930">
        <v>0</v>
      </c>
      <c r="G1930">
        <v>0</v>
      </c>
      <c r="H1930">
        <v>1000</v>
      </c>
      <c r="I1930">
        <v>0</v>
      </c>
      <c r="J1930">
        <v>0</v>
      </c>
      <c r="K1930">
        <v>0</v>
      </c>
      <c r="L1930">
        <v>1000</v>
      </c>
      <c r="M1930">
        <v>0</v>
      </c>
      <c r="N1930">
        <v>0</v>
      </c>
      <c r="O1930">
        <v>0</v>
      </c>
      <c r="P1930">
        <v>100</v>
      </c>
      <c r="Q1930">
        <v>0</v>
      </c>
      <c r="R1930">
        <v>0</v>
      </c>
      <c r="S1930">
        <v>0</v>
      </c>
      <c r="T1930">
        <v>100</v>
      </c>
      <c r="U1930">
        <v>0</v>
      </c>
    </row>
    <row r="1931" spans="1:21" x14ac:dyDescent="0.25">
      <c r="A1931" t="s">
        <v>450</v>
      </c>
      <c r="B1931">
        <v>2013</v>
      </c>
      <c r="C1931">
        <v>4166000</v>
      </c>
      <c r="D1931">
        <v>400000</v>
      </c>
      <c r="E1931">
        <v>289500</v>
      </c>
      <c r="F1931">
        <v>170000</v>
      </c>
      <c r="G1931">
        <v>0</v>
      </c>
      <c r="H1931">
        <v>145000</v>
      </c>
      <c r="I1931">
        <v>85000</v>
      </c>
      <c r="J1931">
        <v>136000</v>
      </c>
      <c r="K1931">
        <v>0</v>
      </c>
      <c r="L1931">
        <v>145000</v>
      </c>
      <c r="M1931">
        <v>8500</v>
      </c>
      <c r="N1931">
        <v>42.5</v>
      </c>
      <c r="O1931">
        <v>0</v>
      </c>
      <c r="P1931">
        <v>36.25</v>
      </c>
      <c r="Q1931">
        <v>21.25</v>
      </c>
      <c r="R1931">
        <v>46.98</v>
      </c>
      <c r="S1931">
        <v>0</v>
      </c>
      <c r="T1931">
        <v>50.09</v>
      </c>
      <c r="U1931">
        <v>2.94</v>
      </c>
    </row>
    <row r="1932" spans="1:21" x14ac:dyDescent="0.25">
      <c r="A1932" t="s">
        <v>450</v>
      </c>
      <c r="B1932">
        <v>2014</v>
      </c>
      <c r="C1932">
        <v>3931000</v>
      </c>
      <c r="D1932">
        <v>310000</v>
      </c>
      <c r="E1932">
        <v>212100</v>
      </c>
      <c r="F1932">
        <v>107000</v>
      </c>
      <c r="G1932">
        <v>0</v>
      </c>
      <c r="H1932">
        <v>118000</v>
      </c>
      <c r="I1932">
        <v>85000</v>
      </c>
      <c r="J1932">
        <v>85600</v>
      </c>
      <c r="K1932">
        <v>0</v>
      </c>
      <c r="L1932">
        <v>118000</v>
      </c>
      <c r="M1932">
        <v>8500</v>
      </c>
      <c r="N1932">
        <v>34.520000000000003</v>
      </c>
      <c r="O1932">
        <v>0</v>
      </c>
      <c r="P1932">
        <v>38.06</v>
      </c>
      <c r="Q1932">
        <v>27.42</v>
      </c>
      <c r="R1932">
        <v>40.36</v>
      </c>
      <c r="S1932">
        <v>0</v>
      </c>
      <c r="T1932">
        <v>55.63</v>
      </c>
      <c r="U1932">
        <v>4.01</v>
      </c>
    </row>
    <row r="1933" spans="1:21" x14ac:dyDescent="0.25">
      <c r="A1933" t="s">
        <v>450</v>
      </c>
      <c r="B1933">
        <v>2015</v>
      </c>
      <c r="C1933">
        <v>4451000</v>
      </c>
      <c r="D1933">
        <v>724000</v>
      </c>
      <c r="E1933">
        <v>580100</v>
      </c>
      <c r="F1933">
        <v>481000</v>
      </c>
      <c r="G1933">
        <v>14000</v>
      </c>
      <c r="H1933">
        <v>176000</v>
      </c>
      <c r="I1933">
        <v>53000</v>
      </c>
      <c r="J1933">
        <v>384800</v>
      </c>
      <c r="K1933">
        <v>14000</v>
      </c>
      <c r="L1933">
        <v>176000</v>
      </c>
      <c r="M1933">
        <v>5300</v>
      </c>
      <c r="N1933">
        <v>66.44</v>
      </c>
      <c r="O1933">
        <v>1.93</v>
      </c>
      <c r="P1933">
        <v>24.31</v>
      </c>
      <c r="Q1933">
        <v>7.32</v>
      </c>
      <c r="R1933">
        <v>66.33</v>
      </c>
      <c r="S1933">
        <v>2.41</v>
      </c>
      <c r="T1933">
        <v>30.34</v>
      </c>
      <c r="U1933">
        <v>0.91</v>
      </c>
    </row>
    <row r="1934" spans="1:21" x14ac:dyDescent="0.25">
      <c r="A1934" t="s">
        <v>450</v>
      </c>
      <c r="B1934">
        <v>2016</v>
      </c>
      <c r="C1934">
        <v>4150000</v>
      </c>
      <c r="D1934">
        <v>627000</v>
      </c>
      <c r="E1934">
        <v>487700</v>
      </c>
      <c r="F1934">
        <v>458000</v>
      </c>
      <c r="G1934">
        <v>14000</v>
      </c>
      <c r="H1934">
        <v>102000</v>
      </c>
      <c r="I1934">
        <v>53000</v>
      </c>
      <c r="J1934">
        <v>366400</v>
      </c>
      <c r="K1934">
        <v>14000</v>
      </c>
      <c r="L1934">
        <v>102000</v>
      </c>
      <c r="M1934">
        <v>5300</v>
      </c>
      <c r="N1934">
        <v>73.05</v>
      </c>
      <c r="O1934">
        <v>2.23</v>
      </c>
      <c r="P1934">
        <v>16.27</v>
      </c>
      <c r="Q1934">
        <v>8.4499999999999993</v>
      </c>
      <c r="R1934">
        <v>75.13</v>
      </c>
      <c r="S1934">
        <v>2.87</v>
      </c>
      <c r="T1934">
        <v>20.91</v>
      </c>
      <c r="U1934">
        <v>1.0900000000000001</v>
      </c>
    </row>
    <row r="1935" spans="1:21" x14ac:dyDescent="0.25">
      <c r="A1935" t="s">
        <v>450</v>
      </c>
      <c r="B1935">
        <v>2017</v>
      </c>
      <c r="C1935">
        <v>4027000</v>
      </c>
      <c r="D1935">
        <v>638000</v>
      </c>
      <c r="E1935">
        <v>550000</v>
      </c>
      <c r="F1935">
        <v>440000</v>
      </c>
      <c r="G1935">
        <v>14000</v>
      </c>
      <c r="H1935">
        <v>184000</v>
      </c>
      <c r="I1935">
        <v>0</v>
      </c>
      <c r="J1935">
        <v>352000</v>
      </c>
      <c r="K1935">
        <v>14000</v>
      </c>
      <c r="L1935">
        <v>184000</v>
      </c>
      <c r="M1935">
        <v>0</v>
      </c>
      <c r="N1935">
        <v>68.97</v>
      </c>
      <c r="O1935">
        <v>2.19</v>
      </c>
      <c r="P1935">
        <v>28.84</v>
      </c>
      <c r="Q1935">
        <v>0</v>
      </c>
      <c r="R1935">
        <v>64</v>
      </c>
      <c r="S1935">
        <v>2.5499999999999998</v>
      </c>
      <c r="T1935">
        <v>33.450000000000003</v>
      </c>
      <c r="U1935">
        <v>0</v>
      </c>
    </row>
    <row r="1936" spans="1:21" x14ac:dyDescent="0.25">
      <c r="A1936" t="s">
        <v>450</v>
      </c>
      <c r="B1936">
        <v>2018</v>
      </c>
      <c r="C1936">
        <v>4275000</v>
      </c>
      <c r="D1936">
        <v>652000</v>
      </c>
      <c r="E1936">
        <v>553000</v>
      </c>
      <c r="F1936">
        <v>495000</v>
      </c>
      <c r="G1936">
        <v>12000</v>
      </c>
      <c r="H1936">
        <v>145000</v>
      </c>
      <c r="I1936">
        <v>0</v>
      </c>
      <c r="J1936">
        <v>396000</v>
      </c>
      <c r="K1936">
        <v>12000</v>
      </c>
      <c r="L1936">
        <v>145000</v>
      </c>
      <c r="M1936">
        <v>0</v>
      </c>
      <c r="N1936">
        <v>75.92</v>
      </c>
      <c r="O1936">
        <v>1.84</v>
      </c>
      <c r="P1936">
        <v>22.24</v>
      </c>
      <c r="Q1936">
        <v>0</v>
      </c>
      <c r="R1936">
        <v>71.61</v>
      </c>
      <c r="S1936">
        <v>2.17</v>
      </c>
      <c r="T1936">
        <v>26.22</v>
      </c>
      <c r="U1936">
        <v>0</v>
      </c>
    </row>
    <row r="1937" spans="1:21" x14ac:dyDescent="0.25">
      <c r="A1937" t="s">
        <v>450</v>
      </c>
      <c r="B1937">
        <v>2019</v>
      </c>
      <c r="C1937">
        <v>4223000</v>
      </c>
      <c r="D1937">
        <v>621000</v>
      </c>
      <c r="E1937">
        <v>532400</v>
      </c>
      <c r="F1937">
        <v>443000</v>
      </c>
      <c r="G1937">
        <v>10000</v>
      </c>
      <c r="H1937">
        <v>168000</v>
      </c>
      <c r="I1937">
        <v>0</v>
      </c>
      <c r="J1937">
        <v>354400</v>
      </c>
      <c r="K1937">
        <v>10000</v>
      </c>
      <c r="L1937">
        <v>168000</v>
      </c>
      <c r="M1937">
        <v>0</v>
      </c>
      <c r="N1937">
        <v>71.34</v>
      </c>
      <c r="O1937">
        <v>1.61</v>
      </c>
      <c r="P1937">
        <v>27.05</v>
      </c>
      <c r="Q1937">
        <v>0</v>
      </c>
      <c r="R1937">
        <v>66.569999999999993</v>
      </c>
      <c r="S1937">
        <v>1.88</v>
      </c>
      <c r="T1937">
        <v>31.56</v>
      </c>
      <c r="U1937">
        <v>0</v>
      </c>
    </row>
    <row r="1938" spans="1:21" x14ac:dyDescent="0.25">
      <c r="A1938" t="s">
        <v>450</v>
      </c>
      <c r="B1938">
        <v>2020</v>
      </c>
      <c r="C1938">
        <v>4031000</v>
      </c>
      <c r="D1938">
        <v>590000</v>
      </c>
      <c r="E1938">
        <v>502600</v>
      </c>
      <c r="F1938">
        <v>437000</v>
      </c>
      <c r="G1938">
        <v>12000</v>
      </c>
      <c r="H1938">
        <v>141000</v>
      </c>
      <c r="I1938">
        <v>0</v>
      </c>
      <c r="J1938">
        <v>349600</v>
      </c>
      <c r="K1938">
        <v>12000</v>
      </c>
      <c r="L1938">
        <v>141000</v>
      </c>
      <c r="M1938">
        <v>0</v>
      </c>
      <c r="N1938">
        <v>74.069999999999993</v>
      </c>
      <c r="O1938">
        <v>2.0299999999999998</v>
      </c>
      <c r="P1938">
        <v>23.9</v>
      </c>
      <c r="Q1938">
        <v>0</v>
      </c>
      <c r="R1938">
        <v>69.56</v>
      </c>
      <c r="S1938">
        <v>2.39</v>
      </c>
      <c r="T1938">
        <v>28.05</v>
      </c>
      <c r="U1938">
        <v>0</v>
      </c>
    </row>
    <row r="1939" spans="1:21" x14ac:dyDescent="0.25">
      <c r="A1939" t="s">
        <v>450</v>
      </c>
      <c r="B1939">
        <v>2021</v>
      </c>
      <c r="C1939">
        <v>3844000</v>
      </c>
      <c r="D1939">
        <v>460000</v>
      </c>
      <c r="E1939">
        <v>381800</v>
      </c>
      <c r="F1939">
        <v>391000</v>
      </c>
      <c r="G1939">
        <v>12000</v>
      </c>
      <c r="H1939">
        <v>57000</v>
      </c>
      <c r="I1939">
        <v>0</v>
      </c>
      <c r="J1939">
        <v>312800</v>
      </c>
      <c r="K1939">
        <v>12000</v>
      </c>
      <c r="L1939">
        <v>57000</v>
      </c>
      <c r="M1939">
        <v>0</v>
      </c>
      <c r="N1939">
        <v>85</v>
      </c>
      <c r="O1939">
        <v>2.61</v>
      </c>
      <c r="P1939">
        <v>12.39</v>
      </c>
      <c r="Q1939">
        <v>0</v>
      </c>
      <c r="R1939">
        <v>81.93</v>
      </c>
      <c r="S1939">
        <v>3.14</v>
      </c>
      <c r="T1939">
        <v>14.93</v>
      </c>
      <c r="U1939">
        <v>0</v>
      </c>
    </row>
    <row r="1940" spans="1:21" x14ac:dyDescent="0.25">
      <c r="A1940" t="s">
        <v>452</v>
      </c>
      <c r="B1940">
        <v>2013</v>
      </c>
      <c r="C1940">
        <v>2334000</v>
      </c>
      <c r="D1940">
        <v>170000</v>
      </c>
      <c r="E1940">
        <v>154000</v>
      </c>
      <c r="F1940">
        <v>80000</v>
      </c>
      <c r="G1940">
        <v>7000</v>
      </c>
      <c r="H1940">
        <v>83000</v>
      </c>
      <c r="I1940">
        <v>0</v>
      </c>
      <c r="J1940">
        <v>64000</v>
      </c>
      <c r="K1940">
        <v>7000</v>
      </c>
      <c r="L1940">
        <v>83000</v>
      </c>
      <c r="M1940">
        <v>0</v>
      </c>
      <c r="N1940">
        <v>47.06</v>
      </c>
      <c r="O1940">
        <v>4.12</v>
      </c>
      <c r="P1940">
        <v>48.82</v>
      </c>
      <c r="Q1940">
        <v>0</v>
      </c>
      <c r="R1940">
        <v>41.56</v>
      </c>
      <c r="S1940">
        <v>4.55</v>
      </c>
      <c r="T1940">
        <v>53.9</v>
      </c>
      <c r="U1940">
        <v>0</v>
      </c>
    </row>
    <row r="1941" spans="1:21" x14ac:dyDescent="0.25">
      <c r="A1941" t="s">
        <v>452</v>
      </c>
      <c r="B1941">
        <v>2014</v>
      </c>
      <c r="C1941">
        <v>2228000</v>
      </c>
      <c r="D1941">
        <v>229000</v>
      </c>
      <c r="E1941">
        <v>199000</v>
      </c>
      <c r="F1941">
        <v>150000</v>
      </c>
      <c r="G1941">
        <v>5000</v>
      </c>
      <c r="H1941">
        <v>74000</v>
      </c>
      <c r="I1941">
        <v>0</v>
      </c>
      <c r="J1941">
        <v>120000</v>
      </c>
      <c r="K1941">
        <v>5000</v>
      </c>
      <c r="L1941">
        <v>74000</v>
      </c>
      <c r="M1941">
        <v>0</v>
      </c>
      <c r="N1941">
        <v>65.5</v>
      </c>
      <c r="O1941">
        <v>2.1800000000000002</v>
      </c>
      <c r="P1941">
        <v>32.31</v>
      </c>
      <c r="Q1941">
        <v>0</v>
      </c>
      <c r="R1941">
        <v>60.3</v>
      </c>
      <c r="S1941">
        <v>2.5099999999999998</v>
      </c>
      <c r="T1941">
        <v>37.19</v>
      </c>
      <c r="U1941">
        <v>0</v>
      </c>
    </row>
    <row r="1942" spans="1:21" x14ac:dyDescent="0.25">
      <c r="A1942" t="s">
        <v>452</v>
      </c>
      <c r="B1942">
        <v>2015</v>
      </c>
      <c r="C1942">
        <v>2287000</v>
      </c>
      <c r="D1942">
        <v>307000</v>
      </c>
      <c r="E1942">
        <v>267800</v>
      </c>
      <c r="F1942">
        <v>196000</v>
      </c>
      <c r="G1942">
        <v>6000</v>
      </c>
      <c r="H1942">
        <v>105000</v>
      </c>
      <c r="I1942">
        <v>0</v>
      </c>
      <c r="J1942">
        <v>156800</v>
      </c>
      <c r="K1942">
        <v>6000</v>
      </c>
      <c r="L1942">
        <v>105000</v>
      </c>
      <c r="M1942">
        <v>0</v>
      </c>
      <c r="N1942">
        <v>63.84</v>
      </c>
      <c r="O1942">
        <v>1.95</v>
      </c>
      <c r="P1942">
        <v>34.200000000000003</v>
      </c>
      <c r="Q1942">
        <v>0</v>
      </c>
      <c r="R1942">
        <v>58.55</v>
      </c>
      <c r="S1942">
        <v>2.2400000000000002</v>
      </c>
      <c r="T1942">
        <v>39.21</v>
      </c>
      <c r="U1942">
        <v>0</v>
      </c>
    </row>
    <row r="1943" spans="1:21" x14ac:dyDescent="0.25">
      <c r="A1943" t="s">
        <v>452</v>
      </c>
      <c r="B1943">
        <v>2016</v>
      </c>
      <c r="C1943">
        <v>2140000</v>
      </c>
      <c r="D1943">
        <v>318000</v>
      </c>
      <c r="E1943">
        <v>273000</v>
      </c>
      <c r="F1943">
        <v>225000</v>
      </c>
      <c r="G1943">
        <v>5000</v>
      </c>
      <c r="H1943">
        <v>88000</v>
      </c>
      <c r="I1943">
        <v>0</v>
      </c>
      <c r="J1943">
        <v>180000</v>
      </c>
      <c r="K1943">
        <v>5000</v>
      </c>
      <c r="L1943">
        <v>88000</v>
      </c>
      <c r="M1943">
        <v>0</v>
      </c>
      <c r="N1943">
        <v>70.75</v>
      </c>
      <c r="O1943">
        <v>1.57</v>
      </c>
      <c r="P1943">
        <v>27.67</v>
      </c>
      <c r="Q1943">
        <v>0</v>
      </c>
      <c r="R1943">
        <v>65.930000000000007</v>
      </c>
      <c r="S1943">
        <v>1.83</v>
      </c>
      <c r="T1943">
        <v>32.229999999999997</v>
      </c>
      <c r="U1943">
        <v>0</v>
      </c>
    </row>
    <row r="1944" spans="1:21" x14ac:dyDescent="0.25">
      <c r="A1944" t="s">
        <v>452</v>
      </c>
      <c r="B1944">
        <v>2017</v>
      </c>
      <c r="C1944">
        <v>2071000</v>
      </c>
      <c r="D1944">
        <v>380000</v>
      </c>
      <c r="E1944">
        <v>326800</v>
      </c>
      <c r="F1944">
        <v>266000</v>
      </c>
      <c r="G1944">
        <v>5000</v>
      </c>
      <c r="H1944">
        <v>109000</v>
      </c>
      <c r="I1944">
        <v>0</v>
      </c>
      <c r="J1944">
        <v>212800</v>
      </c>
      <c r="K1944">
        <v>5000</v>
      </c>
      <c r="L1944">
        <v>109000</v>
      </c>
      <c r="M1944">
        <v>0</v>
      </c>
      <c r="N1944">
        <v>70</v>
      </c>
      <c r="O1944">
        <v>1.32</v>
      </c>
      <c r="P1944">
        <v>28.68</v>
      </c>
      <c r="Q1944">
        <v>0</v>
      </c>
      <c r="R1944">
        <v>65.12</v>
      </c>
      <c r="S1944">
        <v>1.53</v>
      </c>
      <c r="T1944">
        <v>33.35</v>
      </c>
      <c r="U1944">
        <v>0</v>
      </c>
    </row>
    <row r="1945" spans="1:21" x14ac:dyDescent="0.25">
      <c r="A1945" t="s">
        <v>452</v>
      </c>
      <c r="B1945">
        <v>2018</v>
      </c>
      <c r="C1945">
        <v>2095000</v>
      </c>
      <c r="D1945">
        <v>216000</v>
      </c>
      <c r="E1945">
        <v>185000</v>
      </c>
      <c r="F1945">
        <v>155000</v>
      </c>
      <c r="G1945">
        <v>3000</v>
      </c>
      <c r="H1945">
        <v>58000</v>
      </c>
      <c r="I1945">
        <v>0</v>
      </c>
      <c r="J1945">
        <v>124000</v>
      </c>
      <c r="K1945">
        <v>3000</v>
      </c>
      <c r="L1945">
        <v>58000</v>
      </c>
      <c r="M1945">
        <v>0</v>
      </c>
      <c r="N1945">
        <v>71.760000000000005</v>
      </c>
      <c r="O1945">
        <v>1.39</v>
      </c>
      <c r="P1945">
        <v>26.85</v>
      </c>
      <c r="Q1945">
        <v>0</v>
      </c>
      <c r="R1945">
        <v>67.03</v>
      </c>
      <c r="S1945">
        <v>1.62</v>
      </c>
      <c r="T1945">
        <v>31.35</v>
      </c>
      <c r="U1945">
        <v>0</v>
      </c>
    </row>
    <row r="1946" spans="1:21" x14ac:dyDescent="0.25">
      <c r="A1946" t="s">
        <v>452</v>
      </c>
      <c r="B1946">
        <v>2019</v>
      </c>
      <c r="C1946">
        <v>2687000</v>
      </c>
      <c r="D1946">
        <v>366000</v>
      </c>
      <c r="E1946">
        <v>316800</v>
      </c>
      <c r="F1946">
        <v>246000</v>
      </c>
      <c r="G1946">
        <v>0</v>
      </c>
      <c r="H1946">
        <v>120000</v>
      </c>
      <c r="I1946">
        <v>0</v>
      </c>
      <c r="J1946">
        <v>196800</v>
      </c>
      <c r="K1946">
        <v>0</v>
      </c>
      <c r="L1946">
        <v>120000</v>
      </c>
      <c r="M1946">
        <v>0</v>
      </c>
      <c r="N1946">
        <v>67.209999999999994</v>
      </c>
      <c r="O1946">
        <v>0</v>
      </c>
      <c r="P1946">
        <v>32.79</v>
      </c>
      <c r="Q1946">
        <v>0</v>
      </c>
      <c r="R1946">
        <v>62.12</v>
      </c>
      <c r="S1946">
        <v>0</v>
      </c>
      <c r="T1946">
        <v>37.880000000000003</v>
      </c>
      <c r="U1946">
        <v>0</v>
      </c>
    </row>
    <row r="1947" spans="1:21" x14ac:dyDescent="0.25">
      <c r="A1947" t="s">
        <v>452</v>
      </c>
      <c r="B1947">
        <v>2020</v>
      </c>
      <c r="C1947">
        <v>2202000</v>
      </c>
      <c r="D1947">
        <v>331000</v>
      </c>
      <c r="E1947">
        <v>286600</v>
      </c>
      <c r="F1947">
        <v>222000</v>
      </c>
      <c r="G1947">
        <v>6000</v>
      </c>
      <c r="H1947">
        <v>103000</v>
      </c>
      <c r="I1947">
        <v>0</v>
      </c>
      <c r="J1947">
        <v>177600</v>
      </c>
      <c r="K1947">
        <v>6000</v>
      </c>
      <c r="L1947">
        <v>103000</v>
      </c>
      <c r="M1947">
        <v>0</v>
      </c>
      <c r="N1947">
        <v>67.069999999999993</v>
      </c>
      <c r="O1947">
        <v>1.81</v>
      </c>
      <c r="P1947">
        <v>31.12</v>
      </c>
      <c r="Q1947">
        <v>0</v>
      </c>
      <c r="R1947">
        <v>61.97</v>
      </c>
      <c r="S1947">
        <v>2.09</v>
      </c>
      <c r="T1947">
        <v>35.94</v>
      </c>
      <c r="U1947">
        <v>0</v>
      </c>
    </row>
    <row r="1948" spans="1:21" x14ac:dyDescent="0.25">
      <c r="A1948" t="s">
        <v>452</v>
      </c>
      <c r="B1948">
        <v>2021</v>
      </c>
      <c r="C1948">
        <v>2240000</v>
      </c>
      <c r="D1948">
        <v>431000</v>
      </c>
      <c r="E1948">
        <v>339740</v>
      </c>
      <c r="F1948">
        <v>198000</v>
      </c>
      <c r="G1948">
        <v>3000</v>
      </c>
      <c r="H1948">
        <v>230000</v>
      </c>
      <c r="I1948">
        <v>0</v>
      </c>
      <c r="J1948">
        <v>158400</v>
      </c>
      <c r="K1948">
        <v>3000</v>
      </c>
      <c r="L1948">
        <v>178340</v>
      </c>
      <c r="M1948">
        <v>0</v>
      </c>
      <c r="N1948">
        <v>45.94</v>
      </c>
      <c r="O1948">
        <v>0.7</v>
      </c>
      <c r="P1948">
        <v>53.36</v>
      </c>
      <c r="Q1948">
        <v>0</v>
      </c>
      <c r="R1948">
        <v>46.62</v>
      </c>
      <c r="S1948">
        <v>0.88</v>
      </c>
      <c r="T1948">
        <v>52.49</v>
      </c>
      <c r="U1948">
        <v>0</v>
      </c>
    </row>
    <row r="1949" spans="1:21" x14ac:dyDescent="0.25">
      <c r="A1949" t="s">
        <v>454</v>
      </c>
      <c r="B1949">
        <v>2013</v>
      </c>
      <c r="C1949">
        <v>287000</v>
      </c>
      <c r="D1949">
        <v>287000</v>
      </c>
      <c r="E1949">
        <v>287000</v>
      </c>
      <c r="F1949">
        <v>0</v>
      </c>
      <c r="G1949">
        <v>287000</v>
      </c>
      <c r="H1949">
        <v>0</v>
      </c>
      <c r="I1949">
        <v>0</v>
      </c>
      <c r="J1949">
        <v>0</v>
      </c>
      <c r="K1949">
        <v>287000</v>
      </c>
      <c r="L1949">
        <v>0</v>
      </c>
      <c r="M1949">
        <v>0</v>
      </c>
      <c r="N1949">
        <v>0</v>
      </c>
      <c r="O1949">
        <v>100</v>
      </c>
      <c r="P1949">
        <v>0</v>
      </c>
      <c r="Q1949">
        <v>0</v>
      </c>
      <c r="R1949">
        <v>0</v>
      </c>
      <c r="S1949">
        <v>100</v>
      </c>
      <c r="T1949">
        <v>0</v>
      </c>
      <c r="U1949">
        <v>0</v>
      </c>
    </row>
    <row r="1950" spans="1:21" x14ac:dyDescent="0.25">
      <c r="A1950" t="s">
        <v>454</v>
      </c>
      <c r="B1950">
        <v>2014</v>
      </c>
      <c r="C1950">
        <v>168000</v>
      </c>
      <c r="D1950">
        <v>168000</v>
      </c>
      <c r="E1950">
        <v>168000</v>
      </c>
      <c r="F1950">
        <v>0</v>
      </c>
      <c r="G1950">
        <v>168000</v>
      </c>
      <c r="H1950">
        <v>0</v>
      </c>
      <c r="I1950">
        <v>0</v>
      </c>
      <c r="J1950">
        <v>0</v>
      </c>
      <c r="K1950">
        <v>168000</v>
      </c>
      <c r="L1950">
        <v>0</v>
      </c>
      <c r="M1950">
        <v>0</v>
      </c>
      <c r="N1950">
        <v>0</v>
      </c>
      <c r="O1950">
        <v>100</v>
      </c>
      <c r="P1950">
        <v>0</v>
      </c>
      <c r="Q1950">
        <v>0</v>
      </c>
      <c r="R1950">
        <v>0</v>
      </c>
      <c r="S1950">
        <v>100</v>
      </c>
      <c r="T1950">
        <v>0</v>
      </c>
      <c r="U1950">
        <v>0</v>
      </c>
    </row>
    <row r="1951" spans="1:21" x14ac:dyDescent="0.25">
      <c r="A1951" t="s">
        <v>454</v>
      </c>
      <c r="B1951">
        <v>2015</v>
      </c>
      <c r="C1951">
        <v>92000</v>
      </c>
      <c r="D1951">
        <v>92000</v>
      </c>
      <c r="E1951">
        <v>92000</v>
      </c>
      <c r="F1951">
        <v>0</v>
      </c>
      <c r="G1951">
        <v>92000</v>
      </c>
      <c r="H1951">
        <v>0</v>
      </c>
      <c r="I1951">
        <v>0</v>
      </c>
      <c r="J1951">
        <v>0</v>
      </c>
      <c r="K1951">
        <v>92000</v>
      </c>
      <c r="L1951">
        <v>0</v>
      </c>
      <c r="M1951">
        <v>0</v>
      </c>
      <c r="N1951">
        <v>0</v>
      </c>
      <c r="O1951">
        <v>100</v>
      </c>
      <c r="P1951">
        <v>0</v>
      </c>
      <c r="Q1951">
        <v>0</v>
      </c>
      <c r="R1951">
        <v>0</v>
      </c>
      <c r="S1951">
        <v>100</v>
      </c>
      <c r="T1951">
        <v>0</v>
      </c>
      <c r="U1951">
        <v>0</v>
      </c>
    </row>
    <row r="1952" spans="1:21" x14ac:dyDescent="0.25">
      <c r="A1952" t="s">
        <v>454</v>
      </c>
      <c r="B1952">
        <v>2016</v>
      </c>
      <c r="C1952">
        <v>188000</v>
      </c>
      <c r="D1952">
        <v>188000</v>
      </c>
      <c r="E1952">
        <v>188000</v>
      </c>
      <c r="F1952">
        <v>0</v>
      </c>
      <c r="G1952">
        <v>188000</v>
      </c>
      <c r="H1952">
        <v>0</v>
      </c>
      <c r="I1952">
        <v>0</v>
      </c>
      <c r="J1952">
        <v>0</v>
      </c>
      <c r="K1952">
        <v>188000</v>
      </c>
      <c r="L1952">
        <v>0</v>
      </c>
      <c r="M1952">
        <v>0</v>
      </c>
      <c r="N1952">
        <v>0</v>
      </c>
      <c r="O1952">
        <v>100</v>
      </c>
      <c r="P1952">
        <v>0</v>
      </c>
      <c r="Q1952">
        <v>0</v>
      </c>
      <c r="R1952">
        <v>0</v>
      </c>
      <c r="S1952">
        <v>100</v>
      </c>
      <c r="T1952">
        <v>0</v>
      </c>
      <c r="U1952">
        <v>0</v>
      </c>
    </row>
    <row r="1953" spans="1:21" x14ac:dyDescent="0.25">
      <c r="A1953" t="s">
        <v>454</v>
      </c>
      <c r="B1953">
        <v>2017</v>
      </c>
      <c r="C1953">
        <v>202000</v>
      </c>
      <c r="D1953">
        <v>202000</v>
      </c>
      <c r="E1953">
        <v>202000</v>
      </c>
      <c r="F1953">
        <v>0</v>
      </c>
      <c r="G1953">
        <v>202000</v>
      </c>
      <c r="H1953">
        <v>0</v>
      </c>
      <c r="I1953">
        <v>0</v>
      </c>
      <c r="J1953">
        <v>0</v>
      </c>
      <c r="K1953">
        <v>202000</v>
      </c>
      <c r="L1953">
        <v>0</v>
      </c>
      <c r="M1953">
        <v>0</v>
      </c>
      <c r="N1953">
        <v>0</v>
      </c>
      <c r="O1953">
        <v>100</v>
      </c>
      <c r="P1953">
        <v>0</v>
      </c>
      <c r="Q1953">
        <v>0</v>
      </c>
      <c r="R1953">
        <v>0</v>
      </c>
      <c r="S1953">
        <v>100</v>
      </c>
      <c r="T1953">
        <v>0</v>
      </c>
      <c r="U1953">
        <v>0</v>
      </c>
    </row>
    <row r="1954" spans="1:21" x14ac:dyDescent="0.25">
      <c r="A1954" t="s">
        <v>454</v>
      </c>
      <c r="B1954">
        <v>2018</v>
      </c>
      <c r="C1954">
        <v>137000</v>
      </c>
      <c r="D1954">
        <v>137000</v>
      </c>
      <c r="E1954">
        <v>137000</v>
      </c>
      <c r="F1954">
        <v>0</v>
      </c>
      <c r="G1954">
        <v>137000</v>
      </c>
      <c r="H1954">
        <v>0</v>
      </c>
      <c r="I1954">
        <v>0</v>
      </c>
      <c r="J1954">
        <v>0</v>
      </c>
      <c r="K1954">
        <v>137000</v>
      </c>
      <c r="L1954">
        <v>0</v>
      </c>
      <c r="M1954">
        <v>0</v>
      </c>
      <c r="N1954">
        <v>0</v>
      </c>
      <c r="O1954">
        <v>100</v>
      </c>
      <c r="P1954">
        <v>0</v>
      </c>
      <c r="Q1954">
        <v>0</v>
      </c>
      <c r="R1954">
        <v>0</v>
      </c>
      <c r="S1954">
        <v>100</v>
      </c>
      <c r="T1954">
        <v>0</v>
      </c>
      <c r="U1954">
        <v>0</v>
      </c>
    </row>
    <row r="1955" spans="1:21" x14ac:dyDescent="0.25">
      <c r="A1955" t="s">
        <v>454</v>
      </c>
      <c r="B1955">
        <v>2019</v>
      </c>
      <c r="C1955">
        <v>109000</v>
      </c>
      <c r="D1955">
        <v>109000</v>
      </c>
      <c r="E1955">
        <v>109000</v>
      </c>
      <c r="F1955">
        <v>0</v>
      </c>
      <c r="G1955">
        <v>109000</v>
      </c>
      <c r="H1955">
        <v>0</v>
      </c>
      <c r="I1955">
        <v>0</v>
      </c>
      <c r="J1955">
        <v>0</v>
      </c>
      <c r="K1955">
        <v>109000</v>
      </c>
      <c r="L1955">
        <v>0</v>
      </c>
      <c r="M1955">
        <v>0</v>
      </c>
      <c r="N1955">
        <v>0</v>
      </c>
      <c r="O1955">
        <v>100</v>
      </c>
      <c r="P1955">
        <v>0</v>
      </c>
      <c r="Q1955">
        <v>0</v>
      </c>
      <c r="R1955">
        <v>0</v>
      </c>
      <c r="S1955">
        <v>100</v>
      </c>
      <c r="T1955">
        <v>0</v>
      </c>
      <c r="U1955">
        <v>0</v>
      </c>
    </row>
    <row r="1956" spans="1:21" x14ac:dyDescent="0.25">
      <c r="A1956" t="s">
        <v>454</v>
      </c>
      <c r="B1956">
        <v>2020</v>
      </c>
      <c r="C1956">
        <v>114000</v>
      </c>
      <c r="D1956">
        <v>114000</v>
      </c>
      <c r="E1956">
        <v>114000</v>
      </c>
      <c r="F1956">
        <v>0</v>
      </c>
      <c r="G1956">
        <v>114000</v>
      </c>
      <c r="H1956">
        <v>0</v>
      </c>
      <c r="I1956">
        <v>0</v>
      </c>
      <c r="J1956">
        <v>0</v>
      </c>
      <c r="K1956">
        <v>114000</v>
      </c>
      <c r="L1956">
        <v>0</v>
      </c>
      <c r="M1956">
        <v>0</v>
      </c>
      <c r="N1956">
        <v>0</v>
      </c>
      <c r="O1956">
        <v>100</v>
      </c>
      <c r="P1956">
        <v>0</v>
      </c>
      <c r="Q1956">
        <v>0</v>
      </c>
      <c r="R1956">
        <v>0</v>
      </c>
      <c r="S1956">
        <v>100</v>
      </c>
      <c r="T1956">
        <v>0</v>
      </c>
      <c r="U1956">
        <v>0</v>
      </c>
    </row>
    <row r="1957" spans="1:21" x14ac:dyDescent="0.25">
      <c r="A1957" t="s">
        <v>454</v>
      </c>
      <c r="B1957">
        <v>2021</v>
      </c>
      <c r="C1957">
        <v>660000</v>
      </c>
      <c r="D1957">
        <v>660000</v>
      </c>
      <c r="E1957">
        <v>555000</v>
      </c>
      <c r="F1957">
        <v>525000</v>
      </c>
      <c r="G1957">
        <v>135000</v>
      </c>
      <c r="H1957">
        <v>0</v>
      </c>
      <c r="I1957">
        <v>0</v>
      </c>
      <c r="J1957">
        <v>420000</v>
      </c>
      <c r="K1957">
        <v>135000</v>
      </c>
      <c r="L1957">
        <v>0</v>
      </c>
      <c r="M1957">
        <v>0</v>
      </c>
      <c r="N1957">
        <v>79.55</v>
      </c>
      <c r="O1957">
        <v>20.45</v>
      </c>
      <c r="P1957">
        <v>0</v>
      </c>
      <c r="Q1957">
        <v>0</v>
      </c>
      <c r="R1957">
        <v>75.680000000000007</v>
      </c>
      <c r="S1957">
        <v>24.32</v>
      </c>
      <c r="T1957">
        <v>0</v>
      </c>
      <c r="U1957">
        <v>0</v>
      </c>
    </row>
    <row r="1958" spans="1:21" x14ac:dyDescent="0.25">
      <c r="A1958" t="s">
        <v>456</v>
      </c>
      <c r="B1958">
        <v>2013</v>
      </c>
      <c r="C1958">
        <v>2757000</v>
      </c>
      <c r="D1958">
        <v>2092000</v>
      </c>
      <c r="E1958">
        <v>1691600</v>
      </c>
      <c r="F1958">
        <v>2002000</v>
      </c>
      <c r="G1958">
        <v>67000</v>
      </c>
      <c r="H1958">
        <v>23000</v>
      </c>
      <c r="I1958">
        <v>0</v>
      </c>
      <c r="J1958">
        <v>1601600</v>
      </c>
      <c r="K1958">
        <v>67000</v>
      </c>
      <c r="L1958">
        <v>23000</v>
      </c>
      <c r="M1958">
        <v>0</v>
      </c>
      <c r="N1958">
        <v>95.7</v>
      </c>
      <c r="O1958">
        <v>3.2</v>
      </c>
      <c r="P1958">
        <v>1.1000000000000001</v>
      </c>
      <c r="Q1958">
        <v>0</v>
      </c>
      <c r="R1958">
        <v>94.68</v>
      </c>
      <c r="S1958">
        <v>3.96</v>
      </c>
      <c r="T1958">
        <v>1.36</v>
      </c>
      <c r="U1958">
        <v>0</v>
      </c>
    </row>
    <row r="1959" spans="1:21" x14ac:dyDescent="0.25">
      <c r="A1959" t="s">
        <v>456</v>
      </c>
      <c r="B1959">
        <v>2014</v>
      </c>
      <c r="C1959">
        <v>2419000</v>
      </c>
      <c r="D1959">
        <v>1856000</v>
      </c>
      <c r="E1959">
        <v>1499800</v>
      </c>
      <c r="F1959">
        <v>1781000</v>
      </c>
      <c r="G1959">
        <v>70000</v>
      </c>
      <c r="H1959">
        <v>5000</v>
      </c>
      <c r="I1959">
        <v>0</v>
      </c>
      <c r="J1959">
        <v>1424800</v>
      </c>
      <c r="K1959">
        <v>70000</v>
      </c>
      <c r="L1959">
        <v>5000</v>
      </c>
      <c r="M1959">
        <v>0</v>
      </c>
      <c r="N1959">
        <v>95.96</v>
      </c>
      <c r="O1959">
        <v>3.77</v>
      </c>
      <c r="P1959">
        <v>0.27</v>
      </c>
      <c r="Q1959">
        <v>0</v>
      </c>
      <c r="R1959">
        <v>95</v>
      </c>
      <c r="S1959">
        <v>4.67</v>
      </c>
      <c r="T1959">
        <v>0.33</v>
      </c>
      <c r="U1959">
        <v>0</v>
      </c>
    </row>
    <row r="1960" spans="1:21" x14ac:dyDescent="0.25">
      <c r="A1960" t="s">
        <v>456</v>
      </c>
      <c r="B1960">
        <v>2015</v>
      </c>
      <c r="C1960">
        <v>2490000</v>
      </c>
      <c r="D1960">
        <v>1956000</v>
      </c>
      <c r="E1960">
        <v>1579200</v>
      </c>
      <c r="F1960">
        <v>1884000</v>
      </c>
      <c r="G1960">
        <v>69000</v>
      </c>
      <c r="H1960">
        <v>3000</v>
      </c>
      <c r="I1960">
        <v>0</v>
      </c>
      <c r="J1960">
        <v>1507200</v>
      </c>
      <c r="K1960">
        <v>69000</v>
      </c>
      <c r="L1960">
        <v>3000</v>
      </c>
      <c r="M1960">
        <v>0</v>
      </c>
      <c r="N1960">
        <v>96.32</v>
      </c>
      <c r="O1960">
        <v>3.53</v>
      </c>
      <c r="P1960">
        <v>0.15</v>
      </c>
      <c r="Q1960">
        <v>0</v>
      </c>
      <c r="R1960">
        <v>95.44</v>
      </c>
      <c r="S1960">
        <v>4.37</v>
      </c>
      <c r="T1960">
        <v>0.19</v>
      </c>
      <c r="U1960">
        <v>0</v>
      </c>
    </row>
    <row r="1961" spans="1:21" x14ac:dyDescent="0.25">
      <c r="A1961" t="s">
        <v>456</v>
      </c>
      <c r="B1961">
        <v>2016</v>
      </c>
      <c r="C1961">
        <v>2400000</v>
      </c>
      <c r="D1961">
        <v>1833000</v>
      </c>
      <c r="E1961">
        <v>1479800</v>
      </c>
      <c r="F1961">
        <v>1766000</v>
      </c>
      <c r="G1961">
        <v>67000</v>
      </c>
      <c r="H1961">
        <v>0</v>
      </c>
      <c r="I1961">
        <v>0</v>
      </c>
      <c r="J1961">
        <v>1412800</v>
      </c>
      <c r="K1961">
        <v>67000</v>
      </c>
      <c r="L1961">
        <v>0</v>
      </c>
      <c r="M1961">
        <v>0</v>
      </c>
      <c r="N1961">
        <v>96.34</v>
      </c>
      <c r="O1961">
        <v>3.66</v>
      </c>
      <c r="P1961">
        <v>0</v>
      </c>
      <c r="Q1961">
        <v>0</v>
      </c>
      <c r="R1961">
        <v>95.47</v>
      </c>
      <c r="S1961">
        <v>4.53</v>
      </c>
      <c r="T1961">
        <v>0</v>
      </c>
      <c r="U1961">
        <v>0</v>
      </c>
    </row>
    <row r="1962" spans="1:21" x14ac:dyDescent="0.25">
      <c r="A1962" t="s">
        <v>456</v>
      </c>
      <c r="B1962">
        <v>2017</v>
      </c>
      <c r="C1962">
        <v>2215000</v>
      </c>
      <c r="D1962">
        <v>1753000</v>
      </c>
      <c r="E1962">
        <v>1408000</v>
      </c>
      <c r="F1962">
        <v>1725000</v>
      </c>
      <c r="G1962">
        <v>28000</v>
      </c>
      <c r="H1962">
        <v>0</v>
      </c>
      <c r="I1962">
        <v>0</v>
      </c>
      <c r="J1962">
        <v>1380000</v>
      </c>
      <c r="K1962">
        <v>28000</v>
      </c>
      <c r="L1962">
        <v>0</v>
      </c>
      <c r="M1962">
        <v>0</v>
      </c>
      <c r="N1962">
        <v>98.4</v>
      </c>
      <c r="O1962">
        <v>1.6</v>
      </c>
      <c r="P1962">
        <v>0</v>
      </c>
      <c r="Q1962">
        <v>0</v>
      </c>
      <c r="R1962">
        <v>98.01</v>
      </c>
      <c r="S1962">
        <v>1.99</v>
      </c>
      <c r="T1962">
        <v>0</v>
      </c>
      <c r="U1962">
        <v>0</v>
      </c>
    </row>
    <row r="1963" spans="1:21" x14ac:dyDescent="0.25">
      <c r="A1963" t="s">
        <v>456</v>
      </c>
      <c r="B1963">
        <v>2018</v>
      </c>
      <c r="C1963">
        <v>2136000</v>
      </c>
      <c r="D1963">
        <v>1702000</v>
      </c>
      <c r="E1963">
        <v>1376400</v>
      </c>
      <c r="F1963">
        <v>1628000</v>
      </c>
      <c r="G1963">
        <v>68000</v>
      </c>
      <c r="H1963">
        <v>6000</v>
      </c>
      <c r="I1963">
        <v>0</v>
      </c>
      <c r="J1963">
        <v>1302400</v>
      </c>
      <c r="K1963">
        <v>68000</v>
      </c>
      <c r="L1963">
        <v>6000</v>
      </c>
      <c r="M1963">
        <v>0</v>
      </c>
      <c r="N1963">
        <v>95.65</v>
      </c>
      <c r="O1963">
        <v>4</v>
      </c>
      <c r="P1963">
        <v>0.35</v>
      </c>
      <c r="Q1963">
        <v>0</v>
      </c>
      <c r="R1963">
        <v>94.62</v>
      </c>
      <c r="S1963">
        <v>4.9400000000000004</v>
      </c>
      <c r="T1963">
        <v>0.44</v>
      </c>
      <c r="U1963">
        <v>0</v>
      </c>
    </row>
    <row r="1964" spans="1:21" x14ac:dyDescent="0.25">
      <c r="A1964" t="s">
        <v>456</v>
      </c>
      <c r="B1964">
        <v>2019</v>
      </c>
      <c r="C1964">
        <v>2003000</v>
      </c>
      <c r="D1964">
        <v>1543000</v>
      </c>
      <c r="E1964">
        <v>1251200</v>
      </c>
      <c r="F1964">
        <v>1459000</v>
      </c>
      <c r="G1964">
        <v>58000</v>
      </c>
      <c r="H1964">
        <v>26000</v>
      </c>
      <c r="I1964">
        <v>0</v>
      </c>
      <c r="J1964">
        <v>1167200</v>
      </c>
      <c r="K1964">
        <v>58000</v>
      </c>
      <c r="L1964">
        <v>26000</v>
      </c>
      <c r="M1964">
        <v>0</v>
      </c>
      <c r="N1964">
        <v>94.56</v>
      </c>
      <c r="O1964">
        <v>3.76</v>
      </c>
      <c r="P1964">
        <v>1.69</v>
      </c>
      <c r="Q1964">
        <v>0</v>
      </c>
      <c r="R1964">
        <v>93.29</v>
      </c>
      <c r="S1964">
        <v>4.6399999999999997</v>
      </c>
      <c r="T1964">
        <v>2.08</v>
      </c>
      <c r="U1964">
        <v>0</v>
      </c>
    </row>
    <row r="1965" spans="1:21" x14ac:dyDescent="0.25">
      <c r="A1965" t="s">
        <v>456</v>
      </c>
      <c r="B1965">
        <v>2020</v>
      </c>
      <c r="C1965">
        <v>2196000</v>
      </c>
      <c r="D1965">
        <v>1605000</v>
      </c>
      <c r="E1965">
        <v>1297800</v>
      </c>
      <c r="F1965">
        <v>1536000</v>
      </c>
      <c r="G1965">
        <v>65000</v>
      </c>
      <c r="H1965">
        <v>4000</v>
      </c>
      <c r="I1965">
        <v>0</v>
      </c>
      <c r="J1965">
        <v>1228800</v>
      </c>
      <c r="K1965">
        <v>65000</v>
      </c>
      <c r="L1965">
        <v>4000</v>
      </c>
      <c r="M1965">
        <v>0</v>
      </c>
      <c r="N1965">
        <v>95.7</v>
      </c>
      <c r="O1965">
        <v>4.05</v>
      </c>
      <c r="P1965">
        <v>0.25</v>
      </c>
      <c r="Q1965">
        <v>0</v>
      </c>
      <c r="R1965">
        <v>94.68</v>
      </c>
      <c r="S1965">
        <v>5.01</v>
      </c>
      <c r="T1965">
        <v>0.31</v>
      </c>
      <c r="U1965">
        <v>0</v>
      </c>
    </row>
    <row r="1966" spans="1:21" x14ac:dyDescent="0.25">
      <c r="A1966" t="s">
        <v>456</v>
      </c>
      <c r="B1966">
        <v>2021</v>
      </c>
      <c r="C1966">
        <v>2565000</v>
      </c>
      <c r="D1966">
        <v>2103000</v>
      </c>
      <c r="E1966">
        <v>1732800</v>
      </c>
      <c r="F1966">
        <v>1851000</v>
      </c>
      <c r="G1966">
        <v>246000</v>
      </c>
      <c r="H1966">
        <v>6000</v>
      </c>
      <c r="I1966">
        <v>0</v>
      </c>
      <c r="J1966">
        <v>1480800</v>
      </c>
      <c r="K1966">
        <v>246000</v>
      </c>
      <c r="L1966">
        <v>6000</v>
      </c>
      <c r="M1966">
        <v>0</v>
      </c>
      <c r="N1966">
        <v>88.02</v>
      </c>
      <c r="O1966">
        <v>11.7</v>
      </c>
      <c r="P1966">
        <v>0.28999999999999998</v>
      </c>
      <c r="Q1966">
        <v>0</v>
      </c>
      <c r="R1966">
        <v>85.46</v>
      </c>
      <c r="S1966">
        <v>14.2</v>
      </c>
      <c r="T1966">
        <v>0.35</v>
      </c>
      <c r="U1966">
        <v>0</v>
      </c>
    </row>
    <row r="1967" spans="1:21" x14ac:dyDescent="0.25">
      <c r="A1967" t="s">
        <v>458</v>
      </c>
      <c r="B1967">
        <v>2013</v>
      </c>
      <c r="C1967">
        <v>262000</v>
      </c>
      <c r="D1967">
        <v>262000</v>
      </c>
      <c r="E1967">
        <v>238220</v>
      </c>
      <c r="F1967">
        <v>139000</v>
      </c>
      <c r="G1967">
        <v>13000</v>
      </c>
      <c r="H1967">
        <v>110000</v>
      </c>
      <c r="I1967">
        <v>0</v>
      </c>
      <c r="J1967">
        <v>139000</v>
      </c>
      <c r="K1967">
        <v>13000</v>
      </c>
      <c r="L1967">
        <v>86220</v>
      </c>
      <c r="M1967">
        <v>0</v>
      </c>
      <c r="N1967">
        <v>53.05</v>
      </c>
      <c r="O1967">
        <v>4.96</v>
      </c>
      <c r="P1967">
        <v>41.98</v>
      </c>
      <c r="Q1967">
        <v>0</v>
      </c>
      <c r="R1967">
        <v>58.35</v>
      </c>
      <c r="S1967">
        <v>5.46</v>
      </c>
      <c r="T1967">
        <v>36.19</v>
      </c>
      <c r="U1967">
        <v>0</v>
      </c>
    </row>
    <row r="1968" spans="1:21" x14ac:dyDescent="0.25">
      <c r="A1968" t="s">
        <v>458</v>
      </c>
      <c r="B1968">
        <v>2014</v>
      </c>
      <c r="C1968">
        <v>222000</v>
      </c>
      <c r="D1968">
        <v>222000</v>
      </c>
      <c r="E1968">
        <v>212160</v>
      </c>
      <c r="F1968">
        <v>103000</v>
      </c>
      <c r="G1968">
        <v>13000</v>
      </c>
      <c r="H1968">
        <v>106000</v>
      </c>
      <c r="I1968">
        <v>0</v>
      </c>
      <c r="J1968">
        <v>103000</v>
      </c>
      <c r="K1968">
        <v>13000</v>
      </c>
      <c r="L1968">
        <v>96160</v>
      </c>
      <c r="M1968">
        <v>0</v>
      </c>
      <c r="N1968">
        <v>46.4</v>
      </c>
      <c r="O1968">
        <v>5.86</v>
      </c>
      <c r="P1968">
        <v>47.75</v>
      </c>
      <c r="Q1968">
        <v>0</v>
      </c>
      <c r="R1968">
        <v>48.55</v>
      </c>
      <c r="S1968">
        <v>6.13</v>
      </c>
      <c r="T1968">
        <v>45.32</v>
      </c>
      <c r="U1968">
        <v>0</v>
      </c>
    </row>
    <row r="1969" spans="1:21" x14ac:dyDescent="0.25">
      <c r="A1969" t="s">
        <v>458</v>
      </c>
      <c r="B1969">
        <v>2015</v>
      </c>
      <c r="C1969">
        <v>344000</v>
      </c>
      <c r="D1969">
        <v>344000</v>
      </c>
      <c r="E1969">
        <v>334160</v>
      </c>
      <c r="F1969">
        <v>136000</v>
      </c>
      <c r="G1969">
        <v>39000</v>
      </c>
      <c r="H1969">
        <v>169000</v>
      </c>
      <c r="I1969">
        <v>0</v>
      </c>
      <c r="J1969">
        <v>136000</v>
      </c>
      <c r="K1969">
        <v>39000</v>
      </c>
      <c r="L1969">
        <v>159160</v>
      </c>
      <c r="M1969">
        <v>0</v>
      </c>
      <c r="N1969">
        <v>39.53</v>
      </c>
      <c r="O1969">
        <v>11.34</v>
      </c>
      <c r="P1969">
        <v>49.13</v>
      </c>
      <c r="Q1969">
        <v>0</v>
      </c>
      <c r="R1969">
        <v>40.700000000000003</v>
      </c>
      <c r="S1969">
        <v>11.67</v>
      </c>
      <c r="T1969">
        <v>47.63</v>
      </c>
      <c r="U1969">
        <v>0</v>
      </c>
    </row>
    <row r="1970" spans="1:21" x14ac:dyDescent="0.25">
      <c r="A1970" t="s">
        <v>458</v>
      </c>
      <c r="B1970">
        <v>2016</v>
      </c>
      <c r="C1970">
        <v>260000</v>
      </c>
      <c r="D1970">
        <v>260000</v>
      </c>
      <c r="E1970">
        <v>250160</v>
      </c>
      <c r="F1970">
        <v>104000</v>
      </c>
      <c r="G1970">
        <v>38000</v>
      </c>
      <c r="H1970">
        <v>118000</v>
      </c>
      <c r="I1970">
        <v>0</v>
      </c>
      <c r="J1970">
        <v>104000</v>
      </c>
      <c r="K1970">
        <v>38000</v>
      </c>
      <c r="L1970">
        <v>108160</v>
      </c>
      <c r="M1970">
        <v>0</v>
      </c>
      <c r="N1970">
        <v>40</v>
      </c>
      <c r="O1970">
        <v>14.62</v>
      </c>
      <c r="P1970">
        <v>45.38</v>
      </c>
      <c r="Q1970">
        <v>0</v>
      </c>
      <c r="R1970">
        <v>41.57</v>
      </c>
      <c r="S1970">
        <v>15.19</v>
      </c>
      <c r="T1970">
        <v>43.24</v>
      </c>
      <c r="U1970">
        <v>0</v>
      </c>
    </row>
    <row r="1971" spans="1:21" x14ac:dyDescent="0.25">
      <c r="A1971" t="s">
        <v>458</v>
      </c>
      <c r="B1971">
        <v>2017</v>
      </c>
      <c r="C1971">
        <v>408000</v>
      </c>
      <c r="D1971">
        <v>407000</v>
      </c>
      <c r="E1971">
        <v>397160</v>
      </c>
      <c r="F1971">
        <v>128000</v>
      </c>
      <c r="G1971">
        <v>54000</v>
      </c>
      <c r="H1971">
        <v>225000</v>
      </c>
      <c r="I1971">
        <v>0</v>
      </c>
      <c r="J1971">
        <v>128000</v>
      </c>
      <c r="K1971">
        <v>54000</v>
      </c>
      <c r="L1971">
        <v>215160</v>
      </c>
      <c r="M1971">
        <v>0</v>
      </c>
      <c r="N1971">
        <v>31.45</v>
      </c>
      <c r="O1971">
        <v>13.27</v>
      </c>
      <c r="P1971">
        <v>55.28</v>
      </c>
      <c r="Q1971">
        <v>0</v>
      </c>
      <c r="R1971">
        <v>32.229999999999997</v>
      </c>
      <c r="S1971">
        <v>13.6</v>
      </c>
      <c r="T1971">
        <v>54.17</v>
      </c>
      <c r="U1971">
        <v>0</v>
      </c>
    </row>
    <row r="1972" spans="1:21" x14ac:dyDescent="0.25">
      <c r="A1972" t="s">
        <v>458</v>
      </c>
      <c r="B1972">
        <v>2018</v>
      </c>
      <c r="C1972">
        <v>399000</v>
      </c>
      <c r="D1972">
        <v>398000</v>
      </c>
      <c r="E1972">
        <v>398000</v>
      </c>
      <c r="F1972">
        <v>103000</v>
      </c>
      <c r="G1972">
        <v>53000</v>
      </c>
      <c r="H1972">
        <v>242000</v>
      </c>
      <c r="I1972">
        <v>0</v>
      </c>
      <c r="J1972">
        <v>103000</v>
      </c>
      <c r="K1972">
        <v>53000</v>
      </c>
      <c r="L1972">
        <v>242000</v>
      </c>
      <c r="M1972">
        <v>0</v>
      </c>
      <c r="N1972">
        <v>25.88</v>
      </c>
      <c r="O1972">
        <v>13.32</v>
      </c>
      <c r="P1972">
        <v>60.8</v>
      </c>
      <c r="Q1972">
        <v>0</v>
      </c>
      <c r="R1972">
        <v>25.88</v>
      </c>
      <c r="S1972">
        <v>13.32</v>
      </c>
      <c r="T1972">
        <v>60.8</v>
      </c>
      <c r="U1972">
        <v>0</v>
      </c>
    </row>
    <row r="1973" spans="1:21" x14ac:dyDescent="0.25">
      <c r="A1973" t="s">
        <v>458</v>
      </c>
      <c r="B1973">
        <v>2019</v>
      </c>
      <c r="C1973">
        <v>611000</v>
      </c>
      <c r="D1973">
        <v>607000</v>
      </c>
      <c r="E1973">
        <v>607000</v>
      </c>
      <c r="F1973">
        <v>136000</v>
      </c>
      <c r="G1973">
        <v>55000</v>
      </c>
      <c r="H1973">
        <v>416000</v>
      </c>
      <c r="I1973">
        <v>0</v>
      </c>
      <c r="J1973">
        <v>136000</v>
      </c>
      <c r="K1973">
        <v>55000</v>
      </c>
      <c r="L1973">
        <v>416000</v>
      </c>
      <c r="M1973">
        <v>0</v>
      </c>
      <c r="N1973">
        <v>22.41</v>
      </c>
      <c r="O1973">
        <v>9.06</v>
      </c>
      <c r="P1973">
        <v>68.53</v>
      </c>
      <c r="Q1973">
        <v>0</v>
      </c>
      <c r="R1973">
        <v>22.41</v>
      </c>
      <c r="S1973">
        <v>9.06</v>
      </c>
      <c r="T1973">
        <v>68.53</v>
      </c>
      <c r="U1973">
        <v>0</v>
      </c>
    </row>
    <row r="1974" spans="1:21" x14ac:dyDescent="0.25">
      <c r="A1974" t="s">
        <v>458</v>
      </c>
      <c r="B1974">
        <v>2020</v>
      </c>
      <c r="C1974">
        <v>701000</v>
      </c>
      <c r="D1974">
        <v>697000</v>
      </c>
      <c r="E1974">
        <v>695360</v>
      </c>
      <c r="F1974">
        <v>130000</v>
      </c>
      <c r="G1974">
        <v>52000</v>
      </c>
      <c r="H1974">
        <v>515000</v>
      </c>
      <c r="I1974">
        <v>0</v>
      </c>
      <c r="J1974">
        <v>130000</v>
      </c>
      <c r="K1974">
        <v>52000</v>
      </c>
      <c r="L1974">
        <v>513360</v>
      </c>
      <c r="M1974">
        <v>0</v>
      </c>
      <c r="N1974">
        <v>18.649999999999999</v>
      </c>
      <c r="O1974">
        <v>7.46</v>
      </c>
      <c r="P1974">
        <v>73.89</v>
      </c>
      <c r="Q1974">
        <v>0</v>
      </c>
      <c r="R1974">
        <v>18.7</v>
      </c>
      <c r="S1974">
        <v>7.48</v>
      </c>
      <c r="T1974">
        <v>73.83</v>
      </c>
      <c r="U1974">
        <v>0</v>
      </c>
    </row>
    <row r="1975" spans="1:21" x14ac:dyDescent="0.25">
      <c r="A1975" t="s">
        <v>458</v>
      </c>
      <c r="B1975">
        <v>2021</v>
      </c>
      <c r="C1975">
        <v>1784000</v>
      </c>
      <c r="D1975">
        <v>1784000</v>
      </c>
      <c r="E1975">
        <v>1784000</v>
      </c>
      <c r="F1975">
        <v>131000</v>
      </c>
      <c r="G1975">
        <v>49000</v>
      </c>
      <c r="H1975">
        <v>1604000</v>
      </c>
      <c r="I1975">
        <v>0</v>
      </c>
      <c r="J1975">
        <v>131000</v>
      </c>
      <c r="K1975">
        <v>49000</v>
      </c>
      <c r="L1975">
        <v>1604000</v>
      </c>
      <c r="M1975">
        <v>0</v>
      </c>
      <c r="N1975">
        <v>7.34</v>
      </c>
      <c r="O1975">
        <v>2.75</v>
      </c>
      <c r="P1975">
        <v>89.91</v>
      </c>
      <c r="Q1975">
        <v>0</v>
      </c>
      <c r="R1975">
        <v>7.34</v>
      </c>
      <c r="S1975">
        <v>2.75</v>
      </c>
      <c r="T1975">
        <v>89.91</v>
      </c>
      <c r="U1975">
        <v>0</v>
      </c>
    </row>
    <row r="1976" spans="1:21" x14ac:dyDescent="0.25">
      <c r="A1976" t="s">
        <v>460</v>
      </c>
      <c r="B1976">
        <v>2013</v>
      </c>
      <c r="C1976">
        <v>13421000</v>
      </c>
      <c r="D1976">
        <v>10192000</v>
      </c>
      <c r="E1976">
        <v>8458400</v>
      </c>
      <c r="F1976">
        <v>8668000</v>
      </c>
      <c r="G1976">
        <v>1378000</v>
      </c>
      <c r="H1976">
        <v>146000</v>
      </c>
      <c r="I1976">
        <v>0</v>
      </c>
      <c r="J1976">
        <v>6934400</v>
      </c>
      <c r="K1976">
        <v>1378000</v>
      </c>
      <c r="L1976">
        <v>146000</v>
      </c>
      <c r="M1976">
        <v>0</v>
      </c>
      <c r="N1976">
        <v>85.05</v>
      </c>
      <c r="O1976">
        <v>13.52</v>
      </c>
      <c r="P1976">
        <v>1.43</v>
      </c>
      <c r="Q1976">
        <v>0</v>
      </c>
      <c r="R1976">
        <v>81.98</v>
      </c>
      <c r="S1976">
        <v>16.29</v>
      </c>
      <c r="T1976">
        <v>1.73</v>
      </c>
      <c r="U1976">
        <v>0</v>
      </c>
    </row>
    <row r="1977" spans="1:21" x14ac:dyDescent="0.25">
      <c r="A1977" t="s">
        <v>460</v>
      </c>
      <c r="B1977">
        <v>2014</v>
      </c>
      <c r="C1977">
        <v>12743000</v>
      </c>
      <c r="D1977">
        <v>9435000</v>
      </c>
      <c r="E1977">
        <v>7844600</v>
      </c>
      <c r="F1977">
        <v>7952000</v>
      </c>
      <c r="G1977">
        <v>1340000</v>
      </c>
      <c r="H1977">
        <v>143000</v>
      </c>
      <c r="I1977">
        <v>0</v>
      </c>
      <c r="J1977">
        <v>6361600</v>
      </c>
      <c r="K1977">
        <v>1340000</v>
      </c>
      <c r="L1977">
        <v>143000</v>
      </c>
      <c r="M1977">
        <v>0</v>
      </c>
      <c r="N1977">
        <v>84.28</v>
      </c>
      <c r="O1977">
        <v>14.2</v>
      </c>
      <c r="P1977">
        <v>1.52</v>
      </c>
      <c r="Q1977">
        <v>0</v>
      </c>
      <c r="R1977">
        <v>81.099999999999994</v>
      </c>
      <c r="S1977">
        <v>17.079999999999998</v>
      </c>
      <c r="T1977">
        <v>1.82</v>
      </c>
      <c r="U1977">
        <v>0</v>
      </c>
    </row>
    <row r="1978" spans="1:21" x14ac:dyDescent="0.25">
      <c r="A1978" t="s">
        <v>460</v>
      </c>
      <c r="B1978">
        <v>2015</v>
      </c>
      <c r="C1978">
        <v>12448000</v>
      </c>
      <c r="D1978">
        <v>9204000</v>
      </c>
      <c r="E1978">
        <v>7601200</v>
      </c>
      <c r="F1978">
        <v>8014000</v>
      </c>
      <c r="G1978">
        <v>1008000</v>
      </c>
      <c r="H1978">
        <v>182000</v>
      </c>
      <c r="I1978">
        <v>0</v>
      </c>
      <c r="J1978">
        <v>6411200</v>
      </c>
      <c r="K1978">
        <v>1008000</v>
      </c>
      <c r="L1978">
        <v>182000</v>
      </c>
      <c r="M1978">
        <v>0</v>
      </c>
      <c r="N1978">
        <v>87.07</v>
      </c>
      <c r="O1978">
        <v>10.95</v>
      </c>
      <c r="P1978">
        <v>1.98</v>
      </c>
      <c r="Q1978">
        <v>0</v>
      </c>
      <c r="R1978">
        <v>84.34</v>
      </c>
      <c r="S1978">
        <v>13.26</v>
      </c>
      <c r="T1978">
        <v>2.39</v>
      </c>
      <c r="U1978">
        <v>0</v>
      </c>
    </row>
    <row r="1979" spans="1:21" x14ac:dyDescent="0.25">
      <c r="A1979" t="s">
        <v>460</v>
      </c>
      <c r="B1979">
        <v>2016</v>
      </c>
      <c r="C1979">
        <v>12745000</v>
      </c>
      <c r="D1979">
        <v>9647000</v>
      </c>
      <c r="E1979">
        <v>7966000</v>
      </c>
      <c r="F1979">
        <v>8405000</v>
      </c>
      <c r="G1979">
        <v>1068000</v>
      </c>
      <c r="H1979">
        <v>174000</v>
      </c>
      <c r="I1979">
        <v>0</v>
      </c>
      <c r="J1979">
        <v>6724000</v>
      </c>
      <c r="K1979">
        <v>1068000</v>
      </c>
      <c r="L1979">
        <v>174000</v>
      </c>
      <c r="M1979">
        <v>0</v>
      </c>
      <c r="N1979">
        <v>87.13</v>
      </c>
      <c r="O1979">
        <v>11.07</v>
      </c>
      <c r="P1979">
        <v>1.8</v>
      </c>
      <c r="Q1979">
        <v>0</v>
      </c>
      <c r="R1979">
        <v>84.41</v>
      </c>
      <c r="S1979">
        <v>13.41</v>
      </c>
      <c r="T1979">
        <v>2.1800000000000002</v>
      </c>
      <c r="U1979">
        <v>0</v>
      </c>
    </row>
    <row r="1980" spans="1:21" x14ac:dyDescent="0.25">
      <c r="A1980" t="s">
        <v>460</v>
      </c>
      <c r="B1980">
        <v>2017</v>
      </c>
      <c r="C1980">
        <v>13105000</v>
      </c>
      <c r="D1980">
        <v>9969000</v>
      </c>
      <c r="E1980">
        <v>7919640</v>
      </c>
      <c r="F1980">
        <v>8738000</v>
      </c>
      <c r="G1980">
        <v>1042000</v>
      </c>
      <c r="H1980">
        <v>189000</v>
      </c>
      <c r="I1980">
        <v>0</v>
      </c>
      <c r="J1980">
        <v>6688640</v>
      </c>
      <c r="K1980">
        <v>1042000</v>
      </c>
      <c r="L1980">
        <v>189000</v>
      </c>
      <c r="M1980">
        <v>0</v>
      </c>
      <c r="N1980">
        <v>87.65</v>
      </c>
      <c r="O1980">
        <v>10.45</v>
      </c>
      <c r="P1980">
        <v>1.9</v>
      </c>
      <c r="Q1980">
        <v>0</v>
      </c>
      <c r="R1980">
        <v>84.46</v>
      </c>
      <c r="S1980">
        <v>13.16</v>
      </c>
      <c r="T1980">
        <v>2.39</v>
      </c>
      <c r="U1980">
        <v>0</v>
      </c>
    </row>
    <row r="1981" spans="1:21" x14ac:dyDescent="0.25">
      <c r="A1981" t="s">
        <v>460</v>
      </c>
      <c r="B1981">
        <v>2018</v>
      </c>
      <c r="C1981">
        <v>11384000</v>
      </c>
      <c r="D1981">
        <v>8587000</v>
      </c>
      <c r="E1981">
        <v>7075240</v>
      </c>
      <c r="F1981">
        <v>7622000</v>
      </c>
      <c r="G1981">
        <v>815000</v>
      </c>
      <c r="H1981">
        <v>150000</v>
      </c>
      <c r="I1981">
        <v>0</v>
      </c>
      <c r="J1981">
        <v>6110240</v>
      </c>
      <c r="K1981">
        <v>815000</v>
      </c>
      <c r="L1981">
        <v>150000</v>
      </c>
      <c r="M1981">
        <v>0</v>
      </c>
      <c r="N1981">
        <v>88.76</v>
      </c>
      <c r="O1981">
        <v>9.49</v>
      </c>
      <c r="P1981">
        <v>1.75</v>
      </c>
      <c r="Q1981">
        <v>0</v>
      </c>
      <c r="R1981">
        <v>86.36</v>
      </c>
      <c r="S1981">
        <v>11.52</v>
      </c>
      <c r="T1981">
        <v>2.12</v>
      </c>
      <c r="U1981">
        <v>0</v>
      </c>
    </row>
    <row r="1982" spans="1:21" x14ac:dyDescent="0.25">
      <c r="A1982" t="s">
        <v>460</v>
      </c>
      <c r="B1982">
        <v>2019</v>
      </c>
      <c r="C1982">
        <v>12260000</v>
      </c>
      <c r="D1982">
        <v>9349000</v>
      </c>
      <c r="E1982">
        <v>7564440</v>
      </c>
      <c r="F1982">
        <v>8446000</v>
      </c>
      <c r="G1982">
        <v>697000</v>
      </c>
      <c r="H1982">
        <v>206000</v>
      </c>
      <c r="I1982">
        <v>0</v>
      </c>
      <c r="J1982">
        <v>6661440</v>
      </c>
      <c r="K1982">
        <v>697000</v>
      </c>
      <c r="L1982">
        <v>206000</v>
      </c>
      <c r="M1982">
        <v>0</v>
      </c>
      <c r="N1982">
        <v>90.34</v>
      </c>
      <c r="O1982">
        <v>7.46</v>
      </c>
      <c r="P1982">
        <v>2.2000000000000002</v>
      </c>
      <c r="Q1982">
        <v>0</v>
      </c>
      <c r="R1982">
        <v>88.06</v>
      </c>
      <c r="S1982">
        <v>9.2100000000000009</v>
      </c>
      <c r="T1982">
        <v>2.72</v>
      </c>
      <c r="U1982">
        <v>0</v>
      </c>
    </row>
    <row r="1983" spans="1:21" x14ac:dyDescent="0.25">
      <c r="A1983" t="s">
        <v>460</v>
      </c>
      <c r="B1983">
        <v>2020</v>
      </c>
      <c r="C1983">
        <v>11471000</v>
      </c>
      <c r="D1983">
        <v>8462000</v>
      </c>
      <c r="E1983">
        <v>6894640</v>
      </c>
      <c r="F1983">
        <v>7668000</v>
      </c>
      <c r="G1983">
        <v>629000</v>
      </c>
      <c r="H1983">
        <v>165000</v>
      </c>
      <c r="I1983">
        <v>0</v>
      </c>
      <c r="J1983">
        <v>6100640</v>
      </c>
      <c r="K1983">
        <v>629000</v>
      </c>
      <c r="L1983">
        <v>165000</v>
      </c>
      <c r="M1983">
        <v>0</v>
      </c>
      <c r="N1983">
        <v>90.62</v>
      </c>
      <c r="O1983">
        <v>7.43</v>
      </c>
      <c r="P1983">
        <v>1.95</v>
      </c>
      <c r="Q1983">
        <v>0</v>
      </c>
      <c r="R1983">
        <v>88.48</v>
      </c>
      <c r="S1983">
        <v>9.1199999999999992</v>
      </c>
      <c r="T1983">
        <v>2.39</v>
      </c>
      <c r="U1983">
        <v>0</v>
      </c>
    </row>
    <row r="1984" spans="1:21" x14ac:dyDescent="0.25">
      <c r="A1984" t="s">
        <v>460</v>
      </c>
      <c r="B1984">
        <v>2021</v>
      </c>
      <c r="C1984">
        <v>11229000</v>
      </c>
      <c r="D1984">
        <v>8226000</v>
      </c>
      <c r="E1984">
        <v>6709440</v>
      </c>
      <c r="F1984">
        <v>7514000</v>
      </c>
      <c r="G1984">
        <v>555000</v>
      </c>
      <c r="H1984">
        <v>157000</v>
      </c>
      <c r="I1984">
        <v>0</v>
      </c>
      <c r="J1984">
        <v>5997440</v>
      </c>
      <c r="K1984">
        <v>555000</v>
      </c>
      <c r="L1984">
        <v>157000</v>
      </c>
      <c r="M1984">
        <v>0</v>
      </c>
      <c r="N1984">
        <v>91.34</v>
      </c>
      <c r="O1984">
        <v>6.75</v>
      </c>
      <c r="P1984">
        <v>1.91</v>
      </c>
      <c r="Q1984">
        <v>0</v>
      </c>
      <c r="R1984">
        <v>89.39</v>
      </c>
      <c r="S1984">
        <v>8.27</v>
      </c>
      <c r="T1984">
        <v>2.34</v>
      </c>
      <c r="U1984">
        <v>0</v>
      </c>
    </row>
    <row r="1985" spans="1:21" x14ac:dyDescent="0.25">
      <c r="A1985" t="s">
        <v>440</v>
      </c>
      <c r="B1985">
        <v>2013</v>
      </c>
      <c r="C1985">
        <v>1589000</v>
      </c>
      <c r="D1985">
        <v>724000</v>
      </c>
      <c r="E1985">
        <v>592400</v>
      </c>
      <c r="F1985">
        <v>658000</v>
      </c>
      <c r="G1985">
        <v>0</v>
      </c>
      <c r="H1985">
        <v>66000</v>
      </c>
      <c r="I1985">
        <v>0</v>
      </c>
      <c r="J1985">
        <v>526400</v>
      </c>
      <c r="K1985">
        <v>0</v>
      </c>
      <c r="L1985">
        <v>66000</v>
      </c>
      <c r="M1985">
        <v>0</v>
      </c>
      <c r="N1985">
        <v>90.88</v>
      </c>
      <c r="O1985">
        <v>0</v>
      </c>
      <c r="P1985">
        <v>9.1199999999999992</v>
      </c>
      <c r="Q1985">
        <v>0</v>
      </c>
      <c r="R1985">
        <v>88.86</v>
      </c>
      <c r="S1985">
        <v>0</v>
      </c>
      <c r="T1985">
        <v>11.14</v>
      </c>
      <c r="U1985">
        <v>0</v>
      </c>
    </row>
    <row r="1986" spans="1:21" x14ac:dyDescent="0.25">
      <c r="A1986" t="s">
        <v>440</v>
      </c>
      <c r="B1986">
        <v>2014</v>
      </c>
      <c r="C1986">
        <v>1466000</v>
      </c>
      <c r="D1986">
        <v>791000</v>
      </c>
      <c r="E1986">
        <v>646800</v>
      </c>
      <c r="F1986">
        <v>721000</v>
      </c>
      <c r="G1986">
        <v>0</v>
      </c>
      <c r="H1986">
        <v>70000</v>
      </c>
      <c r="I1986">
        <v>0</v>
      </c>
      <c r="J1986">
        <v>576800</v>
      </c>
      <c r="K1986">
        <v>0</v>
      </c>
      <c r="L1986">
        <v>70000</v>
      </c>
      <c r="M1986">
        <v>0</v>
      </c>
      <c r="N1986">
        <v>91.15</v>
      </c>
      <c r="O1986">
        <v>0</v>
      </c>
      <c r="P1986">
        <v>8.85</v>
      </c>
      <c r="Q1986">
        <v>0</v>
      </c>
      <c r="R1986">
        <v>89.18</v>
      </c>
      <c r="S1986">
        <v>0</v>
      </c>
      <c r="T1986">
        <v>10.82</v>
      </c>
      <c r="U1986">
        <v>0</v>
      </c>
    </row>
    <row r="1987" spans="1:21" x14ac:dyDescent="0.25">
      <c r="A1987" t="s">
        <v>440</v>
      </c>
      <c r="B1987">
        <v>2015</v>
      </c>
      <c r="C1987">
        <v>1283000</v>
      </c>
      <c r="D1987">
        <v>757000</v>
      </c>
      <c r="E1987">
        <v>617400</v>
      </c>
      <c r="F1987">
        <v>698000</v>
      </c>
      <c r="G1987">
        <v>0</v>
      </c>
      <c r="H1987">
        <v>59000</v>
      </c>
      <c r="I1987">
        <v>0</v>
      </c>
      <c r="J1987">
        <v>558400</v>
      </c>
      <c r="K1987">
        <v>0</v>
      </c>
      <c r="L1987">
        <v>59000</v>
      </c>
      <c r="M1987">
        <v>0</v>
      </c>
      <c r="N1987">
        <v>92.21</v>
      </c>
      <c r="O1987">
        <v>0</v>
      </c>
      <c r="P1987">
        <v>7.79</v>
      </c>
      <c r="Q1987">
        <v>0</v>
      </c>
      <c r="R1987">
        <v>90.44</v>
      </c>
      <c r="S1987">
        <v>0</v>
      </c>
      <c r="T1987">
        <v>9.56</v>
      </c>
      <c r="U1987">
        <v>0</v>
      </c>
    </row>
    <row r="1988" spans="1:21" x14ac:dyDescent="0.25">
      <c r="A1988" t="s">
        <v>440</v>
      </c>
      <c r="B1988">
        <v>2016</v>
      </c>
      <c r="C1988">
        <v>1179000</v>
      </c>
      <c r="D1988">
        <v>740000</v>
      </c>
      <c r="E1988">
        <v>619600</v>
      </c>
      <c r="F1988">
        <v>602000</v>
      </c>
      <c r="G1988">
        <v>0</v>
      </c>
      <c r="H1988">
        <v>138000</v>
      </c>
      <c r="I1988">
        <v>0</v>
      </c>
      <c r="J1988">
        <v>481600</v>
      </c>
      <c r="K1988">
        <v>0</v>
      </c>
      <c r="L1988">
        <v>138000</v>
      </c>
      <c r="M1988">
        <v>0</v>
      </c>
      <c r="N1988">
        <v>81.349999999999994</v>
      </c>
      <c r="O1988">
        <v>0</v>
      </c>
      <c r="P1988">
        <v>18.649999999999999</v>
      </c>
      <c r="Q1988">
        <v>0</v>
      </c>
      <c r="R1988">
        <v>77.73</v>
      </c>
      <c r="S1988">
        <v>0</v>
      </c>
      <c r="T1988">
        <v>22.27</v>
      </c>
      <c r="U1988">
        <v>0</v>
      </c>
    </row>
    <row r="1989" spans="1:21" x14ac:dyDescent="0.25">
      <c r="A1989" t="s">
        <v>440</v>
      </c>
      <c r="B1989">
        <v>2017</v>
      </c>
      <c r="C1989">
        <v>1197000</v>
      </c>
      <c r="D1989">
        <v>772000</v>
      </c>
      <c r="E1989">
        <v>646400</v>
      </c>
      <c r="F1989">
        <v>628000</v>
      </c>
      <c r="G1989">
        <v>0</v>
      </c>
      <c r="H1989">
        <v>144000</v>
      </c>
      <c r="I1989">
        <v>0</v>
      </c>
      <c r="J1989">
        <v>502400</v>
      </c>
      <c r="K1989">
        <v>0</v>
      </c>
      <c r="L1989">
        <v>144000</v>
      </c>
      <c r="M1989">
        <v>0</v>
      </c>
      <c r="N1989">
        <v>81.349999999999994</v>
      </c>
      <c r="O1989">
        <v>0</v>
      </c>
      <c r="P1989">
        <v>18.649999999999999</v>
      </c>
      <c r="Q1989">
        <v>0</v>
      </c>
      <c r="R1989">
        <v>77.72</v>
      </c>
      <c r="S1989">
        <v>0</v>
      </c>
      <c r="T1989">
        <v>22.28</v>
      </c>
      <c r="U1989">
        <v>0</v>
      </c>
    </row>
    <row r="1990" spans="1:21" x14ac:dyDescent="0.25">
      <c r="A1990" t="s">
        <v>440</v>
      </c>
      <c r="B1990">
        <v>2018</v>
      </c>
      <c r="C1990">
        <v>1189000</v>
      </c>
      <c r="D1990">
        <v>732000</v>
      </c>
      <c r="E1990">
        <v>605400</v>
      </c>
      <c r="F1990">
        <v>633000</v>
      </c>
      <c r="G1990">
        <v>0</v>
      </c>
      <c r="H1990">
        <v>99000</v>
      </c>
      <c r="I1990">
        <v>0</v>
      </c>
      <c r="J1990">
        <v>506400</v>
      </c>
      <c r="K1990">
        <v>0</v>
      </c>
      <c r="L1990">
        <v>99000</v>
      </c>
      <c r="M1990">
        <v>0</v>
      </c>
      <c r="N1990">
        <v>86.48</v>
      </c>
      <c r="O1990">
        <v>0</v>
      </c>
      <c r="P1990">
        <v>13.52</v>
      </c>
      <c r="Q1990">
        <v>0</v>
      </c>
      <c r="R1990">
        <v>83.65</v>
      </c>
      <c r="S1990">
        <v>0</v>
      </c>
      <c r="T1990">
        <v>16.350000000000001</v>
      </c>
      <c r="U1990">
        <v>0</v>
      </c>
    </row>
    <row r="1991" spans="1:21" x14ac:dyDescent="0.25">
      <c r="A1991" t="s">
        <v>440</v>
      </c>
      <c r="B1991">
        <v>2019</v>
      </c>
      <c r="C1991">
        <v>1260000</v>
      </c>
      <c r="D1991">
        <v>776000</v>
      </c>
      <c r="E1991">
        <v>651600</v>
      </c>
      <c r="F1991">
        <v>622000</v>
      </c>
      <c r="G1991">
        <v>0</v>
      </c>
      <c r="H1991">
        <v>154000</v>
      </c>
      <c r="I1991">
        <v>0</v>
      </c>
      <c r="J1991">
        <v>497600</v>
      </c>
      <c r="K1991">
        <v>0</v>
      </c>
      <c r="L1991">
        <v>154000</v>
      </c>
      <c r="M1991">
        <v>0</v>
      </c>
      <c r="N1991">
        <v>80.150000000000006</v>
      </c>
      <c r="O1991">
        <v>0</v>
      </c>
      <c r="P1991">
        <v>19.850000000000001</v>
      </c>
      <c r="Q1991">
        <v>0</v>
      </c>
      <c r="R1991">
        <v>76.37</v>
      </c>
      <c r="S1991">
        <v>0</v>
      </c>
      <c r="T1991">
        <v>23.63</v>
      </c>
      <c r="U1991">
        <v>0</v>
      </c>
    </row>
    <row r="1992" spans="1:21" x14ac:dyDescent="0.25">
      <c r="A1992" t="s">
        <v>440</v>
      </c>
      <c r="B1992">
        <v>2020</v>
      </c>
      <c r="C1992">
        <v>1308000</v>
      </c>
      <c r="D1992">
        <v>774000</v>
      </c>
      <c r="E1992">
        <v>643600</v>
      </c>
      <c r="F1992">
        <v>652000</v>
      </c>
      <c r="G1992">
        <v>0</v>
      </c>
      <c r="H1992">
        <v>122000</v>
      </c>
      <c r="I1992">
        <v>0</v>
      </c>
      <c r="J1992">
        <v>521600</v>
      </c>
      <c r="K1992">
        <v>0</v>
      </c>
      <c r="L1992">
        <v>122000</v>
      </c>
      <c r="M1992">
        <v>0</v>
      </c>
      <c r="N1992">
        <v>84.24</v>
      </c>
      <c r="O1992">
        <v>0</v>
      </c>
      <c r="P1992">
        <v>15.76</v>
      </c>
      <c r="Q1992">
        <v>0</v>
      </c>
      <c r="R1992">
        <v>81.040000000000006</v>
      </c>
      <c r="S1992">
        <v>0</v>
      </c>
      <c r="T1992">
        <v>18.96</v>
      </c>
      <c r="U1992">
        <v>0</v>
      </c>
    </row>
    <row r="1993" spans="1:21" x14ac:dyDescent="0.25">
      <c r="A1993" t="s">
        <v>440</v>
      </c>
      <c r="B1993">
        <v>2021</v>
      </c>
      <c r="C1993">
        <v>1227000</v>
      </c>
      <c r="D1993">
        <v>799000</v>
      </c>
      <c r="E1993">
        <v>664600</v>
      </c>
      <c r="F1993">
        <v>672000</v>
      </c>
      <c r="G1993">
        <v>0</v>
      </c>
      <c r="H1993">
        <v>127000</v>
      </c>
      <c r="I1993">
        <v>0</v>
      </c>
      <c r="J1993">
        <v>537600</v>
      </c>
      <c r="K1993">
        <v>0</v>
      </c>
      <c r="L1993">
        <v>127000</v>
      </c>
      <c r="M1993">
        <v>0</v>
      </c>
      <c r="N1993">
        <v>84.11</v>
      </c>
      <c r="O1993">
        <v>0</v>
      </c>
      <c r="P1993">
        <v>15.89</v>
      </c>
      <c r="Q1993">
        <v>0</v>
      </c>
      <c r="R1993">
        <v>80.89</v>
      </c>
      <c r="S1993">
        <v>0</v>
      </c>
      <c r="T1993">
        <v>19.11</v>
      </c>
      <c r="U1993">
        <v>0</v>
      </c>
    </row>
    <row r="1994" spans="1:21" x14ac:dyDescent="0.25">
      <c r="A1994" t="s">
        <v>414</v>
      </c>
      <c r="B1994">
        <v>2013</v>
      </c>
      <c r="C1994">
        <v>1976000</v>
      </c>
      <c r="D1994">
        <v>1947000</v>
      </c>
      <c r="E1994">
        <v>1738000</v>
      </c>
      <c r="F1994">
        <v>1045000</v>
      </c>
      <c r="G1994">
        <v>627000</v>
      </c>
      <c r="H1994">
        <v>275000</v>
      </c>
      <c r="I1994">
        <v>0</v>
      </c>
      <c r="J1994">
        <v>836000</v>
      </c>
      <c r="K1994">
        <v>627000</v>
      </c>
      <c r="L1994">
        <v>275000</v>
      </c>
      <c r="M1994">
        <v>0</v>
      </c>
      <c r="N1994">
        <v>53.67</v>
      </c>
      <c r="O1994">
        <v>32.200000000000003</v>
      </c>
      <c r="P1994">
        <v>14.12</v>
      </c>
      <c r="Q1994">
        <v>0</v>
      </c>
      <c r="R1994">
        <v>48.1</v>
      </c>
      <c r="S1994">
        <v>36.08</v>
      </c>
      <c r="T1994">
        <v>15.82</v>
      </c>
      <c r="U1994">
        <v>0</v>
      </c>
    </row>
    <row r="1995" spans="1:21" x14ac:dyDescent="0.25">
      <c r="A1995" t="s">
        <v>414</v>
      </c>
      <c r="B1995">
        <v>2014</v>
      </c>
      <c r="C1995">
        <v>2231000</v>
      </c>
      <c r="D1995">
        <v>2203000</v>
      </c>
      <c r="E1995">
        <v>1988560</v>
      </c>
      <c r="F1995">
        <v>1023000</v>
      </c>
      <c r="G1995">
        <v>513000</v>
      </c>
      <c r="H1995">
        <v>667000</v>
      </c>
      <c r="I1995">
        <v>0</v>
      </c>
      <c r="J1995">
        <v>818400</v>
      </c>
      <c r="K1995">
        <v>513000</v>
      </c>
      <c r="L1995">
        <v>657160</v>
      </c>
      <c r="M1995">
        <v>0</v>
      </c>
      <c r="N1995">
        <v>46.44</v>
      </c>
      <c r="O1995">
        <v>23.29</v>
      </c>
      <c r="P1995">
        <v>30.28</v>
      </c>
      <c r="Q1995">
        <v>0</v>
      </c>
      <c r="R1995">
        <v>41.16</v>
      </c>
      <c r="S1995">
        <v>25.8</v>
      </c>
      <c r="T1995">
        <v>33.049999999999997</v>
      </c>
      <c r="U1995">
        <v>0</v>
      </c>
    </row>
    <row r="1996" spans="1:21" x14ac:dyDescent="0.25">
      <c r="A1996" t="s">
        <v>414</v>
      </c>
      <c r="B1996">
        <v>2015</v>
      </c>
      <c r="C1996">
        <v>2397000</v>
      </c>
      <c r="D1996">
        <v>2367000</v>
      </c>
      <c r="E1996">
        <v>2133600</v>
      </c>
      <c r="F1996">
        <v>1167000</v>
      </c>
      <c r="G1996">
        <v>516000</v>
      </c>
      <c r="H1996">
        <v>684000</v>
      </c>
      <c r="I1996">
        <v>0</v>
      </c>
      <c r="J1996">
        <v>933600</v>
      </c>
      <c r="K1996">
        <v>516000</v>
      </c>
      <c r="L1996">
        <v>684000</v>
      </c>
      <c r="M1996">
        <v>0</v>
      </c>
      <c r="N1996">
        <v>49.3</v>
      </c>
      <c r="O1996">
        <v>21.8</v>
      </c>
      <c r="P1996">
        <v>28.9</v>
      </c>
      <c r="Q1996">
        <v>0</v>
      </c>
      <c r="R1996">
        <v>43.76</v>
      </c>
      <c r="S1996">
        <v>24.18</v>
      </c>
      <c r="T1996">
        <v>32.06</v>
      </c>
      <c r="U1996">
        <v>0</v>
      </c>
    </row>
    <row r="1997" spans="1:21" x14ac:dyDescent="0.25">
      <c r="A1997" t="s">
        <v>414</v>
      </c>
      <c r="B1997">
        <v>2016</v>
      </c>
      <c r="C1997">
        <v>2183000</v>
      </c>
      <c r="D1997">
        <v>2183000</v>
      </c>
      <c r="E1997">
        <v>1949000</v>
      </c>
      <c r="F1997">
        <v>1170000</v>
      </c>
      <c r="G1997">
        <v>581000</v>
      </c>
      <c r="H1997">
        <v>432000</v>
      </c>
      <c r="I1997">
        <v>0</v>
      </c>
      <c r="J1997">
        <v>936000</v>
      </c>
      <c r="K1997">
        <v>581000</v>
      </c>
      <c r="L1997">
        <v>432000</v>
      </c>
      <c r="M1997">
        <v>0</v>
      </c>
      <c r="N1997">
        <v>53.6</v>
      </c>
      <c r="O1997">
        <v>26.61</v>
      </c>
      <c r="P1997">
        <v>19.79</v>
      </c>
      <c r="Q1997">
        <v>0</v>
      </c>
      <c r="R1997">
        <v>48.02</v>
      </c>
      <c r="S1997">
        <v>29.81</v>
      </c>
      <c r="T1997">
        <v>22.17</v>
      </c>
      <c r="U1997">
        <v>0</v>
      </c>
    </row>
    <row r="1998" spans="1:21" x14ac:dyDescent="0.25">
      <c r="A1998" t="s">
        <v>414</v>
      </c>
      <c r="B1998">
        <v>2017</v>
      </c>
      <c r="C1998">
        <v>2296000</v>
      </c>
      <c r="D1998">
        <v>2296000</v>
      </c>
      <c r="E1998">
        <v>2079800</v>
      </c>
      <c r="F1998">
        <v>1081000</v>
      </c>
      <c r="G1998">
        <v>624000</v>
      </c>
      <c r="H1998">
        <v>591000</v>
      </c>
      <c r="I1998">
        <v>0</v>
      </c>
      <c r="J1998">
        <v>864800</v>
      </c>
      <c r="K1998">
        <v>624000</v>
      </c>
      <c r="L1998">
        <v>591000</v>
      </c>
      <c r="M1998">
        <v>0</v>
      </c>
      <c r="N1998">
        <v>47.08</v>
      </c>
      <c r="O1998">
        <v>27.18</v>
      </c>
      <c r="P1998">
        <v>25.74</v>
      </c>
      <c r="Q1998">
        <v>0</v>
      </c>
      <c r="R1998">
        <v>41.58</v>
      </c>
      <c r="S1998">
        <v>30</v>
      </c>
      <c r="T1998">
        <v>28.42</v>
      </c>
      <c r="U1998">
        <v>0</v>
      </c>
    </row>
    <row r="1999" spans="1:21" x14ac:dyDescent="0.25">
      <c r="A1999" t="s">
        <v>414</v>
      </c>
      <c r="B1999">
        <v>2018</v>
      </c>
      <c r="C1999">
        <v>2582000</v>
      </c>
      <c r="D1999">
        <v>2582000</v>
      </c>
      <c r="E1999">
        <v>2330400</v>
      </c>
      <c r="F1999">
        <v>1258000</v>
      </c>
      <c r="G1999">
        <v>625000</v>
      </c>
      <c r="H1999">
        <v>699000</v>
      </c>
      <c r="I1999">
        <v>0</v>
      </c>
      <c r="J1999">
        <v>1006400</v>
      </c>
      <c r="K1999">
        <v>625000</v>
      </c>
      <c r="L1999">
        <v>699000</v>
      </c>
      <c r="M1999">
        <v>0</v>
      </c>
      <c r="N1999">
        <v>48.72</v>
      </c>
      <c r="O1999">
        <v>24.21</v>
      </c>
      <c r="P1999">
        <v>27.07</v>
      </c>
      <c r="Q1999">
        <v>0</v>
      </c>
      <c r="R1999">
        <v>43.19</v>
      </c>
      <c r="S1999">
        <v>26.82</v>
      </c>
      <c r="T1999">
        <v>29.99</v>
      </c>
      <c r="U1999">
        <v>0</v>
      </c>
    </row>
    <row r="2000" spans="1:21" x14ac:dyDescent="0.25">
      <c r="A2000" t="s">
        <v>414</v>
      </c>
      <c r="B2000">
        <v>2019</v>
      </c>
      <c r="C2000">
        <v>2470000</v>
      </c>
      <c r="D2000">
        <v>2470000</v>
      </c>
      <c r="E2000">
        <v>2237800</v>
      </c>
      <c r="F2000">
        <v>1161000</v>
      </c>
      <c r="G2000">
        <v>615000</v>
      </c>
      <c r="H2000">
        <v>694000</v>
      </c>
      <c r="I2000">
        <v>0</v>
      </c>
      <c r="J2000">
        <v>928800</v>
      </c>
      <c r="K2000">
        <v>615000</v>
      </c>
      <c r="L2000">
        <v>694000</v>
      </c>
      <c r="M2000">
        <v>0</v>
      </c>
      <c r="N2000">
        <v>47</v>
      </c>
      <c r="O2000">
        <v>24.9</v>
      </c>
      <c r="P2000">
        <v>28.1</v>
      </c>
      <c r="Q2000">
        <v>0</v>
      </c>
      <c r="R2000">
        <v>41.51</v>
      </c>
      <c r="S2000">
        <v>27.48</v>
      </c>
      <c r="T2000">
        <v>31.01</v>
      </c>
      <c r="U2000">
        <v>0</v>
      </c>
    </row>
    <row r="2001" spans="1:21" x14ac:dyDescent="0.25">
      <c r="A2001" t="s">
        <v>414</v>
      </c>
      <c r="B2001">
        <v>2020</v>
      </c>
      <c r="C2001">
        <v>2658000</v>
      </c>
      <c r="D2001">
        <v>2658000</v>
      </c>
      <c r="E2001">
        <v>2425400</v>
      </c>
      <c r="F2001">
        <v>1163000</v>
      </c>
      <c r="G2001">
        <v>645000</v>
      </c>
      <c r="H2001">
        <v>850000</v>
      </c>
      <c r="I2001">
        <v>0</v>
      </c>
      <c r="J2001">
        <v>930400</v>
      </c>
      <c r="K2001">
        <v>645000</v>
      </c>
      <c r="L2001">
        <v>850000</v>
      </c>
      <c r="M2001">
        <v>0</v>
      </c>
      <c r="N2001">
        <v>43.75</v>
      </c>
      <c r="O2001">
        <v>24.27</v>
      </c>
      <c r="P2001">
        <v>31.98</v>
      </c>
      <c r="Q2001">
        <v>0</v>
      </c>
      <c r="R2001">
        <v>38.36</v>
      </c>
      <c r="S2001">
        <v>26.59</v>
      </c>
      <c r="T2001">
        <v>35.049999999999997</v>
      </c>
      <c r="U2001">
        <v>0</v>
      </c>
    </row>
    <row r="2002" spans="1:21" x14ac:dyDescent="0.25">
      <c r="A2002" t="s">
        <v>414</v>
      </c>
      <c r="B2002">
        <v>2021</v>
      </c>
      <c r="C2002">
        <v>1897000</v>
      </c>
      <c r="D2002">
        <v>1897000</v>
      </c>
      <c r="E2002">
        <v>1671600</v>
      </c>
      <c r="F2002">
        <v>1127000</v>
      </c>
      <c r="G2002">
        <v>552000</v>
      </c>
      <c r="H2002">
        <v>218000</v>
      </c>
      <c r="I2002">
        <v>0</v>
      </c>
      <c r="J2002">
        <v>901600</v>
      </c>
      <c r="K2002">
        <v>552000</v>
      </c>
      <c r="L2002">
        <v>218000</v>
      </c>
      <c r="M2002">
        <v>0</v>
      </c>
      <c r="N2002">
        <v>59.41</v>
      </c>
      <c r="O2002">
        <v>29.1</v>
      </c>
      <c r="P2002">
        <v>11.49</v>
      </c>
      <c r="Q2002">
        <v>0</v>
      </c>
      <c r="R2002">
        <v>53.94</v>
      </c>
      <c r="S2002">
        <v>33.020000000000003</v>
      </c>
      <c r="T2002">
        <v>13.04</v>
      </c>
      <c r="U2002">
        <v>0</v>
      </c>
    </row>
    <row r="2003" spans="1:21" x14ac:dyDescent="0.25">
      <c r="A2003" t="s">
        <v>464</v>
      </c>
      <c r="B2003">
        <v>2013</v>
      </c>
      <c r="C2003">
        <v>1755000</v>
      </c>
      <c r="D2003">
        <v>621000</v>
      </c>
      <c r="E2003">
        <v>510600</v>
      </c>
      <c r="F2003">
        <v>552000</v>
      </c>
      <c r="G2003">
        <v>5000</v>
      </c>
      <c r="H2003">
        <v>64000</v>
      </c>
      <c r="I2003">
        <v>0</v>
      </c>
      <c r="J2003">
        <v>441600</v>
      </c>
      <c r="K2003">
        <v>5000</v>
      </c>
      <c r="L2003">
        <v>64000</v>
      </c>
      <c r="M2003">
        <v>0</v>
      </c>
      <c r="N2003">
        <v>88.89</v>
      </c>
      <c r="O2003">
        <v>0.81</v>
      </c>
      <c r="P2003">
        <v>10.31</v>
      </c>
      <c r="Q2003">
        <v>0</v>
      </c>
      <c r="R2003">
        <v>86.49</v>
      </c>
      <c r="S2003">
        <v>0.98</v>
      </c>
      <c r="T2003">
        <v>12.53</v>
      </c>
      <c r="U2003">
        <v>0</v>
      </c>
    </row>
    <row r="2004" spans="1:21" x14ac:dyDescent="0.25">
      <c r="A2004" t="s">
        <v>464</v>
      </c>
      <c r="B2004">
        <v>2014</v>
      </c>
      <c r="C2004">
        <v>1476000</v>
      </c>
      <c r="D2004">
        <v>616000</v>
      </c>
      <c r="E2004">
        <v>505000</v>
      </c>
      <c r="F2004">
        <v>555000</v>
      </c>
      <c r="G2004">
        <v>17000</v>
      </c>
      <c r="H2004">
        <v>44000</v>
      </c>
      <c r="I2004">
        <v>0</v>
      </c>
      <c r="J2004">
        <v>444000</v>
      </c>
      <c r="K2004">
        <v>17000</v>
      </c>
      <c r="L2004">
        <v>44000</v>
      </c>
      <c r="M2004">
        <v>0</v>
      </c>
      <c r="N2004">
        <v>90.1</v>
      </c>
      <c r="O2004">
        <v>2.76</v>
      </c>
      <c r="P2004">
        <v>7.14</v>
      </c>
      <c r="Q2004">
        <v>0</v>
      </c>
      <c r="R2004">
        <v>87.92</v>
      </c>
      <c r="S2004">
        <v>3.37</v>
      </c>
      <c r="T2004">
        <v>8.7100000000000009</v>
      </c>
      <c r="U2004">
        <v>0</v>
      </c>
    </row>
    <row r="2005" spans="1:21" x14ac:dyDescent="0.25">
      <c r="A2005" t="s">
        <v>464</v>
      </c>
      <c r="B2005">
        <v>2015</v>
      </c>
      <c r="C2005">
        <v>1472000</v>
      </c>
      <c r="D2005">
        <v>641000</v>
      </c>
      <c r="E2005">
        <v>523400</v>
      </c>
      <c r="F2005">
        <v>588000</v>
      </c>
      <c r="G2005">
        <v>10000</v>
      </c>
      <c r="H2005">
        <v>43000</v>
      </c>
      <c r="I2005">
        <v>0</v>
      </c>
      <c r="J2005">
        <v>470400</v>
      </c>
      <c r="K2005">
        <v>10000</v>
      </c>
      <c r="L2005">
        <v>43000</v>
      </c>
      <c r="M2005">
        <v>0</v>
      </c>
      <c r="N2005">
        <v>91.73</v>
      </c>
      <c r="O2005">
        <v>1.56</v>
      </c>
      <c r="P2005">
        <v>6.71</v>
      </c>
      <c r="Q2005">
        <v>0</v>
      </c>
      <c r="R2005">
        <v>89.87</v>
      </c>
      <c r="S2005">
        <v>1.91</v>
      </c>
      <c r="T2005">
        <v>8.2200000000000006</v>
      </c>
      <c r="U2005">
        <v>0</v>
      </c>
    </row>
    <row r="2006" spans="1:21" x14ac:dyDescent="0.25">
      <c r="A2006" t="s">
        <v>464</v>
      </c>
      <c r="B2006">
        <v>2016</v>
      </c>
      <c r="C2006">
        <v>1372000</v>
      </c>
      <c r="D2006">
        <v>626000</v>
      </c>
      <c r="E2006">
        <v>517800</v>
      </c>
      <c r="F2006">
        <v>541000</v>
      </c>
      <c r="G2006">
        <v>16000</v>
      </c>
      <c r="H2006">
        <v>69000</v>
      </c>
      <c r="I2006">
        <v>0</v>
      </c>
      <c r="J2006">
        <v>432800</v>
      </c>
      <c r="K2006">
        <v>16000</v>
      </c>
      <c r="L2006">
        <v>69000</v>
      </c>
      <c r="M2006">
        <v>0</v>
      </c>
      <c r="N2006">
        <v>86.42</v>
      </c>
      <c r="O2006">
        <v>2.56</v>
      </c>
      <c r="P2006">
        <v>11.02</v>
      </c>
      <c r="Q2006">
        <v>0</v>
      </c>
      <c r="R2006">
        <v>83.58</v>
      </c>
      <c r="S2006">
        <v>3.09</v>
      </c>
      <c r="T2006">
        <v>13.33</v>
      </c>
      <c r="U2006">
        <v>0</v>
      </c>
    </row>
    <row r="2007" spans="1:21" x14ac:dyDescent="0.25">
      <c r="A2007" t="s">
        <v>464</v>
      </c>
      <c r="B2007">
        <v>2017</v>
      </c>
      <c r="C2007">
        <v>1645000</v>
      </c>
      <c r="D2007">
        <v>626000</v>
      </c>
      <c r="E2007">
        <v>520200</v>
      </c>
      <c r="F2007">
        <v>529000</v>
      </c>
      <c r="G2007">
        <v>19000</v>
      </c>
      <c r="H2007">
        <v>78000</v>
      </c>
      <c r="I2007">
        <v>0</v>
      </c>
      <c r="J2007">
        <v>423200</v>
      </c>
      <c r="K2007">
        <v>19000</v>
      </c>
      <c r="L2007">
        <v>78000</v>
      </c>
      <c r="M2007">
        <v>0</v>
      </c>
      <c r="N2007">
        <v>84.5</v>
      </c>
      <c r="O2007">
        <v>3.04</v>
      </c>
      <c r="P2007">
        <v>12.46</v>
      </c>
      <c r="Q2007">
        <v>0</v>
      </c>
      <c r="R2007">
        <v>81.349999999999994</v>
      </c>
      <c r="S2007">
        <v>3.65</v>
      </c>
      <c r="T2007">
        <v>14.99</v>
      </c>
      <c r="U2007">
        <v>0</v>
      </c>
    </row>
    <row r="2008" spans="1:21" x14ac:dyDescent="0.25">
      <c r="A2008" t="s">
        <v>464</v>
      </c>
      <c r="B2008">
        <v>2018</v>
      </c>
      <c r="C2008">
        <v>1608000</v>
      </c>
      <c r="D2008">
        <v>602000</v>
      </c>
      <c r="E2008">
        <v>491800</v>
      </c>
      <c r="F2008">
        <v>551000</v>
      </c>
      <c r="G2008">
        <v>12000</v>
      </c>
      <c r="H2008">
        <v>39000</v>
      </c>
      <c r="I2008">
        <v>0</v>
      </c>
      <c r="J2008">
        <v>440800</v>
      </c>
      <c r="K2008">
        <v>12000</v>
      </c>
      <c r="L2008">
        <v>39000</v>
      </c>
      <c r="M2008">
        <v>0</v>
      </c>
      <c r="N2008">
        <v>91.53</v>
      </c>
      <c r="O2008">
        <v>1.99</v>
      </c>
      <c r="P2008">
        <v>6.48</v>
      </c>
      <c r="Q2008">
        <v>0</v>
      </c>
      <c r="R2008">
        <v>89.63</v>
      </c>
      <c r="S2008">
        <v>2.44</v>
      </c>
      <c r="T2008">
        <v>7.93</v>
      </c>
      <c r="U2008">
        <v>0</v>
      </c>
    </row>
    <row r="2009" spans="1:21" x14ac:dyDescent="0.25">
      <c r="A2009" t="s">
        <v>464</v>
      </c>
      <c r="B2009">
        <v>2019</v>
      </c>
      <c r="C2009">
        <v>1826000</v>
      </c>
      <c r="D2009">
        <v>708000</v>
      </c>
      <c r="E2009">
        <v>588200</v>
      </c>
      <c r="F2009">
        <v>599000</v>
      </c>
      <c r="G2009">
        <v>11000</v>
      </c>
      <c r="H2009">
        <v>98000</v>
      </c>
      <c r="I2009">
        <v>0</v>
      </c>
      <c r="J2009">
        <v>479200</v>
      </c>
      <c r="K2009">
        <v>11000</v>
      </c>
      <c r="L2009">
        <v>98000</v>
      </c>
      <c r="M2009">
        <v>0</v>
      </c>
      <c r="N2009">
        <v>84.6</v>
      </c>
      <c r="O2009">
        <v>1.55</v>
      </c>
      <c r="P2009">
        <v>13.84</v>
      </c>
      <c r="Q2009">
        <v>0</v>
      </c>
      <c r="R2009">
        <v>81.47</v>
      </c>
      <c r="S2009">
        <v>1.87</v>
      </c>
      <c r="T2009">
        <v>16.66</v>
      </c>
      <c r="U2009">
        <v>0</v>
      </c>
    </row>
    <row r="2010" spans="1:21" x14ac:dyDescent="0.25">
      <c r="A2010" t="s">
        <v>464</v>
      </c>
      <c r="B2010">
        <v>2020</v>
      </c>
      <c r="C2010">
        <v>1698000</v>
      </c>
      <c r="D2010">
        <v>650000</v>
      </c>
      <c r="E2010">
        <v>539000</v>
      </c>
      <c r="F2010">
        <v>555000</v>
      </c>
      <c r="G2010">
        <v>11000</v>
      </c>
      <c r="H2010">
        <v>84000</v>
      </c>
      <c r="I2010">
        <v>0</v>
      </c>
      <c r="J2010">
        <v>444000</v>
      </c>
      <c r="K2010">
        <v>11000</v>
      </c>
      <c r="L2010">
        <v>84000</v>
      </c>
      <c r="M2010">
        <v>0</v>
      </c>
      <c r="N2010">
        <v>85.38</v>
      </c>
      <c r="O2010">
        <v>1.69</v>
      </c>
      <c r="P2010">
        <v>12.92</v>
      </c>
      <c r="Q2010">
        <v>0</v>
      </c>
      <c r="R2010">
        <v>82.37</v>
      </c>
      <c r="S2010">
        <v>2.04</v>
      </c>
      <c r="T2010">
        <v>15.58</v>
      </c>
      <c r="U2010">
        <v>0</v>
      </c>
    </row>
    <row r="2011" spans="1:21" x14ac:dyDescent="0.25">
      <c r="A2011" t="s">
        <v>464</v>
      </c>
      <c r="B2011">
        <v>2021</v>
      </c>
      <c r="C2011">
        <v>1460000</v>
      </c>
      <c r="D2011">
        <v>704000</v>
      </c>
      <c r="E2011">
        <v>580200</v>
      </c>
      <c r="F2011">
        <v>619000</v>
      </c>
      <c r="G2011">
        <v>17000</v>
      </c>
      <c r="H2011">
        <v>68000</v>
      </c>
      <c r="I2011">
        <v>0</v>
      </c>
      <c r="J2011">
        <v>495200</v>
      </c>
      <c r="K2011">
        <v>17000</v>
      </c>
      <c r="L2011">
        <v>68000</v>
      </c>
      <c r="M2011">
        <v>0</v>
      </c>
      <c r="N2011">
        <v>87.93</v>
      </c>
      <c r="O2011">
        <v>2.41</v>
      </c>
      <c r="P2011">
        <v>9.66</v>
      </c>
      <c r="Q2011">
        <v>0</v>
      </c>
      <c r="R2011">
        <v>85.35</v>
      </c>
      <c r="S2011">
        <v>2.93</v>
      </c>
      <c r="T2011">
        <v>11.72</v>
      </c>
      <c r="U2011">
        <v>0</v>
      </c>
    </row>
    <row r="2012" spans="1:21" x14ac:dyDescent="0.25">
      <c r="A2012" t="s">
        <v>466</v>
      </c>
      <c r="B2012">
        <v>2013</v>
      </c>
      <c r="C2012">
        <v>486000</v>
      </c>
      <c r="D2012">
        <v>56000</v>
      </c>
      <c r="E2012">
        <v>45000</v>
      </c>
      <c r="F2012">
        <v>55000</v>
      </c>
      <c r="G2012">
        <v>0</v>
      </c>
      <c r="H2012">
        <v>1000</v>
      </c>
      <c r="I2012">
        <v>0</v>
      </c>
      <c r="J2012">
        <v>44000</v>
      </c>
      <c r="K2012">
        <v>0</v>
      </c>
      <c r="L2012">
        <v>1000</v>
      </c>
      <c r="M2012">
        <v>0</v>
      </c>
      <c r="N2012">
        <v>98.21</v>
      </c>
      <c r="O2012">
        <v>0</v>
      </c>
      <c r="P2012">
        <v>1.79</v>
      </c>
      <c r="Q2012">
        <v>0</v>
      </c>
      <c r="R2012">
        <v>97.78</v>
      </c>
      <c r="S2012">
        <v>0</v>
      </c>
      <c r="T2012">
        <v>2.2200000000000002</v>
      </c>
      <c r="U2012">
        <v>0</v>
      </c>
    </row>
    <row r="2013" spans="1:21" x14ac:dyDescent="0.25">
      <c r="A2013" t="s">
        <v>466</v>
      </c>
      <c r="B2013">
        <v>2014</v>
      </c>
      <c r="C2013">
        <v>399000</v>
      </c>
      <c r="D2013">
        <v>46000</v>
      </c>
      <c r="E2013">
        <v>37000</v>
      </c>
      <c r="F2013">
        <v>45000</v>
      </c>
      <c r="G2013">
        <v>0</v>
      </c>
      <c r="H2013">
        <v>1000</v>
      </c>
      <c r="I2013">
        <v>0</v>
      </c>
      <c r="J2013">
        <v>36000</v>
      </c>
      <c r="K2013">
        <v>0</v>
      </c>
      <c r="L2013">
        <v>1000</v>
      </c>
      <c r="M2013">
        <v>0</v>
      </c>
      <c r="N2013">
        <v>97.83</v>
      </c>
      <c r="O2013">
        <v>0</v>
      </c>
      <c r="P2013">
        <v>2.17</v>
      </c>
      <c r="Q2013">
        <v>0</v>
      </c>
      <c r="R2013">
        <v>97.3</v>
      </c>
      <c r="S2013">
        <v>0</v>
      </c>
      <c r="T2013">
        <v>2.7</v>
      </c>
      <c r="U2013">
        <v>0</v>
      </c>
    </row>
    <row r="2014" spans="1:21" x14ac:dyDescent="0.25">
      <c r="A2014" t="s">
        <v>466</v>
      </c>
      <c r="B2014">
        <v>2015</v>
      </c>
      <c r="C2014">
        <v>331000</v>
      </c>
      <c r="D2014">
        <v>34000</v>
      </c>
      <c r="E2014">
        <v>27400</v>
      </c>
      <c r="F2014">
        <v>33000</v>
      </c>
      <c r="G2014">
        <v>0</v>
      </c>
      <c r="H2014">
        <v>1000</v>
      </c>
      <c r="I2014">
        <v>0</v>
      </c>
      <c r="J2014">
        <v>26400</v>
      </c>
      <c r="K2014">
        <v>0</v>
      </c>
      <c r="L2014">
        <v>1000</v>
      </c>
      <c r="M2014">
        <v>0</v>
      </c>
      <c r="N2014">
        <v>97.06</v>
      </c>
      <c r="O2014">
        <v>0</v>
      </c>
      <c r="P2014">
        <v>2.94</v>
      </c>
      <c r="Q2014">
        <v>0</v>
      </c>
      <c r="R2014">
        <v>96.35</v>
      </c>
      <c r="S2014">
        <v>0</v>
      </c>
      <c r="T2014">
        <v>3.65</v>
      </c>
      <c r="U2014">
        <v>0</v>
      </c>
    </row>
    <row r="2015" spans="1:21" x14ac:dyDescent="0.25">
      <c r="A2015" t="s">
        <v>466</v>
      </c>
      <c r="B2015">
        <v>2016</v>
      </c>
      <c r="C2015">
        <v>359000</v>
      </c>
      <c r="D2015">
        <v>38000</v>
      </c>
      <c r="E2015">
        <v>30600</v>
      </c>
      <c r="F2015">
        <v>37000</v>
      </c>
      <c r="G2015">
        <v>0</v>
      </c>
      <c r="H2015">
        <v>1000</v>
      </c>
      <c r="I2015">
        <v>0</v>
      </c>
      <c r="J2015">
        <v>29600</v>
      </c>
      <c r="K2015">
        <v>0</v>
      </c>
      <c r="L2015">
        <v>1000</v>
      </c>
      <c r="M2015">
        <v>0</v>
      </c>
      <c r="N2015">
        <v>97.37</v>
      </c>
      <c r="O2015">
        <v>0</v>
      </c>
      <c r="P2015">
        <v>2.63</v>
      </c>
      <c r="Q2015">
        <v>0</v>
      </c>
      <c r="R2015">
        <v>96.73</v>
      </c>
      <c r="S2015">
        <v>0</v>
      </c>
      <c r="T2015">
        <v>3.27</v>
      </c>
      <c r="U2015">
        <v>0</v>
      </c>
    </row>
    <row r="2016" spans="1:21" x14ac:dyDescent="0.25">
      <c r="A2016" t="s">
        <v>466</v>
      </c>
      <c r="B2016">
        <v>2017</v>
      </c>
      <c r="C2016">
        <v>384000</v>
      </c>
      <c r="D2016">
        <v>40000</v>
      </c>
      <c r="E2016">
        <v>32200</v>
      </c>
      <c r="F2016">
        <v>39000</v>
      </c>
      <c r="G2016">
        <v>0</v>
      </c>
      <c r="H2016">
        <v>1000</v>
      </c>
      <c r="I2016">
        <v>0</v>
      </c>
      <c r="J2016">
        <v>31200</v>
      </c>
      <c r="K2016">
        <v>0</v>
      </c>
      <c r="L2016">
        <v>1000</v>
      </c>
      <c r="M2016">
        <v>0</v>
      </c>
      <c r="N2016">
        <v>97.5</v>
      </c>
      <c r="O2016">
        <v>0</v>
      </c>
      <c r="P2016">
        <v>2.5</v>
      </c>
      <c r="Q2016">
        <v>0</v>
      </c>
      <c r="R2016">
        <v>96.89</v>
      </c>
      <c r="S2016">
        <v>0</v>
      </c>
      <c r="T2016">
        <v>3.11</v>
      </c>
      <c r="U2016">
        <v>0</v>
      </c>
    </row>
    <row r="2017" spans="1:21" x14ac:dyDescent="0.25">
      <c r="A2017" t="s">
        <v>466</v>
      </c>
      <c r="B2017">
        <v>2018</v>
      </c>
      <c r="C2017">
        <v>371000</v>
      </c>
      <c r="D2017">
        <v>36000</v>
      </c>
      <c r="E2017">
        <v>29000</v>
      </c>
      <c r="F2017">
        <v>35000</v>
      </c>
      <c r="G2017">
        <v>0</v>
      </c>
      <c r="H2017">
        <v>1000</v>
      </c>
      <c r="I2017">
        <v>0</v>
      </c>
      <c r="J2017">
        <v>28000</v>
      </c>
      <c r="K2017">
        <v>0</v>
      </c>
      <c r="L2017">
        <v>1000</v>
      </c>
      <c r="M2017">
        <v>0</v>
      </c>
      <c r="N2017">
        <v>97.22</v>
      </c>
      <c r="O2017">
        <v>0</v>
      </c>
      <c r="P2017">
        <v>2.78</v>
      </c>
      <c r="Q2017">
        <v>0</v>
      </c>
      <c r="R2017">
        <v>96.55</v>
      </c>
      <c r="S2017">
        <v>0</v>
      </c>
      <c r="T2017">
        <v>3.45</v>
      </c>
      <c r="U2017">
        <v>0</v>
      </c>
    </row>
    <row r="2018" spans="1:21" x14ac:dyDescent="0.25">
      <c r="A2018" t="s">
        <v>466</v>
      </c>
      <c r="B2018">
        <v>2019</v>
      </c>
      <c r="C2018">
        <v>382000</v>
      </c>
      <c r="D2018">
        <v>49000</v>
      </c>
      <c r="E2018">
        <v>39400</v>
      </c>
      <c r="F2018">
        <v>48000</v>
      </c>
      <c r="G2018">
        <v>0</v>
      </c>
      <c r="H2018">
        <v>1000</v>
      </c>
      <c r="I2018">
        <v>0</v>
      </c>
      <c r="J2018">
        <v>38400</v>
      </c>
      <c r="K2018">
        <v>0</v>
      </c>
      <c r="L2018">
        <v>1000</v>
      </c>
      <c r="M2018">
        <v>0</v>
      </c>
      <c r="N2018">
        <v>97.96</v>
      </c>
      <c r="O2018">
        <v>0</v>
      </c>
      <c r="P2018">
        <v>2.04</v>
      </c>
      <c r="Q2018">
        <v>0</v>
      </c>
      <c r="R2018">
        <v>97.46</v>
      </c>
      <c r="S2018">
        <v>0</v>
      </c>
      <c r="T2018">
        <v>2.54</v>
      </c>
      <c r="U2018">
        <v>0</v>
      </c>
    </row>
    <row r="2019" spans="1:21" x14ac:dyDescent="0.25">
      <c r="A2019" t="s">
        <v>466</v>
      </c>
      <c r="B2019">
        <v>2020</v>
      </c>
      <c r="C2019">
        <v>381000</v>
      </c>
      <c r="D2019">
        <v>52000</v>
      </c>
      <c r="E2019">
        <v>41800</v>
      </c>
      <c r="F2019">
        <v>51000</v>
      </c>
      <c r="G2019">
        <v>0</v>
      </c>
      <c r="H2019">
        <v>1000</v>
      </c>
      <c r="I2019">
        <v>0</v>
      </c>
      <c r="J2019">
        <v>40800</v>
      </c>
      <c r="K2019">
        <v>0</v>
      </c>
      <c r="L2019">
        <v>1000</v>
      </c>
      <c r="M2019">
        <v>0</v>
      </c>
      <c r="N2019">
        <v>98.08</v>
      </c>
      <c r="O2019">
        <v>0</v>
      </c>
      <c r="P2019">
        <v>1.92</v>
      </c>
      <c r="Q2019">
        <v>0</v>
      </c>
      <c r="R2019">
        <v>97.61</v>
      </c>
      <c r="S2019">
        <v>0</v>
      </c>
      <c r="T2019">
        <v>2.39</v>
      </c>
      <c r="U2019">
        <v>0</v>
      </c>
    </row>
    <row r="2020" spans="1:21" x14ac:dyDescent="0.25">
      <c r="A2020" t="s">
        <v>466</v>
      </c>
      <c r="B2020">
        <v>2021</v>
      </c>
      <c r="C2020">
        <v>421000</v>
      </c>
      <c r="D2020">
        <v>57000</v>
      </c>
      <c r="E2020">
        <v>46000</v>
      </c>
      <c r="F2020">
        <v>55000</v>
      </c>
      <c r="G2020">
        <v>0</v>
      </c>
      <c r="H2020">
        <v>2000</v>
      </c>
      <c r="I2020">
        <v>0</v>
      </c>
      <c r="J2020">
        <v>44000</v>
      </c>
      <c r="K2020">
        <v>0</v>
      </c>
      <c r="L2020">
        <v>2000</v>
      </c>
      <c r="M2020">
        <v>0</v>
      </c>
      <c r="N2020">
        <v>96.49</v>
      </c>
      <c r="O2020">
        <v>0</v>
      </c>
      <c r="P2020">
        <v>3.51</v>
      </c>
      <c r="Q2020">
        <v>0</v>
      </c>
      <c r="R2020">
        <v>95.65</v>
      </c>
      <c r="S2020">
        <v>0</v>
      </c>
      <c r="T2020">
        <v>4.3499999999999996</v>
      </c>
      <c r="U2020">
        <v>0</v>
      </c>
    </row>
    <row r="2021" spans="1:21" x14ac:dyDescent="0.25">
      <c r="A2021" t="s">
        <v>469</v>
      </c>
      <c r="B2021">
        <v>2013</v>
      </c>
      <c r="C2021">
        <v>872000</v>
      </c>
      <c r="D2021">
        <v>444000</v>
      </c>
      <c r="E2021">
        <v>355200</v>
      </c>
      <c r="F2021">
        <v>444000</v>
      </c>
      <c r="G2021">
        <v>0</v>
      </c>
      <c r="H2021">
        <v>0</v>
      </c>
      <c r="I2021">
        <v>0</v>
      </c>
      <c r="J2021">
        <v>355200</v>
      </c>
      <c r="K2021">
        <v>0</v>
      </c>
      <c r="L2021">
        <v>0</v>
      </c>
      <c r="M2021">
        <v>0</v>
      </c>
      <c r="N2021">
        <v>100</v>
      </c>
      <c r="O2021">
        <v>0</v>
      </c>
      <c r="P2021">
        <v>0</v>
      </c>
      <c r="Q2021">
        <v>0</v>
      </c>
      <c r="R2021">
        <v>100</v>
      </c>
      <c r="S2021">
        <v>0</v>
      </c>
      <c r="T2021">
        <v>0</v>
      </c>
      <c r="U2021">
        <v>0</v>
      </c>
    </row>
    <row r="2022" spans="1:21" x14ac:dyDescent="0.25">
      <c r="A2022" t="s">
        <v>469</v>
      </c>
      <c r="B2022">
        <v>2014</v>
      </c>
      <c r="C2022">
        <v>1086000</v>
      </c>
      <c r="D2022">
        <v>495000</v>
      </c>
      <c r="E2022">
        <v>396000</v>
      </c>
      <c r="F2022">
        <v>495000</v>
      </c>
      <c r="G2022">
        <v>0</v>
      </c>
      <c r="H2022">
        <v>0</v>
      </c>
      <c r="I2022">
        <v>0</v>
      </c>
      <c r="J2022">
        <v>396000</v>
      </c>
      <c r="K2022">
        <v>0</v>
      </c>
      <c r="L2022">
        <v>0</v>
      </c>
      <c r="M2022">
        <v>0</v>
      </c>
      <c r="N2022">
        <v>100</v>
      </c>
      <c r="O2022">
        <v>0</v>
      </c>
      <c r="P2022">
        <v>0</v>
      </c>
      <c r="Q2022">
        <v>0</v>
      </c>
      <c r="R2022">
        <v>100</v>
      </c>
      <c r="S2022">
        <v>0</v>
      </c>
      <c r="T2022">
        <v>0</v>
      </c>
      <c r="U2022">
        <v>0</v>
      </c>
    </row>
    <row r="2023" spans="1:21" x14ac:dyDescent="0.25">
      <c r="A2023" t="s">
        <v>469</v>
      </c>
      <c r="B2023">
        <v>2015</v>
      </c>
      <c r="C2023">
        <v>1079000</v>
      </c>
      <c r="D2023">
        <v>456000</v>
      </c>
      <c r="E2023">
        <v>364800</v>
      </c>
      <c r="F2023">
        <v>456000</v>
      </c>
      <c r="G2023">
        <v>0</v>
      </c>
      <c r="H2023">
        <v>0</v>
      </c>
      <c r="I2023">
        <v>0</v>
      </c>
      <c r="J2023">
        <v>364800</v>
      </c>
      <c r="K2023">
        <v>0</v>
      </c>
      <c r="L2023">
        <v>0</v>
      </c>
      <c r="M2023">
        <v>0</v>
      </c>
      <c r="N2023">
        <v>100</v>
      </c>
      <c r="O2023">
        <v>0</v>
      </c>
      <c r="P2023">
        <v>0</v>
      </c>
      <c r="Q2023">
        <v>0</v>
      </c>
      <c r="R2023">
        <v>100</v>
      </c>
      <c r="S2023">
        <v>0</v>
      </c>
      <c r="T2023">
        <v>0</v>
      </c>
      <c r="U2023">
        <v>0</v>
      </c>
    </row>
    <row r="2024" spans="1:21" x14ac:dyDescent="0.25">
      <c r="A2024" t="s">
        <v>469</v>
      </c>
      <c r="B2024">
        <v>2016</v>
      </c>
      <c r="C2024">
        <v>1036000</v>
      </c>
      <c r="D2024">
        <v>488000</v>
      </c>
      <c r="E2024">
        <v>390400</v>
      </c>
      <c r="F2024">
        <v>488000</v>
      </c>
      <c r="G2024">
        <v>0</v>
      </c>
      <c r="H2024">
        <v>0</v>
      </c>
      <c r="I2024">
        <v>0</v>
      </c>
      <c r="J2024">
        <v>390400</v>
      </c>
      <c r="K2024">
        <v>0</v>
      </c>
      <c r="L2024">
        <v>0</v>
      </c>
      <c r="M2024">
        <v>0</v>
      </c>
      <c r="N2024">
        <v>100</v>
      </c>
      <c r="O2024">
        <v>0</v>
      </c>
      <c r="P2024">
        <v>0</v>
      </c>
      <c r="Q2024">
        <v>0</v>
      </c>
      <c r="R2024">
        <v>100</v>
      </c>
      <c r="S2024">
        <v>0</v>
      </c>
      <c r="T2024">
        <v>0</v>
      </c>
      <c r="U2024">
        <v>0</v>
      </c>
    </row>
    <row r="2025" spans="1:21" x14ac:dyDescent="0.25">
      <c r="A2025" t="s">
        <v>469</v>
      </c>
      <c r="B2025">
        <v>2017</v>
      </c>
      <c r="C2025">
        <v>1002000</v>
      </c>
      <c r="D2025">
        <v>500000</v>
      </c>
      <c r="E2025">
        <v>400000</v>
      </c>
      <c r="F2025">
        <v>500000</v>
      </c>
      <c r="G2025">
        <v>0</v>
      </c>
      <c r="H2025">
        <v>0</v>
      </c>
      <c r="I2025">
        <v>0</v>
      </c>
      <c r="J2025">
        <v>400000</v>
      </c>
      <c r="K2025">
        <v>0</v>
      </c>
      <c r="L2025">
        <v>0</v>
      </c>
      <c r="M2025">
        <v>0</v>
      </c>
      <c r="N2025">
        <v>100</v>
      </c>
      <c r="O2025">
        <v>0</v>
      </c>
      <c r="P2025">
        <v>0</v>
      </c>
      <c r="Q2025">
        <v>0</v>
      </c>
      <c r="R2025">
        <v>100</v>
      </c>
      <c r="S2025">
        <v>0</v>
      </c>
      <c r="T2025">
        <v>0</v>
      </c>
      <c r="U2025">
        <v>0</v>
      </c>
    </row>
    <row r="2026" spans="1:21" x14ac:dyDescent="0.25">
      <c r="A2026" t="s">
        <v>469</v>
      </c>
      <c r="B2026">
        <v>2018</v>
      </c>
      <c r="C2026">
        <v>1071000</v>
      </c>
      <c r="D2026">
        <v>483000</v>
      </c>
      <c r="E2026">
        <v>386400</v>
      </c>
      <c r="F2026">
        <v>483000</v>
      </c>
      <c r="G2026">
        <v>0</v>
      </c>
      <c r="H2026">
        <v>0</v>
      </c>
      <c r="I2026">
        <v>0</v>
      </c>
      <c r="J2026">
        <v>386400</v>
      </c>
      <c r="K2026">
        <v>0</v>
      </c>
      <c r="L2026">
        <v>0</v>
      </c>
      <c r="M2026">
        <v>0</v>
      </c>
      <c r="N2026">
        <v>100</v>
      </c>
      <c r="O2026">
        <v>0</v>
      </c>
      <c r="P2026">
        <v>0</v>
      </c>
      <c r="Q2026">
        <v>0</v>
      </c>
      <c r="R2026">
        <v>100</v>
      </c>
      <c r="S2026">
        <v>0</v>
      </c>
      <c r="T2026">
        <v>0</v>
      </c>
      <c r="U2026">
        <v>0</v>
      </c>
    </row>
    <row r="2027" spans="1:21" x14ac:dyDescent="0.25">
      <c r="A2027" t="s">
        <v>469</v>
      </c>
      <c r="B2027">
        <v>2019</v>
      </c>
      <c r="C2027">
        <v>1028000</v>
      </c>
      <c r="D2027">
        <v>421000</v>
      </c>
      <c r="E2027">
        <v>336800</v>
      </c>
      <c r="F2027">
        <v>421000</v>
      </c>
      <c r="G2027">
        <v>0</v>
      </c>
      <c r="H2027">
        <v>0</v>
      </c>
      <c r="I2027">
        <v>0</v>
      </c>
      <c r="J2027">
        <v>336800</v>
      </c>
      <c r="K2027">
        <v>0</v>
      </c>
      <c r="L2027">
        <v>0</v>
      </c>
      <c r="M2027">
        <v>0</v>
      </c>
      <c r="N2027">
        <v>100</v>
      </c>
      <c r="O2027">
        <v>0</v>
      </c>
      <c r="P2027">
        <v>0</v>
      </c>
      <c r="Q2027">
        <v>0</v>
      </c>
      <c r="R2027">
        <v>100</v>
      </c>
      <c r="S2027">
        <v>0</v>
      </c>
      <c r="T2027">
        <v>0</v>
      </c>
      <c r="U2027">
        <v>0</v>
      </c>
    </row>
    <row r="2028" spans="1:21" x14ac:dyDescent="0.25">
      <c r="A2028" t="s">
        <v>469</v>
      </c>
      <c r="B2028">
        <v>2020</v>
      </c>
      <c r="C2028">
        <v>1057000</v>
      </c>
      <c r="D2028">
        <v>463000</v>
      </c>
      <c r="E2028">
        <v>370400</v>
      </c>
      <c r="F2028">
        <v>463000</v>
      </c>
      <c r="G2028">
        <v>0</v>
      </c>
      <c r="H2028">
        <v>0</v>
      </c>
      <c r="I2028">
        <v>0</v>
      </c>
      <c r="J2028">
        <v>370400</v>
      </c>
      <c r="K2028">
        <v>0</v>
      </c>
      <c r="L2028">
        <v>0</v>
      </c>
      <c r="M2028">
        <v>0</v>
      </c>
      <c r="N2028">
        <v>100</v>
      </c>
      <c r="O2028">
        <v>0</v>
      </c>
      <c r="P2028">
        <v>0</v>
      </c>
      <c r="Q2028">
        <v>0</v>
      </c>
      <c r="R2028">
        <v>100</v>
      </c>
      <c r="S2028">
        <v>0</v>
      </c>
      <c r="T2028">
        <v>0</v>
      </c>
      <c r="U2028">
        <v>0</v>
      </c>
    </row>
    <row r="2029" spans="1:21" x14ac:dyDescent="0.25">
      <c r="A2029" t="s">
        <v>469</v>
      </c>
      <c r="B2029">
        <v>2021</v>
      </c>
      <c r="C2029">
        <v>1123000</v>
      </c>
      <c r="D2029">
        <v>486000</v>
      </c>
      <c r="E2029">
        <v>388800</v>
      </c>
      <c r="F2029">
        <v>486000</v>
      </c>
      <c r="G2029">
        <v>0</v>
      </c>
      <c r="H2029">
        <v>0</v>
      </c>
      <c r="I2029">
        <v>0</v>
      </c>
      <c r="J2029">
        <v>388800</v>
      </c>
      <c r="K2029">
        <v>0</v>
      </c>
      <c r="L2029">
        <v>0</v>
      </c>
      <c r="M2029">
        <v>0</v>
      </c>
      <c r="N2029">
        <v>100</v>
      </c>
      <c r="O2029">
        <v>0</v>
      </c>
      <c r="P2029">
        <v>0</v>
      </c>
      <c r="Q2029">
        <v>0</v>
      </c>
      <c r="R2029">
        <v>100</v>
      </c>
      <c r="S2029">
        <v>0</v>
      </c>
      <c r="T2029">
        <v>0</v>
      </c>
      <c r="U2029">
        <v>0</v>
      </c>
    </row>
    <row r="2030" spans="1:21" x14ac:dyDescent="0.25">
      <c r="A2030" t="s">
        <v>471</v>
      </c>
      <c r="B2030">
        <v>2013</v>
      </c>
      <c r="C2030">
        <v>1496000</v>
      </c>
      <c r="D2030">
        <v>77000</v>
      </c>
      <c r="E2030">
        <v>61600</v>
      </c>
      <c r="F2030">
        <v>77000</v>
      </c>
      <c r="G2030">
        <v>0</v>
      </c>
      <c r="H2030">
        <v>0</v>
      </c>
      <c r="I2030">
        <v>0</v>
      </c>
      <c r="J2030">
        <v>61600</v>
      </c>
      <c r="K2030">
        <v>0</v>
      </c>
      <c r="L2030">
        <v>0</v>
      </c>
      <c r="M2030">
        <v>0</v>
      </c>
      <c r="N2030">
        <v>100</v>
      </c>
      <c r="O2030">
        <v>0</v>
      </c>
      <c r="P2030">
        <v>0</v>
      </c>
      <c r="Q2030">
        <v>0</v>
      </c>
      <c r="R2030">
        <v>100</v>
      </c>
      <c r="S2030">
        <v>0</v>
      </c>
      <c r="T2030">
        <v>0</v>
      </c>
      <c r="U2030">
        <v>0</v>
      </c>
    </row>
    <row r="2031" spans="1:21" x14ac:dyDescent="0.25">
      <c r="A2031" t="s">
        <v>471</v>
      </c>
      <c r="B2031">
        <v>2014</v>
      </c>
      <c r="C2031">
        <v>1434000</v>
      </c>
      <c r="D2031">
        <v>72000</v>
      </c>
      <c r="E2031">
        <v>57600</v>
      </c>
      <c r="F2031">
        <v>72000</v>
      </c>
      <c r="G2031">
        <v>0</v>
      </c>
      <c r="H2031">
        <v>0</v>
      </c>
      <c r="I2031">
        <v>0</v>
      </c>
      <c r="J2031">
        <v>57600</v>
      </c>
      <c r="K2031">
        <v>0</v>
      </c>
      <c r="L2031">
        <v>0</v>
      </c>
      <c r="M2031">
        <v>0</v>
      </c>
      <c r="N2031">
        <v>100</v>
      </c>
      <c r="O2031">
        <v>0</v>
      </c>
      <c r="P2031">
        <v>0</v>
      </c>
      <c r="Q2031">
        <v>0</v>
      </c>
      <c r="R2031">
        <v>100</v>
      </c>
      <c r="S2031">
        <v>0</v>
      </c>
      <c r="T2031">
        <v>0</v>
      </c>
      <c r="U2031">
        <v>0</v>
      </c>
    </row>
    <row r="2032" spans="1:21" x14ac:dyDescent="0.25">
      <c r="A2032" t="s">
        <v>471</v>
      </c>
      <c r="B2032">
        <v>2015</v>
      </c>
      <c r="C2032">
        <v>1505000</v>
      </c>
      <c r="D2032">
        <v>83000</v>
      </c>
      <c r="E2032">
        <v>66400</v>
      </c>
      <c r="F2032">
        <v>83000</v>
      </c>
      <c r="G2032">
        <v>0</v>
      </c>
      <c r="H2032">
        <v>0</v>
      </c>
      <c r="I2032">
        <v>0</v>
      </c>
      <c r="J2032">
        <v>66400</v>
      </c>
      <c r="K2032">
        <v>0</v>
      </c>
      <c r="L2032">
        <v>0</v>
      </c>
      <c r="M2032">
        <v>0</v>
      </c>
      <c r="N2032">
        <v>100</v>
      </c>
      <c r="O2032">
        <v>0</v>
      </c>
      <c r="P2032">
        <v>0</v>
      </c>
      <c r="Q2032">
        <v>0</v>
      </c>
      <c r="R2032">
        <v>100</v>
      </c>
      <c r="S2032">
        <v>0</v>
      </c>
      <c r="T2032">
        <v>0</v>
      </c>
      <c r="U2032">
        <v>0</v>
      </c>
    </row>
    <row r="2033" spans="1:21" x14ac:dyDescent="0.25">
      <c r="A2033" t="s">
        <v>471</v>
      </c>
      <c r="B2033">
        <v>2016</v>
      </c>
      <c r="C2033">
        <v>1376000</v>
      </c>
      <c r="D2033">
        <v>85000</v>
      </c>
      <c r="E2033">
        <v>68000</v>
      </c>
      <c r="F2033">
        <v>85000</v>
      </c>
      <c r="G2033">
        <v>0</v>
      </c>
      <c r="H2033">
        <v>0</v>
      </c>
      <c r="I2033">
        <v>0</v>
      </c>
      <c r="J2033">
        <v>68000</v>
      </c>
      <c r="K2033">
        <v>0</v>
      </c>
      <c r="L2033">
        <v>0</v>
      </c>
      <c r="M2033">
        <v>0</v>
      </c>
      <c r="N2033">
        <v>100</v>
      </c>
      <c r="O2033">
        <v>0</v>
      </c>
      <c r="P2033">
        <v>0</v>
      </c>
      <c r="Q2033">
        <v>0</v>
      </c>
      <c r="R2033">
        <v>100</v>
      </c>
      <c r="S2033">
        <v>0</v>
      </c>
      <c r="T2033">
        <v>0</v>
      </c>
      <c r="U2033">
        <v>0</v>
      </c>
    </row>
    <row r="2034" spans="1:21" x14ac:dyDescent="0.25">
      <c r="A2034" t="s">
        <v>471</v>
      </c>
      <c r="B2034">
        <v>2017</v>
      </c>
      <c r="C2034">
        <v>1326000</v>
      </c>
      <c r="D2034">
        <v>75000</v>
      </c>
      <c r="E2034">
        <v>60000</v>
      </c>
      <c r="F2034">
        <v>75000</v>
      </c>
      <c r="G2034">
        <v>0</v>
      </c>
      <c r="H2034">
        <v>0</v>
      </c>
      <c r="I2034">
        <v>0</v>
      </c>
      <c r="J2034">
        <v>60000</v>
      </c>
      <c r="K2034">
        <v>0</v>
      </c>
      <c r="L2034">
        <v>0</v>
      </c>
      <c r="M2034">
        <v>0</v>
      </c>
      <c r="N2034">
        <v>100</v>
      </c>
      <c r="O2034">
        <v>0</v>
      </c>
      <c r="P2034">
        <v>0</v>
      </c>
      <c r="Q2034">
        <v>0</v>
      </c>
      <c r="R2034">
        <v>100</v>
      </c>
      <c r="S2034">
        <v>0</v>
      </c>
      <c r="T2034">
        <v>0</v>
      </c>
      <c r="U2034">
        <v>0</v>
      </c>
    </row>
    <row r="2035" spans="1:21" x14ac:dyDescent="0.25">
      <c r="A2035" t="s">
        <v>471</v>
      </c>
      <c r="B2035">
        <v>2018</v>
      </c>
      <c r="C2035">
        <v>1404000</v>
      </c>
      <c r="D2035">
        <v>66000</v>
      </c>
      <c r="E2035">
        <v>52800</v>
      </c>
      <c r="F2035">
        <v>66000</v>
      </c>
      <c r="G2035">
        <v>0</v>
      </c>
      <c r="H2035">
        <v>0</v>
      </c>
      <c r="I2035">
        <v>0</v>
      </c>
      <c r="J2035">
        <v>52800</v>
      </c>
      <c r="K2035">
        <v>0</v>
      </c>
      <c r="L2035">
        <v>0</v>
      </c>
      <c r="M2035">
        <v>0</v>
      </c>
      <c r="N2035">
        <v>100</v>
      </c>
      <c r="O2035">
        <v>0</v>
      </c>
      <c r="P2035">
        <v>0</v>
      </c>
      <c r="Q2035">
        <v>0</v>
      </c>
      <c r="R2035">
        <v>100</v>
      </c>
      <c r="S2035">
        <v>0</v>
      </c>
      <c r="T2035">
        <v>0</v>
      </c>
      <c r="U2035">
        <v>0</v>
      </c>
    </row>
    <row r="2036" spans="1:21" x14ac:dyDescent="0.25">
      <c r="A2036" t="s">
        <v>471</v>
      </c>
      <c r="B2036">
        <v>2019</v>
      </c>
      <c r="C2036">
        <v>1344000</v>
      </c>
      <c r="D2036">
        <v>61000</v>
      </c>
      <c r="E2036">
        <v>48800</v>
      </c>
      <c r="F2036">
        <v>61000</v>
      </c>
      <c r="G2036">
        <v>0</v>
      </c>
      <c r="H2036">
        <v>0</v>
      </c>
      <c r="I2036">
        <v>0</v>
      </c>
      <c r="J2036">
        <v>48800</v>
      </c>
      <c r="K2036">
        <v>0</v>
      </c>
      <c r="L2036">
        <v>0</v>
      </c>
      <c r="M2036">
        <v>0</v>
      </c>
      <c r="N2036">
        <v>100</v>
      </c>
      <c r="O2036">
        <v>0</v>
      </c>
      <c r="P2036">
        <v>0</v>
      </c>
      <c r="Q2036">
        <v>0</v>
      </c>
      <c r="R2036">
        <v>100</v>
      </c>
      <c r="S2036">
        <v>0</v>
      </c>
      <c r="T2036">
        <v>0</v>
      </c>
      <c r="U2036">
        <v>0</v>
      </c>
    </row>
    <row r="2037" spans="1:21" x14ac:dyDescent="0.25">
      <c r="A2037" t="s">
        <v>471</v>
      </c>
      <c r="B2037">
        <v>2020</v>
      </c>
      <c r="C2037">
        <v>744000</v>
      </c>
      <c r="D2037">
        <v>48000</v>
      </c>
      <c r="E2037">
        <v>38400</v>
      </c>
      <c r="F2037">
        <v>48000</v>
      </c>
      <c r="G2037">
        <v>0</v>
      </c>
      <c r="H2037">
        <v>0</v>
      </c>
      <c r="I2037">
        <v>0</v>
      </c>
      <c r="J2037">
        <v>38400</v>
      </c>
      <c r="K2037">
        <v>0</v>
      </c>
      <c r="L2037">
        <v>0</v>
      </c>
      <c r="M2037">
        <v>0</v>
      </c>
      <c r="N2037">
        <v>100</v>
      </c>
      <c r="O2037">
        <v>0</v>
      </c>
      <c r="P2037">
        <v>0</v>
      </c>
      <c r="Q2037">
        <v>0</v>
      </c>
      <c r="R2037">
        <v>100</v>
      </c>
      <c r="S2037">
        <v>0</v>
      </c>
      <c r="T2037">
        <v>0</v>
      </c>
      <c r="U2037">
        <v>0</v>
      </c>
    </row>
    <row r="2038" spans="1:21" x14ac:dyDescent="0.25">
      <c r="A2038" t="s">
        <v>471</v>
      </c>
      <c r="B2038">
        <v>2021</v>
      </c>
      <c r="C2038">
        <v>1523000</v>
      </c>
      <c r="D2038">
        <v>68000</v>
      </c>
      <c r="E2038">
        <v>54400</v>
      </c>
      <c r="F2038">
        <v>68000</v>
      </c>
      <c r="G2038">
        <v>0</v>
      </c>
      <c r="H2038">
        <v>0</v>
      </c>
      <c r="I2038">
        <v>0</v>
      </c>
      <c r="J2038">
        <v>54400</v>
      </c>
      <c r="K2038">
        <v>0</v>
      </c>
      <c r="L2038">
        <v>0</v>
      </c>
      <c r="M2038">
        <v>0</v>
      </c>
      <c r="N2038">
        <v>100</v>
      </c>
      <c r="O2038">
        <v>0</v>
      </c>
      <c r="P2038">
        <v>0</v>
      </c>
      <c r="Q2038">
        <v>0</v>
      </c>
      <c r="R2038">
        <v>100</v>
      </c>
      <c r="S2038">
        <v>0</v>
      </c>
      <c r="T2038">
        <v>0</v>
      </c>
      <c r="U2038">
        <v>0</v>
      </c>
    </row>
    <row r="2039" spans="1:21" x14ac:dyDescent="0.25">
      <c r="A2039" t="s">
        <v>473</v>
      </c>
      <c r="B2039">
        <v>2013</v>
      </c>
      <c r="C2039">
        <v>89000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</row>
    <row r="2040" spans="1:21" x14ac:dyDescent="0.25">
      <c r="A2040" t="s">
        <v>473</v>
      </c>
      <c r="B2040">
        <v>2014</v>
      </c>
      <c r="C2040">
        <v>113000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</row>
    <row r="2041" spans="1:21" x14ac:dyDescent="0.25">
      <c r="A2041" t="s">
        <v>473</v>
      </c>
      <c r="B2041">
        <v>2015</v>
      </c>
      <c r="C2041">
        <v>136000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</row>
    <row r="2042" spans="1:21" x14ac:dyDescent="0.25">
      <c r="A2042" t="s">
        <v>473</v>
      </c>
      <c r="B2042">
        <v>2016</v>
      </c>
      <c r="C2042">
        <v>99000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</row>
    <row r="2043" spans="1:21" x14ac:dyDescent="0.25">
      <c r="A2043" t="s">
        <v>473</v>
      </c>
      <c r="B2043">
        <v>2017</v>
      </c>
      <c r="C2043">
        <v>176000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</row>
    <row r="2044" spans="1:21" x14ac:dyDescent="0.25">
      <c r="A2044" t="s">
        <v>473</v>
      </c>
      <c r="B2044">
        <v>2018</v>
      </c>
      <c r="C2044">
        <v>157000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</row>
    <row r="2045" spans="1:21" x14ac:dyDescent="0.25">
      <c r="A2045" t="s">
        <v>473</v>
      </c>
      <c r="B2045">
        <v>2019</v>
      </c>
      <c r="C2045">
        <v>237000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</row>
    <row r="2046" spans="1:21" x14ac:dyDescent="0.25">
      <c r="A2046" t="s">
        <v>473</v>
      </c>
      <c r="B2046">
        <v>2020</v>
      </c>
      <c r="C2046">
        <v>181000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</row>
    <row r="2047" spans="1:21" x14ac:dyDescent="0.25">
      <c r="A2047" t="s">
        <v>473</v>
      </c>
      <c r="B2047">
        <v>2021</v>
      </c>
      <c r="C2047">
        <v>160000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</row>
    <row r="2048" spans="1:21" x14ac:dyDescent="0.25">
      <c r="A2048" t="s">
        <v>475</v>
      </c>
      <c r="B2048">
        <v>2013</v>
      </c>
      <c r="C2048">
        <v>2806000</v>
      </c>
      <c r="D2048">
        <v>1145000</v>
      </c>
      <c r="E2048">
        <v>923400</v>
      </c>
      <c r="F2048">
        <v>1108000</v>
      </c>
      <c r="G2048">
        <v>37000</v>
      </c>
      <c r="H2048">
        <v>0</v>
      </c>
      <c r="I2048">
        <v>0</v>
      </c>
      <c r="J2048">
        <v>886400</v>
      </c>
      <c r="K2048">
        <v>37000</v>
      </c>
      <c r="L2048">
        <v>0</v>
      </c>
      <c r="M2048">
        <v>0</v>
      </c>
      <c r="N2048">
        <v>96.77</v>
      </c>
      <c r="O2048">
        <v>3.23</v>
      </c>
      <c r="P2048">
        <v>0</v>
      </c>
      <c r="Q2048">
        <v>0</v>
      </c>
      <c r="R2048">
        <v>95.99</v>
      </c>
      <c r="S2048">
        <v>4.01</v>
      </c>
      <c r="T2048">
        <v>0</v>
      </c>
      <c r="U2048">
        <v>0</v>
      </c>
    </row>
    <row r="2049" spans="1:21" x14ac:dyDescent="0.25">
      <c r="A2049" t="s">
        <v>475</v>
      </c>
      <c r="B2049">
        <v>2014</v>
      </c>
      <c r="C2049">
        <v>2783000</v>
      </c>
      <c r="D2049">
        <v>1184000</v>
      </c>
      <c r="E2049">
        <v>953600</v>
      </c>
      <c r="F2049">
        <v>1152000</v>
      </c>
      <c r="G2049">
        <v>32000</v>
      </c>
      <c r="H2049">
        <v>0</v>
      </c>
      <c r="I2049">
        <v>0</v>
      </c>
      <c r="J2049">
        <v>921600</v>
      </c>
      <c r="K2049">
        <v>32000</v>
      </c>
      <c r="L2049">
        <v>0</v>
      </c>
      <c r="M2049">
        <v>0</v>
      </c>
      <c r="N2049">
        <v>97.3</v>
      </c>
      <c r="O2049">
        <v>2.7</v>
      </c>
      <c r="P2049">
        <v>0</v>
      </c>
      <c r="Q2049">
        <v>0</v>
      </c>
      <c r="R2049">
        <v>96.64</v>
      </c>
      <c r="S2049">
        <v>3.36</v>
      </c>
      <c r="T2049">
        <v>0</v>
      </c>
      <c r="U2049">
        <v>0</v>
      </c>
    </row>
    <row r="2050" spans="1:21" x14ac:dyDescent="0.25">
      <c r="A2050" t="s">
        <v>475</v>
      </c>
      <c r="B2050">
        <v>2015</v>
      </c>
      <c r="C2050">
        <v>2894000</v>
      </c>
      <c r="D2050">
        <v>1227000</v>
      </c>
      <c r="E2050">
        <v>988200</v>
      </c>
      <c r="F2050">
        <v>1194000</v>
      </c>
      <c r="G2050">
        <v>33000</v>
      </c>
      <c r="H2050">
        <v>0</v>
      </c>
      <c r="I2050">
        <v>0</v>
      </c>
      <c r="J2050">
        <v>955200</v>
      </c>
      <c r="K2050">
        <v>33000</v>
      </c>
      <c r="L2050">
        <v>0</v>
      </c>
      <c r="M2050">
        <v>0</v>
      </c>
      <c r="N2050">
        <v>97.31</v>
      </c>
      <c r="O2050">
        <v>2.69</v>
      </c>
      <c r="P2050">
        <v>0</v>
      </c>
      <c r="Q2050">
        <v>0</v>
      </c>
      <c r="R2050">
        <v>96.66</v>
      </c>
      <c r="S2050">
        <v>3.34</v>
      </c>
      <c r="T2050">
        <v>0</v>
      </c>
      <c r="U2050">
        <v>0</v>
      </c>
    </row>
    <row r="2051" spans="1:21" x14ac:dyDescent="0.25">
      <c r="A2051" t="s">
        <v>475</v>
      </c>
      <c r="B2051">
        <v>2016</v>
      </c>
      <c r="C2051">
        <v>2542000</v>
      </c>
      <c r="D2051">
        <v>1134000</v>
      </c>
      <c r="E2051">
        <v>928400</v>
      </c>
      <c r="F2051">
        <v>1028000</v>
      </c>
      <c r="G2051">
        <v>106000</v>
      </c>
      <c r="H2051">
        <v>0</v>
      </c>
      <c r="I2051">
        <v>0</v>
      </c>
      <c r="J2051">
        <v>822400</v>
      </c>
      <c r="K2051">
        <v>106000</v>
      </c>
      <c r="L2051">
        <v>0</v>
      </c>
      <c r="M2051">
        <v>0</v>
      </c>
      <c r="N2051">
        <v>90.65</v>
      </c>
      <c r="O2051">
        <v>9.35</v>
      </c>
      <c r="P2051">
        <v>0</v>
      </c>
      <c r="Q2051">
        <v>0</v>
      </c>
      <c r="R2051">
        <v>88.58</v>
      </c>
      <c r="S2051">
        <v>11.42</v>
      </c>
      <c r="T2051">
        <v>0</v>
      </c>
      <c r="U2051">
        <v>0</v>
      </c>
    </row>
    <row r="2052" spans="1:21" x14ac:dyDescent="0.25">
      <c r="A2052" t="s">
        <v>475</v>
      </c>
      <c r="B2052">
        <v>2017</v>
      </c>
      <c r="C2052">
        <v>2304000</v>
      </c>
      <c r="D2052">
        <v>1051000</v>
      </c>
      <c r="E2052">
        <v>864800</v>
      </c>
      <c r="F2052">
        <v>931000</v>
      </c>
      <c r="G2052">
        <v>120000</v>
      </c>
      <c r="H2052">
        <v>0</v>
      </c>
      <c r="I2052">
        <v>0</v>
      </c>
      <c r="J2052">
        <v>744800</v>
      </c>
      <c r="K2052">
        <v>120000</v>
      </c>
      <c r="L2052">
        <v>0</v>
      </c>
      <c r="M2052">
        <v>0</v>
      </c>
      <c r="N2052">
        <v>88.58</v>
      </c>
      <c r="O2052">
        <v>11.42</v>
      </c>
      <c r="P2052">
        <v>0</v>
      </c>
      <c r="Q2052">
        <v>0</v>
      </c>
      <c r="R2052">
        <v>86.12</v>
      </c>
      <c r="S2052">
        <v>13.88</v>
      </c>
      <c r="T2052">
        <v>0</v>
      </c>
      <c r="U2052">
        <v>0</v>
      </c>
    </row>
    <row r="2053" spans="1:21" x14ac:dyDescent="0.25">
      <c r="A2053" t="s">
        <v>475</v>
      </c>
      <c r="B2053">
        <v>2018</v>
      </c>
      <c r="C2053">
        <v>2293000</v>
      </c>
      <c r="D2053">
        <v>1135000</v>
      </c>
      <c r="E2053">
        <v>943800</v>
      </c>
      <c r="F2053">
        <v>956000</v>
      </c>
      <c r="G2053">
        <v>115000</v>
      </c>
      <c r="H2053">
        <v>64000</v>
      </c>
      <c r="I2053">
        <v>0</v>
      </c>
      <c r="J2053">
        <v>764800</v>
      </c>
      <c r="K2053">
        <v>115000</v>
      </c>
      <c r="L2053">
        <v>64000</v>
      </c>
      <c r="M2053">
        <v>0</v>
      </c>
      <c r="N2053">
        <v>84.23</v>
      </c>
      <c r="O2053">
        <v>10.130000000000001</v>
      </c>
      <c r="P2053">
        <v>5.64</v>
      </c>
      <c r="Q2053">
        <v>0</v>
      </c>
      <c r="R2053">
        <v>81.03</v>
      </c>
      <c r="S2053">
        <v>12.18</v>
      </c>
      <c r="T2053">
        <v>6.78</v>
      </c>
      <c r="U2053">
        <v>0</v>
      </c>
    </row>
    <row r="2054" spans="1:21" x14ac:dyDescent="0.25">
      <c r="A2054" t="s">
        <v>475</v>
      </c>
      <c r="B2054">
        <v>2019</v>
      </c>
      <c r="C2054">
        <v>2242000</v>
      </c>
      <c r="D2054">
        <v>1035000</v>
      </c>
      <c r="E2054">
        <v>861400</v>
      </c>
      <c r="F2054">
        <v>868000</v>
      </c>
      <c r="G2054">
        <v>103000</v>
      </c>
      <c r="H2054">
        <v>64000</v>
      </c>
      <c r="I2054">
        <v>0</v>
      </c>
      <c r="J2054">
        <v>694400</v>
      </c>
      <c r="K2054">
        <v>103000</v>
      </c>
      <c r="L2054">
        <v>64000</v>
      </c>
      <c r="M2054">
        <v>0</v>
      </c>
      <c r="N2054">
        <v>83.86</v>
      </c>
      <c r="O2054">
        <v>9.9499999999999993</v>
      </c>
      <c r="P2054">
        <v>6.18</v>
      </c>
      <c r="Q2054">
        <v>0</v>
      </c>
      <c r="R2054">
        <v>80.61</v>
      </c>
      <c r="S2054">
        <v>11.96</v>
      </c>
      <c r="T2054">
        <v>7.43</v>
      </c>
      <c r="U2054">
        <v>0</v>
      </c>
    </row>
    <row r="2055" spans="1:21" x14ac:dyDescent="0.25">
      <c r="A2055" t="s">
        <v>475</v>
      </c>
      <c r="B2055">
        <v>2020</v>
      </c>
      <c r="C2055">
        <v>2603000</v>
      </c>
      <c r="D2055">
        <v>1160000</v>
      </c>
      <c r="E2055">
        <v>958000</v>
      </c>
      <c r="F2055">
        <v>1010000</v>
      </c>
      <c r="G2055">
        <v>86000</v>
      </c>
      <c r="H2055">
        <v>64000</v>
      </c>
      <c r="I2055">
        <v>0</v>
      </c>
      <c r="J2055">
        <v>808000</v>
      </c>
      <c r="K2055">
        <v>86000</v>
      </c>
      <c r="L2055">
        <v>64000</v>
      </c>
      <c r="M2055">
        <v>0</v>
      </c>
      <c r="N2055">
        <v>87.07</v>
      </c>
      <c r="O2055">
        <v>7.41</v>
      </c>
      <c r="P2055">
        <v>5.52</v>
      </c>
      <c r="Q2055">
        <v>0</v>
      </c>
      <c r="R2055">
        <v>84.34</v>
      </c>
      <c r="S2055">
        <v>8.98</v>
      </c>
      <c r="T2055">
        <v>6.68</v>
      </c>
      <c r="U2055">
        <v>0</v>
      </c>
    </row>
    <row r="2056" spans="1:21" x14ac:dyDescent="0.25">
      <c r="A2056" t="s">
        <v>475</v>
      </c>
      <c r="B2056">
        <v>2021</v>
      </c>
      <c r="C2056">
        <v>2499000</v>
      </c>
      <c r="D2056">
        <v>1083000</v>
      </c>
      <c r="E2056">
        <v>897800</v>
      </c>
      <c r="F2056">
        <v>926000</v>
      </c>
      <c r="G2056">
        <v>93000</v>
      </c>
      <c r="H2056">
        <v>64000</v>
      </c>
      <c r="I2056">
        <v>0</v>
      </c>
      <c r="J2056">
        <v>740800</v>
      </c>
      <c r="K2056">
        <v>93000</v>
      </c>
      <c r="L2056">
        <v>64000</v>
      </c>
      <c r="M2056">
        <v>0</v>
      </c>
      <c r="N2056">
        <v>85.5</v>
      </c>
      <c r="O2056">
        <v>8.59</v>
      </c>
      <c r="P2056">
        <v>5.91</v>
      </c>
      <c r="Q2056">
        <v>0</v>
      </c>
      <c r="R2056">
        <v>82.51</v>
      </c>
      <c r="S2056">
        <v>10.36</v>
      </c>
      <c r="T2056">
        <v>7.13</v>
      </c>
      <c r="U2056">
        <v>0</v>
      </c>
    </row>
    <row r="2057" spans="1:21" x14ac:dyDescent="0.25">
      <c r="A2057" t="s">
        <v>477</v>
      </c>
      <c r="B2057">
        <v>2013</v>
      </c>
      <c r="C2057">
        <v>1025000</v>
      </c>
      <c r="D2057">
        <v>932000</v>
      </c>
      <c r="E2057">
        <v>785800</v>
      </c>
      <c r="F2057">
        <v>731000</v>
      </c>
      <c r="G2057">
        <v>201000</v>
      </c>
      <c r="H2057">
        <v>0</v>
      </c>
      <c r="I2057">
        <v>0</v>
      </c>
      <c r="J2057">
        <v>584800</v>
      </c>
      <c r="K2057">
        <v>201000</v>
      </c>
      <c r="L2057">
        <v>0</v>
      </c>
      <c r="M2057">
        <v>0</v>
      </c>
      <c r="N2057">
        <v>78.430000000000007</v>
      </c>
      <c r="O2057">
        <v>21.57</v>
      </c>
      <c r="P2057">
        <v>0</v>
      </c>
      <c r="Q2057">
        <v>0</v>
      </c>
      <c r="R2057">
        <v>74.42</v>
      </c>
      <c r="S2057">
        <v>25.58</v>
      </c>
      <c r="T2057">
        <v>0</v>
      </c>
      <c r="U2057">
        <v>0</v>
      </c>
    </row>
    <row r="2058" spans="1:21" x14ac:dyDescent="0.25">
      <c r="A2058" t="s">
        <v>477</v>
      </c>
      <c r="B2058">
        <v>2014</v>
      </c>
      <c r="C2058">
        <v>915000</v>
      </c>
      <c r="D2058">
        <v>896000</v>
      </c>
      <c r="E2058">
        <v>755600</v>
      </c>
      <c r="F2058">
        <v>702000</v>
      </c>
      <c r="G2058">
        <v>194000</v>
      </c>
      <c r="H2058">
        <v>0</v>
      </c>
      <c r="I2058">
        <v>0</v>
      </c>
      <c r="J2058">
        <v>561600</v>
      </c>
      <c r="K2058">
        <v>194000</v>
      </c>
      <c r="L2058">
        <v>0</v>
      </c>
      <c r="M2058">
        <v>0</v>
      </c>
      <c r="N2058">
        <v>78.349999999999994</v>
      </c>
      <c r="O2058">
        <v>21.65</v>
      </c>
      <c r="P2058">
        <v>0</v>
      </c>
      <c r="Q2058">
        <v>0</v>
      </c>
      <c r="R2058">
        <v>74.33</v>
      </c>
      <c r="S2058">
        <v>25.67</v>
      </c>
      <c r="T2058">
        <v>0</v>
      </c>
      <c r="U2058">
        <v>0</v>
      </c>
    </row>
    <row r="2059" spans="1:21" x14ac:dyDescent="0.25">
      <c r="A2059" t="s">
        <v>477</v>
      </c>
      <c r="B2059">
        <v>2015</v>
      </c>
      <c r="C2059">
        <v>1231000</v>
      </c>
      <c r="D2059">
        <v>1140000</v>
      </c>
      <c r="E2059">
        <v>954800</v>
      </c>
      <c r="F2059">
        <v>926000</v>
      </c>
      <c r="G2059">
        <v>214000</v>
      </c>
      <c r="H2059">
        <v>0</v>
      </c>
      <c r="I2059">
        <v>0</v>
      </c>
      <c r="J2059">
        <v>740800</v>
      </c>
      <c r="K2059">
        <v>214000</v>
      </c>
      <c r="L2059">
        <v>0</v>
      </c>
      <c r="M2059">
        <v>0</v>
      </c>
      <c r="N2059">
        <v>81.23</v>
      </c>
      <c r="O2059">
        <v>18.77</v>
      </c>
      <c r="P2059">
        <v>0</v>
      </c>
      <c r="Q2059">
        <v>0</v>
      </c>
      <c r="R2059">
        <v>77.59</v>
      </c>
      <c r="S2059">
        <v>22.41</v>
      </c>
      <c r="T2059">
        <v>0</v>
      </c>
      <c r="U2059">
        <v>0</v>
      </c>
    </row>
    <row r="2060" spans="1:21" x14ac:dyDescent="0.25">
      <c r="A2060" t="s">
        <v>477</v>
      </c>
      <c r="B2060">
        <v>2016</v>
      </c>
      <c r="C2060">
        <v>1520000</v>
      </c>
      <c r="D2060">
        <v>1271000</v>
      </c>
      <c r="E2060">
        <v>1044000</v>
      </c>
      <c r="F2060">
        <v>1135000</v>
      </c>
      <c r="G2060">
        <v>136000</v>
      </c>
      <c r="H2060">
        <v>0</v>
      </c>
      <c r="I2060">
        <v>0</v>
      </c>
      <c r="J2060">
        <v>908000</v>
      </c>
      <c r="K2060">
        <v>136000</v>
      </c>
      <c r="L2060">
        <v>0</v>
      </c>
      <c r="M2060">
        <v>0</v>
      </c>
      <c r="N2060">
        <v>89.3</v>
      </c>
      <c r="O2060">
        <v>10.7</v>
      </c>
      <c r="P2060">
        <v>0</v>
      </c>
      <c r="Q2060">
        <v>0</v>
      </c>
      <c r="R2060">
        <v>86.97</v>
      </c>
      <c r="S2060">
        <v>13.03</v>
      </c>
      <c r="T2060">
        <v>0</v>
      </c>
      <c r="U2060">
        <v>0</v>
      </c>
    </row>
    <row r="2061" spans="1:21" x14ac:dyDescent="0.25">
      <c r="A2061" t="s">
        <v>477</v>
      </c>
      <c r="B2061">
        <v>2017</v>
      </c>
      <c r="C2061">
        <v>1089000</v>
      </c>
      <c r="D2061">
        <v>1012000</v>
      </c>
      <c r="E2061">
        <v>831000</v>
      </c>
      <c r="F2061">
        <v>905000</v>
      </c>
      <c r="G2061">
        <v>107000</v>
      </c>
      <c r="H2061">
        <v>0</v>
      </c>
      <c r="I2061">
        <v>0</v>
      </c>
      <c r="J2061">
        <v>724000</v>
      </c>
      <c r="K2061">
        <v>107000</v>
      </c>
      <c r="L2061">
        <v>0</v>
      </c>
      <c r="M2061">
        <v>0</v>
      </c>
      <c r="N2061">
        <v>89.43</v>
      </c>
      <c r="O2061">
        <v>10.57</v>
      </c>
      <c r="P2061">
        <v>0</v>
      </c>
      <c r="Q2061">
        <v>0</v>
      </c>
      <c r="R2061">
        <v>87.12</v>
      </c>
      <c r="S2061">
        <v>12.88</v>
      </c>
      <c r="T2061">
        <v>0</v>
      </c>
      <c r="U2061">
        <v>0</v>
      </c>
    </row>
    <row r="2062" spans="1:21" x14ac:dyDescent="0.25">
      <c r="A2062" t="s">
        <v>477</v>
      </c>
      <c r="B2062">
        <v>2018</v>
      </c>
      <c r="C2062">
        <v>250000</v>
      </c>
      <c r="D2062">
        <v>142000</v>
      </c>
      <c r="E2062">
        <v>132400</v>
      </c>
      <c r="F2062">
        <v>48000</v>
      </c>
      <c r="G2062">
        <v>94000</v>
      </c>
      <c r="H2062">
        <v>0</v>
      </c>
      <c r="I2062">
        <v>0</v>
      </c>
      <c r="J2062">
        <v>38400</v>
      </c>
      <c r="K2062">
        <v>94000</v>
      </c>
      <c r="L2062">
        <v>0</v>
      </c>
      <c r="M2062">
        <v>0</v>
      </c>
      <c r="N2062">
        <v>33.799999999999997</v>
      </c>
      <c r="O2062">
        <v>66.2</v>
      </c>
      <c r="P2062">
        <v>0</v>
      </c>
      <c r="Q2062">
        <v>0</v>
      </c>
      <c r="R2062">
        <v>29</v>
      </c>
      <c r="S2062">
        <v>71</v>
      </c>
      <c r="T2062">
        <v>0</v>
      </c>
      <c r="U2062">
        <v>0</v>
      </c>
    </row>
    <row r="2063" spans="1:21" x14ac:dyDescent="0.25">
      <c r="A2063" t="s">
        <v>477</v>
      </c>
      <c r="B2063">
        <v>2019</v>
      </c>
      <c r="C2063">
        <v>331000</v>
      </c>
      <c r="D2063">
        <v>215000</v>
      </c>
      <c r="E2063">
        <v>200600</v>
      </c>
      <c r="F2063">
        <v>72000</v>
      </c>
      <c r="G2063">
        <v>143000</v>
      </c>
      <c r="H2063">
        <v>0</v>
      </c>
      <c r="I2063">
        <v>0</v>
      </c>
      <c r="J2063">
        <v>57600</v>
      </c>
      <c r="K2063">
        <v>143000</v>
      </c>
      <c r="L2063">
        <v>0</v>
      </c>
      <c r="M2063">
        <v>0</v>
      </c>
      <c r="N2063">
        <v>33.49</v>
      </c>
      <c r="O2063">
        <v>66.510000000000005</v>
      </c>
      <c r="P2063">
        <v>0</v>
      </c>
      <c r="Q2063">
        <v>0</v>
      </c>
      <c r="R2063">
        <v>28.71</v>
      </c>
      <c r="S2063">
        <v>71.290000000000006</v>
      </c>
      <c r="T2063">
        <v>0</v>
      </c>
      <c r="U2063">
        <v>0</v>
      </c>
    </row>
    <row r="2064" spans="1:21" x14ac:dyDescent="0.25">
      <c r="A2064" t="s">
        <v>477</v>
      </c>
      <c r="B2064">
        <v>2020</v>
      </c>
      <c r="C2064">
        <v>359000</v>
      </c>
      <c r="D2064">
        <v>269000</v>
      </c>
      <c r="E2064">
        <v>259400</v>
      </c>
      <c r="F2064">
        <v>48000</v>
      </c>
      <c r="G2064">
        <v>221000</v>
      </c>
      <c r="H2064">
        <v>0</v>
      </c>
      <c r="I2064">
        <v>0</v>
      </c>
      <c r="J2064">
        <v>38400</v>
      </c>
      <c r="K2064">
        <v>221000</v>
      </c>
      <c r="L2064">
        <v>0</v>
      </c>
      <c r="M2064">
        <v>0</v>
      </c>
      <c r="N2064">
        <v>17.84</v>
      </c>
      <c r="O2064">
        <v>82.16</v>
      </c>
      <c r="P2064">
        <v>0</v>
      </c>
      <c r="Q2064">
        <v>0</v>
      </c>
      <c r="R2064">
        <v>14.8</v>
      </c>
      <c r="S2064">
        <v>85.2</v>
      </c>
      <c r="T2064">
        <v>0</v>
      </c>
      <c r="U2064">
        <v>0</v>
      </c>
    </row>
    <row r="2065" spans="1:21" x14ac:dyDescent="0.25">
      <c r="A2065" t="s">
        <v>477</v>
      </c>
      <c r="B2065">
        <v>2021</v>
      </c>
      <c r="C2065">
        <v>413000</v>
      </c>
      <c r="D2065">
        <v>353000</v>
      </c>
      <c r="E2065">
        <v>346000</v>
      </c>
      <c r="F2065">
        <v>35000</v>
      </c>
      <c r="G2065">
        <v>318000</v>
      </c>
      <c r="H2065">
        <v>0</v>
      </c>
      <c r="I2065">
        <v>0</v>
      </c>
      <c r="J2065">
        <v>28000</v>
      </c>
      <c r="K2065">
        <v>318000</v>
      </c>
      <c r="L2065">
        <v>0</v>
      </c>
      <c r="M2065">
        <v>0</v>
      </c>
      <c r="N2065">
        <v>9.92</v>
      </c>
      <c r="O2065">
        <v>90.08</v>
      </c>
      <c r="P2065">
        <v>0</v>
      </c>
      <c r="Q2065">
        <v>0</v>
      </c>
      <c r="R2065">
        <v>8.09</v>
      </c>
      <c r="S2065">
        <v>91.91</v>
      </c>
      <c r="T2065">
        <v>0</v>
      </c>
      <c r="U2065">
        <v>0</v>
      </c>
    </row>
    <row r="2066" spans="1:21" x14ac:dyDescent="0.25">
      <c r="A2066" t="s">
        <v>479</v>
      </c>
      <c r="B2066">
        <v>2013</v>
      </c>
      <c r="C2066">
        <v>5098000</v>
      </c>
      <c r="D2066">
        <v>341000</v>
      </c>
      <c r="E2066">
        <v>293400</v>
      </c>
      <c r="F2066">
        <v>238000</v>
      </c>
      <c r="G2066">
        <v>103000</v>
      </c>
      <c r="H2066">
        <v>0</v>
      </c>
      <c r="I2066">
        <v>0</v>
      </c>
      <c r="J2066">
        <v>190400</v>
      </c>
      <c r="K2066">
        <v>103000</v>
      </c>
      <c r="L2066">
        <v>0</v>
      </c>
      <c r="M2066">
        <v>0</v>
      </c>
      <c r="N2066">
        <v>69.790000000000006</v>
      </c>
      <c r="O2066">
        <v>30.21</v>
      </c>
      <c r="P2066">
        <v>0</v>
      </c>
      <c r="Q2066">
        <v>0</v>
      </c>
      <c r="R2066">
        <v>64.89</v>
      </c>
      <c r="S2066">
        <v>35.11</v>
      </c>
      <c r="T2066">
        <v>0</v>
      </c>
      <c r="U2066">
        <v>0</v>
      </c>
    </row>
    <row r="2067" spans="1:21" x14ac:dyDescent="0.25">
      <c r="A2067" t="s">
        <v>479</v>
      </c>
      <c r="B2067">
        <v>2014</v>
      </c>
      <c r="C2067">
        <v>4134000</v>
      </c>
      <c r="D2067">
        <v>358000</v>
      </c>
      <c r="E2067">
        <v>303600</v>
      </c>
      <c r="F2067">
        <v>272000</v>
      </c>
      <c r="G2067">
        <v>86000</v>
      </c>
      <c r="H2067">
        <v>0</v>
      </c>
      <c r="I2067">
        <v>0</v>
      </c>
      <c r="J2067">
        <v>217600</v>
      </c>
      <c r="K2067">
        <v>86000</v>
      </c>
      <c r="L2067">
        <v>0</v>
      </c>
      <c r="M2067">
        <v>0</v>
      </c>
      <c r="N2067">
        <v>75.98</v>
      </c>
      <c r="O2067">
        <v>24.02</v>
      </c>
      <c r="P2067">
        <v>0</v>
      </c>
      <c r="Q2067">
        <v>0</v>
      </c>
      <c r="R2067">
        <v>71.67</v>
      </c>
      <c r="S2067">
        <v>28.33</v>
      </c>
      <c r="T2067">
        <v>0</v>
      </c>
      <c r="U2067">
        <v>0</v>
      </c>
    </row>
    <row r="2068" spans="1:21" x14ac:dyDescent="0.25">
      <c r="A2068" t="s">
        <v>479</v>
      </c>
      <c r="B2068">
        <v>2015</v>
      </c>
      <c r="C2068">
        <v>4066000</v>
      </c>
      <c r="D2068">
        <v>361000</v>
      </c>
      <c r="E2068">
        <v>305400</v>
      </c>
      <c r="F2068">
        <v>278000</v>
      </c>
      <c r="G2068">
        <v>83000</v>
      </c>
      <c r="H2068">
        <v>0</v>
      </c>
      <c r="I2068">
        <v>0</v>
      </c>
      <c r="J2068">
        <v>222400</v>
      </c>
      <c r="K2068">
        <v>83000</v>
      </c>
      <c r="L2068">
        <v>0</v>
      </c>
      <c r="M2068">
        <v>0</v>
      </c>
      <c r="N2068">
        <v>77.010000000000005</v>
      </c>
      <c r="O2068">
        <v>22.99</v>
      </c>
      <c r="P2068">
        <v>0</v>
      </c>
      <c r="Q2068">
        <v>0</v>
      </c>
      <c r="R2068">
        <v>72.819999999999993</v>
      </c>
      <c r="S2068">
        <v>27.18</v>
      </c>
      <c r="T2068">
        <v>0</v>
      </c>
      <c r="U2068">
        <v>0</v>
      </c>
    </row>
    <row r="2069" spans="1:21" x14ac:dyDescent="0.25">
      <c r="A2069" t="s">
        <v>479</v>
      </c>
      <c r="B2069">
        <v>2016</v>
      </c>
      <c r="C2069">
        <v>4697000</v>
      </c>
      <c r="D2069">
        <v>347000</v>
      </c>
      <c r="E2069">
        <v>298600</v>
      </c>
      <c r="F2069">
        <v>242000</v>
      </c>
      <c r="G2069">
        <v>105000</v>
      </c>
      <c r="H2069">
        <v>0</v>
      </c>
      <c r="I2069">
        <v>0</v>
      </c>
      <c r="J2069">
        <v>193600</v>
      </c>
      <c r="K2069">
        <v>105000</v>
      </c>
      <c r="L2069">
        <v>0</v>
      </c>
      <c r="M2069">
        <v>0</v>
      </c>
      <c r="N2069">
        <v>69.739999999999995</v>
      </c>
      <c r="O2069">
        <v>30.26</v>
      </c>
      <c r="P2069">
        <v>0</v>
      </c>
      <c r="Q2069">
        <v>0</v>
      </c>
      <c r="R2069">
        <v>64.84</v>
      </c>
      <c r="S2069">
        <v>35.159999999999997</v>
      </c>
      <c r="T2069">
        <v>0</v>
      </c>
      <c r="U2069">
        <v>0</v>
      </c>
    </row>
    <row r="2070" spans="1:21" x14ac:dyDescent="0.25">
      <c r="A2070" t="s">
        <v>479</v>
      </c>
      <c r="B2070">
        <v>2017</v>
      </c>
      <c r="C2070">
        <v>5189000</v>
      </c>
      <c r="D2070">
        <v>285000</v>
      </c>
      <c r="E2070">
        <v>251800</v>
      </c>
      <c r="F2070">
        <v>166000</v>
      </c>
      <c r="G2070">
        <v>119000</v>
      </c>
      <c r="H2070">
        <v>0</v>
      </c>
      <c r="I2070">
        <v>0</v>
      </c>
      <c r="J2070">
        <v>132800</v>
      </c>
      <c r="K2070">
        <v>119000</v>
      </c>
      <c r="L2070">
        <v>0</v>
      </c>
      <c r="M2070">
        <v>0</v>
      </c>
      <c r="N2070">
        <v>58.25</v>
      </c>
      <c r="O2070">
        <v>41.75</v>
      </c>
      <c r="P2070">
        <v>0</v>
      </c>
      <c r="Q2070">
        <v>0</v>
      </c>
      <c r="R2070">
        <v>52.74</v>
      </c>
      <c r="S2070">
        <v>47.26</v>
      </c>
      <c r="T2070">
        <v>0</v>
      </c>
      <c r="U2070">
        <v>0</v>
      </c>
    </row>
    <row r="2071" spans="1:21" x14ac:dyDescent="0.25">
      <c r="A2071" t="s">
        <v>479</v>
      </c>
      <c r="B2071">
        <v>2018</v>
      </c>
      <c r="C2071">
        <v>4933000</v>
      </c>
      <c r="D2071">
        <v>228000</v>
      </c>
      <c r="E2071">
        <v>195600</v>
      </c>
      <c r="F2071">
        <v>162000</v>
      </c>
      <c r="G2071">
        <v>66000</v>
      </c>
      <c r="H2071">
        <v>0</v>
      </c>
      <c r="I2071">
        <v>0</v>
      </c>
      <c r="J2071">
        <v>129600</v>
      </c>
      <c r="K2071">
        <v>66000</v>
      </c>
      <c r="L2071">
        <v>0</v>
      </c>
      <c r="M2071">
        <v>0</v>
      </c>
      <c r="N2071">
        <v>71.05</v>
      </c>
      <c r="O2071">
        <v>28.95</v>
      </c>
      <c r="P2071">
        <v>0</v>
      </c>
      <c r="Q2071">
        <v>0</v>
      </c>
      <c r="R2071">
        <v>66.260000000000005</v>
      </c>
      <c r="S2071">
        <v>33.74</v>
      </c>
      <c r="T2071">
        <v>0</v>
      </c>
      <c r="U2071">
        <v>0</v>
      </c>
    </row>
    <row r="2072" spans="1:21" x14ac:dyDescent="0.25">
      <c r="A2072" t="s">
        <v>479</v>
      </c>
      <c r="B2072">
        <v>2019</v>
      </c>
      <c r="C2072">
        <v>4371000</v>
      </c>
      <c r="D2072">
        <v>165000</v>
      </c>
      <c r="E2072">
        <v>142800</v>
      </c>
      <c r="F2072">
        <v>111000</v>
      </c>
      <c r="G2072">
        <v>54000</v>
      </c>
      <c r="H2072">
        <v>0</v>
      </c>
      <c r="I2072">
        <v>0</v>
      </c>
      <c r="J2072">
        <v>88800</v>
      </c>
      <c r="K2072">
        <v>54000</v>
      </c>
      <c r="L2072">
        <v>0</v>
      </c>
      <c r="M2072">
        <v>0</v>
      </c>
      <c r="N2072">
        <v>67.27</v>
      </c>
      <c r="O2072">
        <v>32.729999999999997</v>
      </c>
      <c r="P2072">
        <v>0</v>
      </c>
      <c r="Q2072">
        <v>0</v>
      </c>
      <c r="R2072">
        <v>62.18</v>
      </c>
      <c r="S2072">
        <v>37.82</v>
      </c>
      <c r="T2072">
        <v>0</v>
      </c>
      <c r="U2072">
        <v>0</v>
      </c>
    </row>
    <row r="2073" spans="1:21" x14ac:dyDescent="0.25">
      <c r="A2073" t="s">
        <v>479</v>
      </c>
      <c r="B2073">
        <v>2020</v>
      </c>
      <c r="C2073">
        <v>4797000</v>
      </c>
      <c r="D2073">
        <v>174000</v>
      </c>
      <c r="E2073">
        <v>154600</v>
      </c>
      <c r="F2073">
        <v>97000</v>
      </c>
      <c r="G2073">
        <v>77000</v>
      </c>
      <c r="H2073">
        <v>0</v>
      </c>
      <c r="I2073">
        <v>0</v>
      </c>
      <c r="J2073">
        <v>77600</v>
      </c>
      <c r="K2073">
        <v>77000</v>
      </c>
      <c r="L2073">
        <v>0</v>
      </c>
      <c r="M2073">
        <v>0</v>
      </c>
      <c r="N2073">
        <v>55.75</v>
      </c>
      <c r="O2073">
        <v>44.25</v>
      </c>
      <c r="P2073">
        <v>0</v>
      </c>
      <c r="Q2073">
        <v>0</v>
      </c>
      <c r="R2073">
        <v>50.19</v>
      </c>
      <c r="S2073">
        <v>49.81</v>
      </c>
      <c r="T2073">
        <v>0</v>
      </c>
      <c r="U2073">
        <v>0</v>
      </c>
    </row>
    <row r="2074" spans="1:21" x14ac:dyDescent="0.25">
      <c r="A2074" t="s">
        <v>479</v>
      </c>
      <c r="B2074">
        <v>2021</v>
      </c>
      <c r="C2074">
        <v>4823000</v>
      </c>
      <c r="D2074">
        <v>232000</v>
      </c>
      <c r="E2074">
        <v>210200</v>
      </c>
      <c r="F2074">
        <v>109000</v>
      </c>
      <c r="G2074">
        <v>123000</v>
      </c>
      <c r="H2074">
        <v>0</v>
      </c>
      <c r="I2074">
        <v>0</v>
      </c>
      <c r="J2074">
        <v>87200</v>
      </c>
      <c r="K2074">
        <v>123000</v>
      </c>
      <c r="L2074">
        <v>0</v>
      </c>
      <c r="M2074">
        <v>0</v>
      </c>
      <c r="N2074">
        <v>46.98</v>
      </c>
      <c r="O2074">
        <v>53.02</v>
      </c>
      <c r="P2074">
        <v>0</v>
      </c>
      <c r="Q2074">
        <v>0</v>
      </c>
      <c r="R2074">
        <v>41.48</v>
      </c>
      <c r="S2074">
        <v>58.52</v>
      </c>
      <c r="T2074">
        <v>0</v>
      </c>
      <c r="U2074">
        <v>0</v>
      </c>
    </row>
    <row r="2075" spans="1:21" x14ac:dyDescent="0.25">
      <c r="A2075" t="s">
        <v>481</v>
      </c>
      <c r="B2075">
        <v>2013</v>
      </c>
      <c r="C2075">
        <v>834000</v>
      </c>
      <c r="D2075">
        <v>206000</v>
      </c>
      <c r="E2075">
        <v>196400</v>
      </c>
      <c r="F2075">
        <v>48000</v>
      </c>
      <c r="G2075">
        <v>158000</v>
      </c>
      <c r="H2075">
        <v>0</v>
      </c>
      <c r="I2075">
        <v>0</v>
      </c>
      <c r="J2075">
        <v>38400</v>
      </c>
      <c r="K2075">
        <v>158000</v>
      </c>
      <c r="L2075">
        <v>0</v>
      </c>
      <c r="M2075">
        <v>0</v>
      </c>
      <c r="N2075">
        <v>23.3</v>
      </c>
      <c r="O2075">
        <v>76.7</v>
      </c>
      <c r="P2075">
        <v>0</v>
      </c>
      <c r="Q2075">
        <v>0</v>
      </c>
      <c r="R2075">
        <v>19.55</v>
      </c>
      <c r="S2075">
        <v>80.45</v>
      </c>
      <c r="T2075">
        <v>0</v>
      </c>
      <c r="U2075">
        <v>0</v>
      </c>
    </row>
    <row r="2076" spans="1:21" x14ac:dyDescent="0.25">
      <c r="A2076" t="s">
        <v>481</v>
      </c>
      <c r="B2076">
        <v>2014</v>
      </c>
      <c r="C2076">
        <v>721000</v>
      </c>
      <c r="D2076">
        <v>192000</v>
      </c>
      <c r="E2076">
        <v>182800</v>
      </c>
      <c r="F2076">
        <v>46000</v>
      </c>
      <c r="G2076">
        <v>146000</v>
      </c>
      <c r="H2076">
        <v>0</v>
      </c>
      <c r="I2076">
        <v>0</v>
      </c>
      <c r="J2076">
        <v>36800</v>
      </c>
      <c r="K2076">
        <v>146000</v>
      </c>
      <c r="L2076">
        <v>0</v>
      </c>
      <c r="M2076">
        <v>0</v>
      </c>
      <c r="N2076">
        <v>23.96</v>
      </c>
      <c r="O2076">
        <v>76.040000000000006</v>
      </c>
      <c r="P2076">
        <v>0</v>
      </c>
      <c r="Q2076">
        <v>0</v>
      </c>
      <c r="R2076">
        <v>20.13</v>
      </c>
      <c r="S2076">
        <v>79.87</v>
      </c>
      <c r="T2076">
        <v>0</v>
      </c>
      <c r="U2076">
        <v>0</v>
      </c>
    </row>
    <row r="2077" spans="1:21" x14ac:dyDescent="0.25">
      <c r="A2077" t="s">
        <v>481</v>
      </c>
      <c r="B2077">
        <v>2015</v>
      </c>
      <c r="C2077">
        <v>685000</v>
      </c>
      <c r="D2077">
        <v>225000</v>
      </c>
      <c r="E2077">
        <v>216800</v>
      </c>
      <c r="F2077">
        <v>41000</v>
      </c>
      <c r="G2077">
        <v>184000</v>
      </c>
      <c r="H2077">
        <v>0</v>
      </c>
      <c r="I2077">
        <v>0</v>
      </c>
      <c r="J2077">
        <v>32800</v>
      </c>
      <c r="K2077">
        <v>184000</v>
      </c>
      <c r="L2077">
        <v>0</v>
      </c>
      <c r="M2077">
        <v>0</v>
      </c>
      <c r="N2077">
        <v>18.22</v>
      </c>
      <c r="O2077">
        <v>81.78</v>
      </c>
      <c r="P2077">
        <v>0</v>
      </c>
      <c r="Q2077">
        <v>0</v>
      </c>
      <c r="R2077">
        <v>15.13</v>
      </c>
      <c r="S2077">
        <v>84.87</v>
      </c>
      <c r="T2077">
        <v>0</v>
      </c>
      <c r="U2077">
        <v>0</v>
      </c>
    </row>
    <row r="2078" spans="1:21" x14ac:dyDescent="0.25">
      <c r="A2078" t="s">
        <v>481</v>
      </c>
      <c r="B2078">
        <v>2016</v>
      </c>
      <c r="C2078">
        <v>603000</v>
      </c>
      <c r="D2078">
        <v>196000</v>
      </c>
      <c r="E2078">
        <v>186600</v>
      </c>
      <c r="F2078">
        <v>47000</v>
      </c>
      <c r="G2078">
        <v>149000</v>
      </c>
      <c r="H2078">
        <v>0</v>
      </c>
      <c r="I2078">
        <v>0</v>
      </c>
      <c r="J2078">
        <v>37600</v>
      </c>
      <c r="K2078">
        <v>149000</v>
      </c>
      <c r="L2078">
        <v>0</v>
      </c>
      <c r="M2078">
        <v>0</v>
      </c>
      <c r="N2078">
        <v>23.98</v>
      </c>
      <c r="O2078">
        <v>76.02</v>
      </c>
      <c r="P2078">
        <v>0</v>
      </c>
      <c r="Q2078">
        <v>0</v>
      </c>
      <c r="R2078">
        <v>20.149999999999999</v>
      </c>
      <c r="S2078">
        <v>79.849999999999994</v>
      </c>
      <c r="T2078">
        <v>0</v>
      </c>
      <c r="U2078">
        <v>0</v>
      </c>
    </row>
    <row r="2079" spans="1:21" x14ac:dyDescent="0.25">
      <c r="A2079" t="s">
        <v>481</v>
      </c>
      <c r="B2079">
        <v>2017</v>
      </c>
      <c r="C2079">
        <v>508000</v>
      </c>
      <c r="D2079">
        <v>158000</v>
      </c>
      <c r="E2079">
        <v>149000</v>
      </c>
      <c r="F2079">
        <v>45000</v>
      </c>
      <c r="G2079">
        <v>113000</v>
      </c>
      <c r="H2079">
        <v>0</v>
      </c>
      <c r="I2079">
        <v>0</v>
      </c>
      <c r="J2079">
        <v>36000</v>
      </c>
      <c r="K2079">
        <v>113000</v>
      </c>
      <c r="L2079">
        <v>0</v>
      </c>
      <c r="M2079">
        <v>0</v>
      </c>
      <c r="N2079">
        <v>28.48</v>
      </c>
      <c r="O2079">
        <v>71.52</v>
      </c>
      <c r="P2079">
        <v>0</v>
      </c>
      <c r="Q2079">
        <v>0</v>
      </c>
      <c r="R2079">
        <v>24.16</v>
      </c>
      <c r="S2079">
        <v>75.84</v>
      </c>
      <c r="T2079">
        <v>0</v>
      </c>
      <c r="U2079">
        <v>0</v>
      </c>
    </row>
    <row r="2080" spans="1:21" x14ac:dyDescent="0.25">
      <c r="A2080" t="s">
        <v>481</v>
      </c>
      <c r="B2080">
        <v>2018</v>
      </c>
      <c r="C2080">
        <v>501000</v>
      </c>
      <c r="D2080">
        <v>184000</v>
      </c>
      <c r="E2080">
        <v>172600</v>
      </c>
      <c r="F2080">
        <v>57000</v>
      </c>
      <c r="G2080">
        <v>127000</v>
      </c>
      <c r="H2080">
        <v>0</v>
      </c>
      <c r="I2080">
        <v>0</v>
      </c>
      <c r="J2080">
        <v>45600</v>
      </c>
      <c r="K2080">
        <v>127000</v>
      </c>
      <c r="L2080">
        <v>0</v>
      </c>
      <c r="M2080">
        <v>0</v>
      </c>
      <c r="N2080">
        <v>30.98</v>
      </c>
      <c r="O2080">
        <v>69.02</v>
      </c>
      <c r="P2080">
        <v>0</v>
      </c>
      <c r="Q2080">
        <v>0</v>
      </c>
      <c r="R2080">
        <v>26.42</v>
      </c>
      <c r="S2080">
        <v>73.58</v>
      </c>
      <c r="T2080">
        <v>0</v>
      </c>
      <c r="U2080">
        <v>0</v>
      </c>
    </row>
    <row r="2081" spans="1:21" x14ac:dyDescent="0.25">
      <c r="A2081" t="s">
        <v>481</v>
      </c>
      <c r="B2081">
        <v>2019</v>
      </c>
      <c r="C2081">
        <v>451000</v>
      </c>
      <c r="D2081">
        <v>136000</v>
      </c>
      <c r="E2081">
        <v>126400</v>
      </c>
      <c r="F2081">
        <v>48000</v>
      </c>
      <c r="G2081">
        <v>88000</v>
      </c>
      <c r="H2081">
        <v>0</v>
      </c>
      <c r="I2081">
        <v>0</v>
      </c>
      <c r="J2081">
        <v>38400</v>
      </c>
      <c r="K2081">
        <v>88000</v>
      </c>
      <c r="L2081">
        <v>0</v>
      </c>
      <c r="M2081">
        <v>0</v>
      </c>
      <c r="N2081">
        <v>35.29</v>
      </c>
      <c r="O2081">
        <v>64.709999999999994</v>
      </c>
      <c r="P2081">
        <v>0</v>
      </c>
      <c r="Q2081">
        <v>0</v>
      </c>
      <c r="R2081">
        <v>30.38</v>
      </c>
      <c r="S2081">
        <v>69.62</v>
      </c>
      <c r="T2081">
        <v>0</v>
      </c>
      <c r="U2081">
        <v>0</v>
      </c>
    </row>
    <row r="2082" spans="1:21" x14ac:dyDescent="0.25">
      <c r="A2082" t="s">
        <v>481</v>
      </c>
      <c r="B2082">
        <v>2020</v>
      </c>
      <c r="C2082">
        <v>420000</v>
      </c>
      <c r="D2082">
        <v>85000</v>
      </c>
      <c r="E2082">
        <v>74600</v>
      </c>
      <c r="F2082">
        <v>52000</v>
      </c>
      <c r="G2082">
        <v>33000</v>
      </c>
      <c r="H2082">
        <v>0</v>
      </c>
      <c r="I2082">
        <v>0</v>
      </c>
      <c r="J2082">
        <v>41600</v>
      </c>
      <c r="K2082">
        <v>33000</v>
      </c>
      <c r="L2082">
        <v>0</v>
      </c>
      <c r="M2082">
        <v>0</v>
      </c>
      <c r="N2082">
        <v>61.18</v>
      </c>
      <c r="O2082">
        <v>38.82</v>
      </c>
      <c r="P2082">
        <v>0</v>
      </c>
      <c r="Q2082">
        <v>0</v>
      </c>
      <c r="R2082">
        <v>55.76</v>
      </c>
      <c r="S2082">
        <v>44.24</v>
      </c>
      <c r="T2082">
        <v>0</v>
      </c>
      <c r="U2082">
        <v>0</v>
      </c>
    </row>
    <row r="2083" spans="1:21" x14ac:dyDescent="0.25">
      <c r="A2083" t="s">
        <v>481</v>
      </c>
      <c r="B2083">
        <v>2021</v>
      </c>
      <c r="C2083">
        <v>464000</v>
      </c>
      <c r="D2083">
        <v>98000</v>
      </c>
      <c r="E2083">
        <v>85800</v>
      </c>
      <c r="F2083">
        <v>61000</v>
      </c>
      <c r="G2083">
        <v>37000</v>
      </c>
      <c r="H2083">
        <v>0</v>
      </c>
      <c r="I2083">
        <v>0</v>
      </c>
      <c r="J2083">
        <v>48800</v>
      </c>
      <c r="K2083">
        <v>37000</v>
      </c>
      <c r="L2083">
        <v>0</v>
      </c>
      <c r="M2083">
        <v>0</v>
      </c>
      <c r="N2083">
        <v>62.24</v>
      </c>
      <c r="O2083">
        <v>37.76</v>
      </c>
      <c r="P2083">
        <v>0</v>
      </c>
      <c r="Q2083">
        <v>0</v>
      </c>
      <c r="R2083">
        <v>56.88</v>
      </c>
      <c r="S2083">
        <v>43.12</v>
      </c>
      <c r="T2083">
        <v>0</v>
      </c>
      <c r="U2083">
        <v>0</v>
      </c>
    </row>
    <row r="2084" spans="1:21" x14ac:dyDescent="0.25">
      <c r="A2084" t="s">
        <v>483</v>
      </c>
      <c r="B2084">
        <v>2013</v>
      </c>
      <c r="C2084">
        <v>1328000</v>
      </c>
      <c r="D2084">
        <v>233000</v>
      </c>
      <c r="E2084">
        <v>202400</v>
      </c>
      <c r="F2084">
        <v>153000</v>
      </c>
      <c r="G2084">
        <v>74000</v>
      </c>
      <c r="H2084">
        <v>6000</v>
      </c>
      <c r="I2084">
        <v>0</v>
      </c>
      <c r="J2084">
        <v>122400</v>
      </c>
      <c r="K2084">
        <v>74000</v>
      </c>
      <c r="L2084">
        <v>6000</v>
      </c>
      <c r="M2084">
        <v>0</v>
      </c>
      <c r="N2084">
        <v>65.67</v>
      </c>
      <c r="O2084">
        <v>31.76</v>
      </c>
      <c r="P2084">
        <v>2.58</v>
      </c>
      <c r="Q2084">
        <v>0</v>
      </c>
      <c r="R2084">
        <v>60.47</v>
      </c>
      <c r="S2084">
        <v>36.56</v>
      </c>
      <c r="T2084">
        <v>2.96</v>
      </c>
      <c r="U2084">
        <v>0</v>
      </c>
    </row>
    <row r="2085" spans="1:21" x14ac:dyDescent="0.25">
      <c r="A2085" t="s">
        <v>483</v>
      </c>
      <c r="B2085">
        <v>2014</v>
      </c>
      <c r="C2085">
        <v>1375000</v>
      </c>
      <c r="D2085">
        <v>319000</v>
      </c>
      <c r="E2085">
        <v>287000</v>
      </c>
      <c r="F2085">
        <v>160000</v>
      </c>
      <c r="G2085">
        <v>143000</v>
      </c>
      <c r="H2085">
        <v>16000</v>
      </c>
      <c r="I2085">
        <v>0</v>
      </c>
      <c r="J2085">
        <v>128000</v>
      </c>
      <c r="K2085">
        <v>143000</v>
      </c>
      <c r="L2085">
        <v>16000</v>
      </c>
      <c r="M2085">
        <v>0</v>
      </c>
      <c r="N2085">
        <v>50.16</v>
      </c>
      <c r="O2085">
        <v>44.83</v>
      </c>
      <c r="P2085">
        <v>5.0199999999999996</v>
      </c>
      <c r="Q2085">
        <v>0</v>
      </c>
      <c r="R2085">
        <v>44.6</v>
      </c>
      <c r="S2085">
        <v>49.83</v>
      </c>
      <c r="T2085">
        <v>5.57</v>
      </c>
      <c r="U2085">
        <v>0</v>
      </c>
    </row>
    <row r="2086" spans="1:21" x14ac:dyDescent="0.25">
      <c r="A2086" t="s">
        <v>483</v>
      </c>
      <c r="B2086">
        <v>2015</v>
      </c>
      <c r="C2086">
        <v>1114000</v>
      </c>
      <c r="D2086">
        <v>251000</v>
      </c>
      <c r="E2086">
        <v>221400</v>
      </c>
      <c r="F2086">
        <v>148000</v>
      </c>
      <c r="G2086">
        <v>89000</v>
      </c>
      <c r="H2086">
        <v>14000</v>
      </c>
      <c r="I2086">
        <v>0</v>
      </c>
      <c r="J2086">
        <v>118400</v>
      </c>
      <c r="K2086">
        <v>89000</v>
      </c>
      <c r="L2086">
        <v>14000</v>
      </c>
      <c r="M2086">
        <v>0</v>
      </c>
      <c r="N2086">
        <v>58.96</v>
      </c>
      <c r="O2086">
        <v>35.46</v>
      </c>
      <c r="P2086">
        <v>5.58</v>
      </c>
      <c r="Q2086">
        <v>0</v>
      </c>
      <c r="R2086">
        <v>53.48</v>
      </c>
      <c r="S2086">
        <v>40.200000000000003</v>
      </c>
      <c r="T2086">
        <v>6.32</v>
      </c>
      <c r="U2086">
        <v>0</v>
      </c>
    </row>
    <row r="2087" spans="1:21" x14ac:dyDescent="0.25">
      <c r="A2087" t="s">
        <v>483</v>
      </c>
      <c r="B2087">
        <v>2016</v>
      </c>
      <c r="C2087">
        <v>1054000</v>
      </c>
      <c r="D2087">
        <v>204000</v>
      </c>
      <c r="E2087">
        <v>179600</v>
      </c>
      <c r="F2087">
        <v>122000</v>
      </c>
      <c r="G2087">
        <v>66000</v>
      </c>
      <c r="H2087">
        <v>16000</v>
      </c>
      <c r="I2087">
        <v>0</v>
      </c>
      <c r="J2087">
        <v>97600</v>
      </c>
      <c r="K2087">
        <v>66000</v>
      </c>
      <c r="L2087">
        <v>16000</v>
      </c>
      <c r="M2087">
        <v>0</v>
      </c>
      <c r="N2087">
        <v>59.8</v>
      </c>
      <c r="O2087">
        <v>32.35</v>
      </c>
      <c r="P2087">
        <v>7.84</v>
      </c>
      <c r="Q2087">
        <v>0</v>
      </c>
      <c r="R2087">
        <v>54.34</v>
      </c>
      <c r="S2087">
        <v>36.75</v>
      </c>
      <c r="T2087">
        <v>8.91</v>
      </c>
      <c r="U2087">
        <v>0</v>
      </c>
    </row>
    <row r="2088" spans="1:21" x14ac:dyDescent="0.25">
      <c r="A2088" t="s">
        <v>483</v>
      </c>
      <c r="B2088">
        <v>2017</v>
      </c>
      <c r="C2088">
        <v>994000</v>
      </c>
      <c r="D2088">
        <v>256000</v>
      </c>
      <c r="E2088">
        <v>227200</v>
      </c>
      <c r="F2088">
        <v>144000</v>
      </c>
      <c r="G2088">
        <v>88000</v>
      </c>
      <c r="H2088">
        <v>24000</v>
      </c>
      <c r="I2088">
        <v>0</v>
      </c>
      <c r="J2088">
        <v>115200</v>
      </c>
      <c r="K2088">
        <v>88000</v>
      </c>
      <c r="L2088">
        <v>24000</v>
      </c>
      <c r="M2088">
        <v>0</v>
      </c>
      <c r="N2088">
        <v>56.25</v>
      </c>
      <c r="O2088">
        <v>34.380000000000003</v>
      </c>
      <c r="P2088">
        <v>9.3800000000000008</v>
      </c>
      <c r="Q2088">
        <v>0</v>
      </c>
      <c r="R2088">
        <v>50.7</v>
      </c>
      <c r="S2088">
        <v>38.729999999999997</v>
      </c>
      <c r="T2088">
        <v>10.56</v>
      </c>
      <c r="U2088">
        <v>0</v>
      </c>
    </row>
    <row r="2089" spans="1:21" x14ac:dyDescent="0.25">
      <c r="A2089" t="s">
        <v>483</v>
      </c>
      <c r="B2089">
        <v>2018</v>
      </c>
      <c r="C2089">
        <v>996000</v>
      </c>
      <c r="D2089">
        <v>257000</v>
      </c>
      <c r="E2089">
        <v>227200</v>
      </c>
      <c r="F2089">
        <v>149000</v>
      </c>
      <c r="G2089">
        <v>89000</v>
      </c>
      <c r="H2089">
        <v>19000</v>
      </c>
      <c r="I2089">
        <v>0</v>
      </c>
      <c r="J2089">
        <v>119200</v>
      </c>
      <c r="K2089">
        <v>89000</v>
      </c>
      <c r="L2089">
        <v>19000</v>
      </c>
      <c r="M2089">
        <v>0</v>
      </c>
      <c r="N2089">
        <v>57.98</v>
      </c>
      <c r="O2089">
        <v>34.630000000000003</v>
      </c>
      <c r="P2089">
        <v>7.39</v>
      </c>
      <c r="Q2089">
        <v>0</v>
      </c>
      <c r="R2089">
        <v>52.46</v>
      </c>
      <c r="S2089">
        <v>39.17</v>
      </c>
      <c r="T2089">
        <v>8.36</v>
      </c>
      <c r="U2089">
        <v>0</v>
      </c>
    </row>
    <row r="2090" spans="1:21" x14ac:dyDescent="0.25">
      <c r="A2090" t="s">
        <v>483</v>
      </c>
      <c r="B2090">
        <v>2019</v>
      </c>
      <c r="C2090">
        <v>1170000</v>
      </c>
      <c r="D2090">
        <v>284000</v>
      </c>
      <c r="E2090">
        <v>251600</v>
      </c>
      <c r="F2090">
        <v>162000</v>
      </c>
      <c r="G2090">
        <v>103000</v>
      </c>
      <c r="H2090">
        <v>19000</v>
      </c>
      <c r="I2090">
        <v>0</v>
      </c>
      <c r="J2090">
        <v>129600</v>
      </c>
      <c r="K2090">
        <v>103000</v>
      </c>
      <c r="L2090">
        <v>19000</v>
      </c>
      <c r="M2090">
        <v>0</v>
      </c>
      <c r="N2090">
        <v>57.04</v>
      </c>
      <c r="O2090">
        <v>36.270000000000003</v>
      </c>
      <c r="P2090">
        <v>6.69</v>
      </c>
      <c r="Q2090">
        <v>0</v>
      </c>
      <c r="R2090">
        <v>51.51</v>
      </c>
      <c r="S2090">
        <v>40.94</v>
      </c>
      <c r="T2090">
        <v>7.55</v>
      </c>
      <c r="U2090">
        <v>0</v>
      </c>
    </row>
    <row r="2091" spans="1:21" x14ac:dyDescent="0.25">
      <c r="A2091" t="s">
        <v>483</v>
      </c>
      <c r="B2091">
        <v>2020</v>
      </c>
      <c r="C2091">
        <v>772000</v>
      </c>
      <c r="D2091">
        <v>287000</v>
      </c>
      <c r="E2091">
        <v>256600</v>
      </c>
      <c r="F2091">
        <v>152000</v>
      </c>
      <c r="G2091">
        <v>117000</v>
      </c>
      <c r="H2091">
        <v>18000</v>
      </c>
      <c r="I2091">
        <v>0</v>
      </c>
      <c r="J2091">
        <v>121600</v>
      </c>
      <c r="K2091">
        <v>117000</v>
      </c>
      <c r="L2091">
        <v>18000</v>
      </c>
      <c r="M2091">
        <v>0</v>
      </c>
      <c r="N2091">
        <v>52.96</v>
      </c>
      <c r="O2091">
        <v>40.770000000000003</v>
      </c>
      <c r="P2091">
        <v>6.27</v>
      </c>
      <c r="Q2091">
        <v>0</v>
      </c>
      <c r="R2091">
        <v>47.39</v>
      </c>
      <c r="S2091">
        <v>45.6</v>
      </c>
      <c r="T2091">
        <v>7.01</v>
      </c>
      <c r="U2091">
        <v>0</v>
      </c>
    </row>
    <row r="2092" spans="1:21" x14ac:dyDescent="0.25">
      <c r="A2092" t="s">
        <v>483</v>
      </c>
      <c r="B2092">
        <v>2021</v>
      </c>
      <c r="C2092">
        <v>1121000</v>
      </c>
      <c r="D2092">
        <v>229000</v>
      </c>
      <c r="E2092">
        <v>198400</v>
      </c>
      <c r="F2092">
        <v>153000</v>
      </c>
      <c r="G2092">
        <v>62000</v>
      </c>
      <c r="H2092">
        <v>14000</v>
      </c>
      <c r="I2092">
        <v>0</v>
      </c>
      <c r="J2092">
        <v>122400</v>
      </c>
      <c r="K2092">
        <v>62000</v>
      </c>
      <c r="L2092">
        <v>14000</v>
      </c>
      <c r="M2092">
        <v>0</v>
      </c>
      <c r="N2092">
        <v>66.81</v>
      </c>
      <c r="O2092">
        <v>27.07</v>
      </c>
      <c r="P2092">
        <v>6.11</v>
      </c>
      <c r="Q2092">
        <v>0</v>
      </c>
      <c r="R2092">
        <v>61.69</v>
      </c>
      <c r="S2092">
        <v>31.25</v>
      </c>
      <c r="T2092">
        <v>7.06</v>
      </c>
      <c r="U2092">
        <v>0</v>
      </c>
    </row>
    <row r="2093" spans="1:21" x14ac:dyDescent="0.25">
      <c r="A2093" t="s">
        <v>485</v>
      </c>
      <c r="B2093">
        <v>2013</v>
      </c>
      <c r="C2093">
        <v>5063000</v>
      </c>
      <c r="D2093">
        <v>3271000</v>
      </c>
      <c r="E2093">
        <v>3269600</v>
      </c>
      <c r="F2093">
        <v>7000</v>
      </c>
      <c r="G2093">
        <v>3264000</v>
      </c>
      <c r="H2093">
        <v>0</v>
      </c>
      <c r="I2093">
        <v>0</v>
      </c>
      <c r="J2093">
        <v>5600</v>
      </c>
      <c r="K2093">
        <v>3264000</v>
      </c>
      <c r="L2093">
        <v>0</v>
      </c>
      <c r="M2093">
        <v>0</v>
      </c>
      <c r="N2093">
        <v>0.21</v>
      </c>
      <c r="O2093">
        <v>99.79</v>
      </c>
      <c r="P2093">
        <v>0</v>
      </c>
      <c r="Q2093">
        <v>0</v>
      </c>
      <c r="R2093">
        <v>0.17</v>
      </c>
      <c r="S2093">
        <v>99.83</v>
      </c>
      <c r="T2093">
        <v>0</v>
      </c>
      <c r="U2093">
        <v>0</v>
      </c>
    </row>
    <row r="2094" spans="1:21" x14ac:dyDescent="0.25">
      <c r="A2094" t="s">
        <v>485</v>
      </c>
      <c r="B2094">
        <v>2014</v>
      </c>
      <c r="C2094">
        <v>4879000</v>
      </c>
      <c r="D2094">
        <v>3084000</v>
      </c>
      <c r="E2094">
        <v>3082600</v>
      </c>
      <c r="F2094">
        <v>7000</v>
      </c>
      <c r="G2094">
        <v>3077000</v>
      </c>
      <c r="H2094">
        <v>0</v>
      </c>
      <c r="I2094">
        <v>0</v>
      </c>
      <c r="J2094">
        <v>5600</v>
      </c>
      <c r="K2094">
        <v>3077000</v>
      </c>
      <c r="L2094">
        <v>0</v>
      </c>
      <c r="M2094">
        <v>0</v>
      </c>
      <c r="N2094">
        <v>0.23</v>
      </c>
      <c r="O2094">
        <v>99.77</v>
      </c>
      <c r="P2094">
        <v>0</v>
      </c>
      <c r="Q2094">
        <v>0</v>
      </c>
      <c r="R2094">
        <v>0.18</v>
      </c>
      <c r="S2094">
        <v>99.82</v>
      </c>
      <c r="T2094">
        <v>0</v>
      </c>
      <c r="U2094">
        <v>0</v>
      </c>
    </row>
    <row r="2095" spans="1:21" x14ac:dyDescent="0.25">
      <c r="A2095" t="s">
        <v>485</v>
      </c>
      <c r="B2095">
        <v>2015</v>
      </c>
      <c r="C2095">
        <v>4810000</v>
      </c>
      <c r="D2095">
        <v>3096000</v>
      </c>
      <c r="E2095">
        <v>3094600</v>
      </c>
      <c r="F2095">
        <v>7000</v>
      </c>
      <c r="G2095">
        <v>3088000</v>
      </c>
      <c r="H2095">
        <v>1000</v>
      </c>
      <c r="I2095">
        <v>0</v>
      </c>
      <c r="J2095">
        <v>5600</v>
      </c>
      <c r="K2095">
        <v>3088000</v>
      </c>
      <c r="L2095">
        <v>1000</v>
      </c>
      <c r="M2095">
        <v>0</v>
      </c>
      <c r="N2095">
        <v>0.23</v>
      </c>
      <c r="O2095">
        <v>99.74</v>
      </c>
      <c r="P2095">
        <v>0.03</v>
      </c>
      <c r="Q2095">
        <v>0</v>
      </c>
      <c r="R2095">
        <v>0.18</v>
      </c>
      <c r="S2095">
        <v>99.79</v>
      </c>
      <c r="T2095">
        <v>0.03</v>
      </c>
      <c r="U2095">
        <v>0</v>
      </c>
    </row>
    <row r="2096" spans="1:21" x14ac:dyDescent="0.25">
      <c r="A2096" t="s">
        <v>485</v>
      </c>
      <c r="B2096">
        <v>2016</v>
      </c>
      <c r="C2096">
        <v>4535000</v>
      </c>
      <c r="D2096">
        <v>2953000</v>
      </c>
      <c r="E2096">
        <v>2952800</v>
      </c>
      <c r="F2096">
        <v>1000</v>
      </c>
      <c r="G2096">
        <v>2952000</v>
      </c>
      <c r="H2096">
        <v>0</v>
      </c>
      <c r="I2096">
        <v>0</v>
      </c>
      <c r="J2096">
        <v>800</v>
      </c>
      <c r="K2096">
        <v>2952000</v>
      </c>
      <c r="L2096">
        <v>0</v>
      </c>
      <c r="M2096">
        <v>0</v>
      </c>
      <c r="N2096">
        <v>0.03</v>
      </c>
      <c r="O2096">
        <v>99.97</v>
      </c>
      <c r="P2096">
        <v>0</v>
      </c>
      <c r="Q2096">
        <v>0</v>
      </c>
      <c r="R2096">
        <v>0.03</v>
      </c>
      <c r="S2096">
        <v>99.97</v>
      </c>
      <c r="T2096">
        <v>0</v>
      </c>
      <c r="U2096">
        <v>0</v>
      </c>
    </row>
    <row r="2097" spans="1:21" x14ac:dyDescent="0.25">
      <c r="A2097" t="s">
        <v>485</v>
      </c>
      <c r="B2097">
        <v>2017</v>
      </c>
      <c r="C2097">
        <v>4421000</v>
      </c>
      <c r="D2097">
        <v>2967000</v>
      </c>
      <c r="E2097">
        <v>2967000</v>
      </c>
      <c r="F2097">
        <v>0</v>
      </c>
      <c r="G2097">
        <v>2967000</v>
      </c>
      <c r="H2097">
        <v>0</v>
      </c>
      <c r="I2097">
        <v>0</v>
      </c>
      <c r="J2097">
        <v>0</v>
      </c>
      <c r="K2097">
        <v>2967000</v>
      </c>
      <c r="L2097">
        <v>0</v>
      </c>
      <c r="M2097">
        <v>0</v>
      </c>
      <c r="N2097">
        <v>0</v>
      </c>
      <c r="O2097">
        <v>100</v>
      </c>
      <c r="P2097">
        <v>0</v>
      </c>
      <c r="Q2097">
        <v>0</v>
      </c>
      <c r="R2097">
        <v>0</v>
      </c>
      <c r="S2097">
        <v>100</v>
      </c>
      <c r="T2097">
        <v>0</v>
      </c>
      <c r="U2097">
        <v>0</v>
      </c>
    </row>
    <row r="2098" spans="1:21" x14ac:dyDescent="0.25">
      <c r="A2098" t="s">
        <v>485</v>
      </c>
      <c r="B2098">
        <v>2018</v>
      </c>
      <c r="C2098">
        <v>4288000</v>
      </c>
      <c r="D2098">
        <v>2917000</v>
      </c>
      <c r="E2098">
        <v>2914200</v>
      </c>
      <c r="F2098">
        <v>14000</v>
      </c>
      <c r="G2098">
        <v>2903000</v>
      </c>
      <c r="H2098">
        <v>0</v>
      </c>
      <c r="I2098">
        <v>0</v>
      </c>
      <c r="J2098">
        <v>11200</v>
      </c>
      <c r="K2098">
        <v>2903000</v>
      </c>
      <c r="L2098">
        <v>0</v>
      </c>
      <c r="M2098">
        <v>0</v>
      </c>
      <c r="N2098">
        <v>0.48</v>
      </c>
      <c r="O2098">
        <v>99.52</v>
      </c>
      <c r="P2098">
        <v>0</v>
      </c>
      <c r="Q2098">
        <v>0</v>
      </c>
      <c r="R2098">
        <v>0.38</v>
      </c>
      <c r="S2098">
        <v>99.62</v>
      </c>
      <c r="T2098">
        <v>0</v>
      </c>
      <c r="U2098">
        <v>0</v>
      </c>
    </row>
    <row r="2099" spans="1:21" x14ac:dyDescent="0.25">
      <c r="A2099" t="s">
        <v>485</v>
      </c>
      <c r="B2099">
        <v>2019</v>
      </c>
      <c r="C2099">
        <v>4505000</v>
      </c>
      <c r="D2099">
        <v>3008000</v>
      </c>
      <c r="E2099">
        <v>3005000</v>
      </c>
      <c r="F2099">
        <v>15000</v>
      </c>
      <c r="G2099">
        <v>2993000</v>
      </c>
      <c r="H2099">
        <v>0</v>
      </c>
      <c r="I2099">
        <v>0</v>
      </c>
      <c r="J2099">
        <v>12000</v>
      </c>
      <c r="K2099">
        <v>2993000</v>
      </c>
      <c r="L2099">
        <v>0</v>
      </c>
      <c r="M2099">
        <v>0</v>
      </c>
      <c r="N2099">
        <v>0.5</v>
      </c>
      <c r="O2099">
        <v>99.5</v>
      </c>
      <c r="P2099">
        <v>0</v>
      </c>
      <c r="Q2099">
        <v>0</v>
      </c>
      <c r="R2099">
        <v>0.4</v>
      </c>
      <c r="S2099">
        <v>99.6</v>
      </c>
      <c r="T2099">
        <v>0</v>
      </c>
      <c r="U2099">
        <v>0</v>
      </c>
    </row>
    <row r="2100" spans="1:21" x14ac:dyDescent="0.25">
      <c r="A2100" t="s">
        <v>485</v>
      </c>
      <c r="B2100">
        <v>2020</v>
      </c>
      <c r="C2100">
        <v>4355000</v>
      </c>
      <c r="D2100">
        <v>2995000</v>
      </c>
      <c r="E2100">
        <v>2992400</v>
      </c>
      <c r="F2100">
        <v>13000</v>
      </c>
      <c r="G2100">
        <v>2982000</v>
      </c>
      <c r="H2100">
        <v>0</v>
      </c>
      <c r="I2100">
        <v>0</v>
      </c>
      <c r="J2100">
        <v>10400</v>
      </c>
      <c r="K2100">
        <v>2982000</v>
      </c>
      <c r="L2100">
        <v>0</v>
      </c>
      <c r="M2100">
        <v>0</v>
      </c>
      <c r="N2100">
        <v>0.43</v>
      </c>
      <c r="O2100">
        <v>99.57</v>
      </c>
      <c r="P2100">
        <v>0</v>
      </c>
      <c r="Q2100">
        <v>0</v>
      </c>
      <c r="R2100">
        <v>0.35</v>
      </c>
      <c r="S2100">
        <v>99.65</v>
      </c>
      <c r="T2100">
        <v>0</v>
      </c>
      <c r="U2100">
        <v>0</v>
      </c>
    </row>
    <row r="2101" spans="1:21" x14ac:dyDescent="0.25">
      <c r="A2101" t="s">
        <v>485</v>
      </c>
      <c r="B2101">
        <v>2021</v>
      </c>
      <c r="C2101">
        <v>4480000</v>
      </c>
      <c r="D2101">
        <v>2941000</v>
      </c>
      <c r="E2101">
        <v>2938400</v>
      </c>
      <c r="F2101">
        <v>13000</v>
      </c>
      <c r="G2101">
        <v>2928000</v>
      </c>
      <c r="H2101">
        <v>0</v>
      </c>
      <c r="I2101">
        <v>0</v>
      </c>
      <c r="J2101">
        <v>10400</v>
      </c>
      <c r="K2101">
        <v>2928000</v>
      </c>
      <c r="L2101">
        <v>0</v>
      </c>
      <c r="M2101">
        <v>0</v>
      </c>
      <c r="N2101">
        <v>0.44</v>
      </c>
      <c r="O2101">
        <v>99.56</v>
      </c>
      <c r="P2101">
        <v>0</v>
      </c>
      <c r="Q2101">
        <v>0</v>
      </c>
      <c r="R2101">
        <v>0.35</v>
      </c>
      <c r="S2101">
        <v>99.65</v>
      </c>
      <c r="T2101">
        <v>0</v>
      </c>
      <c r="U2101">
        <v>0</v>
      </c>
    </row>
    <row r="2102" spans="1:21" x14ac:dyDescent="0.25">
      <c r="A2102" t="s">
        <v>487</v>
      </c>
      <c r="B2102">
        <v>2013</v>
      </c>
      <c r="C2102">
        <v>978000</v>
      </c>
      <c r="D2102">
        <v>267000</v>
      </c>
      <c r="E2102">
        <v>214800</v>
      </c>
      <c r="F2102">
        <v>261000</v>
      </c>
      <c r="G2102">
        <v>6000</v>
      </c>
      <c r="H2102">
        <v>0</v>
      </c>
      <c r="I2102">
        <v>0</v>
      </c>
      <c r="J2102">
        <v>208800</v>
      </c>
      <c r="K2102">
        <v>6000</v>
      </c>
      <c r="L2102">
        <v>0</v>
      </c>
      <c r="M2102">
        <v>0</v>
      </c>
      <c r="N2102">
        <v>97.75</v>
      </c>
      <c r="O2102">
        <v>2.25</v>
      </c>
      <c r="P2102">
        <v>0</v>
      </c>
      <c r="Q2102">
        <v>0</v>
      </c>
      <c r="R2102">
        <v>97.21</v>
      </c>
      <c r="S2102">
        <v>2.79</v>
      </c>
      <c r="T2102">
        <v>0</v>
      </c>
      <c r="U2102">
        <v>0</v>
      </c>
    </row>
    <row r="2103" spans="1:21" x14ac:dyDescent="0.25">
      <c r="A2103" t="s">
        <v>487</v>
      </c>
      <c r="B2103">
        <v>2014</v>
      </c>
      <c r="C2103">
        <v>1136000</v>
      </c>
      <c r="D2103">
        <v>231000</v>
      </c>
      <c r="E2103">
        <v>185000</v>
      </c>
      <c r="F2103">
        <v>230000</v>
      </c>
      <c r="G2103">
        <v>1000</v>
      </c>
      <c r="H2103">
        <v>0</v>
      </c>
      <c r="I2103">
        <v>0</v>
      </c>
      <c r="J2103">
        <v>184000</v>
      </c>
      <c r="K2103">
        <v>1000</v>
      </c>
      <c r="L2103">
        <v>0</v>
      </c>
      <c r="M2103">
        <v>0</v>
      </c>
      <c r="N2103">
        <v>99.57</v>
      </c>
      <c r="O2103">
        <v>0.43</v>
      </c>
      <c r="P2103">
        <v>0</v>
      </c>
      <c r="Q2103">
        <v>0</v>
      </c>
      <c r="R2103">
        <v>99.46</v>
      </c>
      <c r="S2103">
        <v>0.54</v>
      </c>
      <c r="T2103">
        <v>0</v>
      </c>
      <c r="U2103">
        <v>0</v>
      </c>
    </row>
    <row r="2104" spans="1:21" x14ac:dyDescent="0.25">
      <c r="A2104" t="s">
        <v>487</v>
      </c>
      <c r="B2104">
        <v>2015</v>
      </c>
      <c r="C2104">
        <v>1160000</v>
      </c>
      <c r="D2104">
        <v>220000</v>
      </c>
      <c r="E2104">
        <v>176000</v>
      </c>
      <c r="F2104">
        <v>220000</v>
      </c>
      <c r="G2104">
        <v>0</v>
      </c>
      <c r="H2104">
        <v>0</v>
      </c>
      <c r="I2104">
        <v>0</v>
      </c>
      <c r="J2104">
        <v>176000</v>
      </c>
      <c r="K2104">
        <v>0</v>
      </c>
      <c r="L2104">
        <v>0</v>
      </c>
      <c r="M2104">
        <v>0</v>
      </c>
      <c r="N2104">
        <v>100</v>
      </c>
      <c r="O2104">
        <v>0</v>
      </c>
      <c r="P2104">
        <v>0</v>
      </c>
      <c r="Q2104">
        <v>0</v>
      </c>
      <c r="R2104">
        <v>100</v>
      </c>
      <c r="S2104">
        <v>0</v>
      </c>
      <c r="T2104">
        <v>0</v>
      </c>
      <c r="U2104">
        <v>0</v>
      </c>
    </row>
    <row r="2105" spans="1:21" x14ac:dyDescent="0.25">
      <c r="A2105" t="s">
        <v>487</v>
      </c>
      <c r="B2105">
        <v>2016</v>
      </c>
      <c r="C2105">
        <v>1161000</v>
      </c>
      <c r="D2105">
        <v>190000</v>
      </c>
      <c r="E2105">
        <v>152000</v>
      </c>
      <c r="F2105">
        <v>190000</v>
      </c>
      <c r="G2105">
        <v>0</v>
      </c>
      <c r="H2105">
        <v>0</v>
      </c>
      <c r="I2105">
        <v>0</v>
      </c>
      <c r="J2105">
        <v>152000</v>
      </c>
      <c r="K2105">
        <v>0</v>
      </c>
      <c r="L2105">
        <v>0</v>
      </c>
      <c r="M2105">
        <v>0</v>
      </c>
      <c r="N2105">
        <v>100</v>
      </c>
      <c r="O2105">
        <v>0</v>
      </c>
      <c r="P2105">
        <v>0</v>
      </c>
      <c r="Q2105">
        <v>0</v>
      </c>
      <c r="R2105">
        <v>100</v>
      </c>
      <c r="S2105">
        <v>0</v>
      </c>
      <c r="T2105">
        <v>0</v>
      </c>
      <c r="U2105">
        <v>0</v>
      </c>
    </row>
    <row r="2106" spans="1:21" x14ac:dyDescent="0.25">
      <c r="A2106" t="s">
        <v>487</v>
      </c>
      <c r="B2106">
        <v>2017</v>
      </c>
      <c r="C2106">
        <v>1367000</v>
      </c>
      <c r="D2106">
        <v>229000</v>
      </c>
      <c r="E2106">
        <v>183200</v>
      </c>
      <c r="F2106">
        <v>229000</v>
      </c>
      <c r="G2106">
        <v>0</v>
      </c>
      <c r="H2106">
        <v>0</v>
      </c>
      <c r="I2106">
        <v>0</v>
      </c>
      <c r="J2106">
        <v>183200</v>
      </c>
      <c r="K2106">
        <v>0</v>
      </c>
      <c r="L2106">
        <v>0</v>
      </c>
      <c r="M2106">
        <v>0</v>
      </c>
      <c r="N2106">
        <v>100</v>
      </c>
      <c r="O2106">
        <v>0</v>
      </c>
      <c r="P2106">
        <v>0</v>
      </c>
      <c r="Q2106">
        <v>0</v>
      </c>
      <c r="R2106">
        <v>100</v>
      </c>
      <c r="S2106">
        <v>0</v>
      </c>
      <c r="T2106">
        <v>0</v>
      </c>
      <c r="U2106">
        <v>0</v>
      </c>
    </row>
    <row r="2107" spans="1:21" x14ac:dyDescent="0.25">
      <c r="A2107" t="s">
        <v>487</v>
      </c>
      <c r="B2107">
        <v>2018</v>
      </c>
      <c r="C2107">
        <v>1195000</v>
      </c>
      <c r="D2107">
        <v>199000</v>
      </c>
      <c r="E2107">
        <v>159200</v>
      </c>
      <c r="F2107">
        <v>199000</v>
      </c>
      <c r="G2107">
        <v>0</v>
      </c>
      <c r="H2107">
        <v>0</v>
      </c>
      <c r="I2107">
        <v>0</v>
      </c>
      <c r="J2107">
        <v>159200</v>
      </c>
      <c r="K2107">
        <v>0</v>
      </c>
      <c r="L2107">
        <v>0</v>
      </c>
      <c r="M2107">
        <v>0</v>
      </c>
      <c r="N2107">
        <v>100</v>
      </c>
      <c r="O2107">
        <v>0</v>
      </c>
      <c r="P2107">
        <v>0</v>
      </c>
      <c r="Q2107">
        <v>0</v>
      </c>
      <c r="R2107">
        <v>100</v>
      </c>
      <c r="S2107">
        <v>0</v>
      </c>
      <c r="T2107">
        <v>0</v>
      </c>
      <c r="U2107">
        <v>0</v>
      </c>
    </row>
    <row r="2108" spans="1:21" x14ac:dyDescent="0.25">
      <c r="A2108" t="s">
        <v>487</v>
      </c>
      <c r="B2108">
        <v>2019</v>
      </c>
      <c r="C2108">
        <v>1176000</v>
      </c>
      <c r="D2108">
        <v>197000</v>
      </c>
      <c r="E2108">
        <v>157600</v>
      </c>
      <c r="F2108">
        <v>197000</v>
      </c>
      <c r="G2108">
        <v>0</v>
      </c>
      <c r="H2108">
        <v>0</v>
      </c>
      <c r="I2108">
        <v>0</v>
      </c>
      <c r="J2108">
        <v>157600</v>
      </c>
      <c r="K2108">
        <v>0</v>
      </c>
      <c r="L2108">
        <v>0</v>
      </c>
      <c r="M2108">
        <v>0</v>
      </c>
      <c r="N2108">
        <v>100</v>
      </c>
      <c r="O2108">
        <v>0</v>
      </c>
      <c r="P2108">
        <v>0</v>
      </c>
      <c r="Q2108">
        <v>0</v>
      </c>
      <c r="R2108">
        <v>100</v>
      </c>
      <c r="S2108">
        <v>0</v>
      </c>
      <c r="T2108">
        <v>0</v>
      </c>
      <c r="U2108">
        <v>0</v>
      </c>
    </row>
    <row r="2109" spans="1:21" x14ac:dyDescent="0.25">
      <c r="A2109" t="s">
        <v>487</v>
      </c>
      <c r="B2109">
        <v>2020</v>
      </c>
      <c r="C2109">
        <v>1102000</v>
      </c>
      <c r="D2109">
        <v>185000</v>
      </c>
      <c r="E2109">
        <v>148000</v>
      </c>
      <c r="F2109">
        <v>185000</v>
      </c>
      <c r="G2109">
        <v>0</v>
      </c>
      <c r="H2109">
        <v>0</v>
      </c>
      <c r="I2109">
        <v>0</v>
      </c>
      <c r="J2109">
        <v>148000</v>
      </c>
      <c r="K2109">
        <v>0</v>
      </c>
      <c r="L2109">
        <v>0</v>
      </c>
      <c r="M2109">
        <v>0</v>
      </c>
      <c r="N2109">
        <v>100</v>
      </c>
      <c r="O2109">
        <v>0</v>
      </c>
      <c r="P2109">
        <v>0</v>
      </c>
      <c r="Q2109">
        <v>0</v>
      </c>
      <c r="R2109">
        <v>100</v>
      </c>
      <c r="S2109">
        <v>0</v>
      </c>
      <c r="T2109">
        <v>0</v>
      </c>
      <c r="U2109">
        <v>0</v>
      </c>
    </row>
    <row r="2110" spans="1:21" x14ac:dyDescent="0.25">
      <c r="A2110" t="s">
        <v>487</v>
      </c>
      <c r="B2110">
        <v>2021</v>
      </c>
      <c r="C2110">
        <v>1146000</v>
      </c>
      <c r="D2110">
        <v>200000</v>
      </c>
      <c r="E2110">
        <v>160000</v>
      </c>
      <c r="F2110">
        <v>200000</v>
      </c>
      <c r="G2110">
        <v>0</v>
      </c>
      <c r="H2110">
        <v>0</v>
      </c>
      <c r="I2110">
        <v>0</v>
      </c>
      <c r="J2110">
        <v>160000</v>
      </c>
      <c r="K2110">
        <v>0</v>
      </c>
      <c r="L2110">
        <v>0</v>
      </c>
      <c r="M2110">
        <v>0</v>
      </c>
      <c r="N2110">
        <v>100</v>
      </c>
      <c r="O2110">
        <v>0</v>
      </c>
      <c r="P2110">
        <v>0</v>
      </c>
      <c r="Q2110">
        <v>0</v>
      </c>
      <c r="R2110">
        <v>100</v>
      </c>
      <c r="S2110">
        <v>0</v>
      </c>
      <c r="T2110">
        <v>0</v>
      </c>
      <c r="U2110">
        <v>0</v>
      </c>
    </row>
    <row r="2111" spans="1:21" x14ac:dyDescent="0.25">
      <c r="A2111" t="s">
        <v>489</v>
      </c>
      <c r="B2111">
        <v>2013</v>
      </c>
      <c r="C2111">
        <v>1983000</v>
      </c>
      <c r="D2111">
        <v>1094000</v>
      </c>
      <c r="E2111">
        <v>922800</v>
      </c>
      <c r="F2111">
        <v>856000</v>
      </c>
      <c r="G2111">
        <v>214000</v>
      </c>
      <c r="H2111">
        <v>24000</v>
      </c>
      <c r="I2111">
        <v>0</v>
      </c>
      <c r="J2111">
        <v>684800</v>
      </c>
      <c r="K2111">
        <v>214000</v>
      </c>
      <c r="L2111">
        <v>24000</v>
      </c>
      <c r="M2111">
        <v>0</v>
      </c>
      <c r="N2111">
        <v>78.239999999999995</v>
      </c>
      <c r="O2111">
        <v>19.559999999999999</v>
      </c>
      <c r="P2111">
        <v>2.19</v>
      </c>
      <c r="Q2111">
        <v>0</v>
      </c>
      <c r="R2111">
        <v>74.209999999999994</v>
      </c>
      <c r="S2111">
        <v>23.19</v>
      </c>
      <c r="T2111">
        <v>2.6</v>
      </c>
      <c r="U2111">
        <v>0</v>
      </c>
    </row>
    <row r="2112" spans="1:21" x14ac:dyDescent="0.25">
      <c r="A2112" t="s">
        <v>489</v>
      </c>
      <c r="B2112">
        <v>2014</v>
      </c>
      <c r="C2112">
        <v>2119000</v>
      </c>
      <c r="D2112">
        <v>1145000</v>
      </c>
      <c r="E2112">
        <v>963200</v>
      </c>
      <c r="F2112">
        <v>909000</v>
      </c>
      <c r="G2112">
        <v>214000</v>
      </c>
      <c r="H2112">
        <v>22000</v>
      </c>
      <c r="I2112">
        <v>0</v>
      </c>
      <c r="J2112">
        <v>727200</v>
      </c>
      <c r="K2112">
        <v>214000</v>
      </c>
      <c r="L2112">
        <v>22000</v>
      </c>
      <c r="M2112">
        <v>0</v>
      </c>
      <c r="N2112">
        <v>79.39</v>
      </c>
      <c r="O2112">
        <v>18.690000000000001</v>
      </c>
      <c r="P2112">
        <v>1.92</v>
      </c>
      <c r="Q2112">
        <v>0</v>
      </c>
      <c r="R2112">
        <v>75.5</v>
      </c>
      <c r="S2112">
        <v>22.22</v>
      </c>
      <c r="T2112">
        <v>2.2799999999999998</v>
      </c>
      <c r="U2112">
        <v>0</v>
      </c>
    </row>
    <row r="2113" spans="1:21" x14ac:dyDescent="0.25">
      <c r="A2113" t="s">
        <v>489</v>
      </c>
      <c r="B2113">
        <v>2015</v>
      </c>
      <c r="C2113">
        <v>2130000</v>
      </c>
      <c r="D2113">
        <v>1141000</v>
      </c>
      <c r="E2113">
        <v>955000</v>
      </c>
      <c r="F2113">
        <v>930000</v>
      </c>
      <c r="G2113">
        <v>189000</v>
      </c>
      <c r="H2113">
        <v>22000</v>
      </c>
      <c r="I2113">
        <v>0</v>
      </c>
      <c r="J2113">
        <v>744000</v>
      </c>
      <c r="K2113">
        <v>189000</v>
      </c>
      <c r="L2113">
        <v>22000</v>
      </c>
      <c r="M2113">
        <v>0</v>
      </c>
      <c r="N2113">
        <v>81.510000000000005</v>
      </c>
      <c r="O2113">
        <v>16.559999999999999</v>
      </c>
      <c r="P2113">
        <v>1.93</v>
      </c>
      <c r="Q2113">
        <v>0</v>
      </c>
      <c r="R2113">
        <v>77.91</v>
      </c>
      <c r="S2113">
        <v>19.79</v>
      </c>
      <c r="T2113">
        <v>2.2999999999999998</v>
      </c>
      <c r="U2113">
        <v>0</v>
      </c>
    </row>
    <row r="2114" spans="1:21" x14ac:dyDescent="0.25">
      <c r="A2114" t="s">
        <v>489</v>
      </c>
      <c r="B2114">
        <v>2016</v>
      </c>
      <c r="C2114">
        <v>2114000</v>
      </c>
      <c r="D2114">
        <v>1267000</v>
      </c>
      <c r="E2114">
        <v>1078000</v>
      </c>
      <c r="F2114">
        <v>945000</v>
      </c>
      <c r="G2114">
        <v>168000</v>
      </c>
      <c r="H2114">
        <v>154000</v>
      </c>
      <c r="I2114">
        <v>0</v>
      </c>
      <c r="J2114">
        <v>756000</v>
      </c>
      <c r="K2114">
        <v>168000</v>
      </c>
      <c r="L2114">
        <v>154000</v>
      </c>
      <c r="M2114">
        <v>0</v>
      </c>
      <c r="N2114">
        <v>74.59</v>
      </c>
      <c r="O2114">
        <v>13.26</v>
      </c>
      <c r="P2114">
        <v>12.15</v>
      </c>
      <c r="Q2114">
        <v>0</v>
      </c>
      <c r="R2114">
        <v>70.13</v>
      </c>
      <c r="S2114">
        <v>15.58</v>
      </c>
      <c r="T2114">
        <v>14.29</v>
      </c>
      <c r="U2114">
        <v>0</v>
      </c>
    </row>
    <row r="2115" spans="1:21" x14ac:dyDescent="0.25">
      <c r="A2115" t="s">
        <v>489</v>
      </c>
      <c r="B2115">
        <v>2017</v>
      </c>
      <c r="C2115">
        <v>2568000</v>
      </c>
      <c r="D2115">
        <v>1245000</v>
      </c>
      <c r="E2115">
        <v>1064600</v>
      </c>
      <c r="F2115">
        <v>902000</v>
      </c>
      <c r="G2115">
        <v>193000</v>
      </c>
      <c r="H2115">
        <v>150000</v>
      </c>
      <c r="I2115">
        <v>0</v>
      </c>
      <c r="J2115">
        <v>721600</v>
      </c>
      <c r="K2115">
        <v>193000</v>
      </c>
      <c r="L2115">
        <v>150000</v>
      </c>
      <c r="M2115">
        <v>0</v>
      </c>
      <c r="N2115">
        <v>72.45</v>
      </c>
      <c r="O2115">
        <v>15.5</v>
      </c>
      <c r="P2115">
        <v>12.05</v>
      </c>
      <c r="Q2115">
        <v>0</v>
      </c>
      <c r="R2115">
        <v>67.78</v>
      </c>
      <c r="S2115">
        <v>18.13</v>
      </c>
      <c r="T2115">
        <v>14.09</v>
      </c>
      <c r="U2115">
        <v>0</v>
      </c>
    </row>
    <row r="2116" spans="1:21" x14ac:dyDescent="0.25">
      <c r="A2116" t="s">
        <v>489</v>
      </c>
      <c r="B2116">
        <v>2018</v>
      </c>
      <c r="C2116">
        <v>2303000</v>
      </c>
      <c r="D2116">
        <v>983000</v>
      </c>
      <c r="E2116">
        <v>849800</v>
      </c>
      <c r="F2116">
        <v>666000</v>
      </c>
      <c r="G2116">
        <v>169000</v>
      </c>
      <c r="H2116">
        <v>148000</v>
      </c>
      <c r="I2116">
        <v>0</v>
      </c>
      <c r="J2116">
        <v>532800</v>
      </c>
      <c r="K2116">
        <v>169000</v>
      </c>
      <c r="L2116">
        <v>148000</v>
      </c>
      <c r="M2116">
        <v>0</v>
      </c>
      <c r="N2116">
        <v>67.75</v>
      </c>
      <c r="O2116">
        <v>17.190000000000001</v>
      </c>
      <c r="P2116">
        <v>15.06</v>
      </c>
      <c r="Q2116">
        <v>0</v>
      </c>
      <c r="R2116">
        <v>62.7</v>
      </c>
      <c r="S2116">
        <v>19.89</v>
      </c>
      <c r="T2116">
        <v>17.420000000000002</v>
      </c>
      <c r="U2116">
        <v>0</v>
      </c>
    </row>
    <row r="2117" spans="1:21" x14ac:dyDescent="0.25">
      <c r="A2117" t="s">
        <v>489</v>
      </c>
      <c r="B2117">
        <v>2019</v>
      </c>
      <c r="C2117">
        <v>2219000</v>
      </c>
      <c r="D2117">
        <v>937000</v>
      </c>
      <c r="E2117">
        <v>809000</v>
      </c>
      <c r="F2117">
        <v>640000</v>
      </c>
      <c r="G2117">
        <v>138000</v>
      </c>
      <c r="H2117">
        <v>159000</v>
      </c>
      <c r="I2117">
        <v>0</v>
      </c>
      <c r="J2117">
        <v>512000</v>
      </c>
      <c r="K2117">
        <v>138000</v>
      </c>
      <c r="L2117">
        <v>159000</v>
      </c>
      <c r="M2117">
        <v>0</v>
      </c>
      <c r="N2117">
        <v>68.3</v>
      </c>
      <c r="O2117">
        <v>14.73</v>
      </c>
      <c r="P2117">
        <v>16.97</v>
      </c>
      <c r="Q2117">
        <v>0</v>
      </c>
      <c r="R2117">
        <v>63.29</v>
      </c>
      <c r="S2117">
        <v>17.059999999999999</v>
      </c>
      <c r="T2117">
        <v>19.649999999999999</v>
      </c>
      <c r="U2117">
        <v>0</v>
      </c>
    </row>
    <row r="2118" spans="1:21" x14ac:dyDescent="0.25">
      <c r="A2118" t="s">
        <v>489</v>
      </c>
      <c r="B2118">
        <v>2020</v>
      </c>
      <c r="C2118">
        <v>2179000</v>
      </c>
      <c r="D2118">
        <v>844000</v>
      </c>
      <c r="E2118">
        <v>704400</v>
      </c>
      <c r="F2118">
        <v>698000</v>
      </c>
      <c r="G2118">
        <v>128000</v>
      </c>
      <c r="H2118">
        <v>18000</v>
      </c>
      <c r="I2118">
        <v>0</v>
      </c>
      <c r="J2118">
        <v>558400</v>
      </c>
      <c r="K2118">
        <v>128000</v>
      </c>
      <c r="L2118">
        <v>18000</v>
      </c>
      <c r="M2118">
        <v>0</v>
      </c>
      <c r="N2118">
        <v>82.7</v>
      </c>
      <c r="O2118">
        <v>15.17</v>
      </c>
      <c r="P2118">
        <v>2.13</v>
      </c>
      <c r="Q2118">
        <v>0</v>
      </c>
      <c r="R2118">
        <v>79.27</v>
      </c>
      <c r="S2118">
        <v>18.170000000000002</v>
      </c>
      <c r="T2118">
        <v>2.56</v>
      </c>
      <c r="U2118">
        <v>0</v>
      </c>
    </row>
    <row r="2119" spans="1:21" x14ac:dyDescent="0.25">
      <c r="A2119" t="s">
        <v>489</v>
      </c>
      <c r="B2119">
        <v>2021</v>
      </c>
      <c r="C2119">
        <v>2223000</v>
      </c>
      <c r="D2119">
        <v>907000</v>
      </c>
      <c r="E2119">
        <v>770400</v>
      </c>
      <c r="F2119">
        <v>683000</v>
      </c>
      <c r="G2119">
        <v>197000</v>
      </c>
      <c r="H2119">
        <v>27000</v>
      </c>
      <c r="I2119">
        <v>0</v>
      </c>
      <c r="J2119">
        <v>546400</v>
      </c>
      <c r="K2119">
        <v>197000</v>
      </c>
      <c r="L2119">
        <v>27000</v>
      </c>
      <c r="M2119">
        <v>0</v>
      </c>
      <c r="N2119">
        <v>75.3</v>
      </c>
      <c r="O2119">
        <v>21.72</v>
      </c>
      <c r="P2119">
        <v>2.98</v>
      </c>
      <c r="Q2119">
        <v>0</v>
      </c>
      <c r="R2119">
        <v>70.92</v>
      </c>
      <c r="S2119">
        <v>25.57</v>
      </c>
      <c r="T2119">
        <v>3.5</v>
      </c>
      <c r="U2119">
        <v>0</v>
      </c>
    </row>
    <row r="2120" spans="1:21" x14ac:dyDescent="0.25">
      <c r="A2120" t="s">
        <v>491</v>
      </c>
      <c r="B2120">
        <v>2013</v>
      </c>
      <c r="C2120">
        <v>1045000</v>
      </c>
      <c r="D2120">
        <v>457000</v>
      </c>
      <c r="E2120">
        <v>390800</v>
      </c>
      <c r="F2120">
        <v>331000</v>
      </c>
      <c r="G2120">
        <v>126000</v>
      </c>
      <c r="H2120">
        <v>0</v>
      </c>
      <c r="I2120">
        <v>0</v>
      </c>
      <c r="J2120">
        <v>264800</v>
      </c>
      <c r="K2120">
        <v>126000</v>
      </c>
      <c r="L2120">
        <v>0</v>
      </c>
      <c r="M2120">
        <v>0</v>
      </c>
      <c r="N2120">
        <v>72.430000000000007</v>
      </c>
      <c r="O2120">
        <v>27.57</v>
      </c>
      <c r="P2120">
        <v>0</v>
      </c>
      <c r="Q2120">
        <v>0</v>
      </c>
      <c r="R2120">
        <v>67.760000000000005</v>
      </c>
      <c r="S2120">
        <v>32.24</v>
      </c>
      <c r="T2120">
        <v>0</v>
      </c>
      <c r="U2120">
        <v>0</v>
      </c>
    </row>
    <row r="2121" spans="1:21" x14ac:dyDescent="0.25">
      <c r="A2121" t="s">
        <v>491</v>
      </c>
      <c r="B2121">
        <v>2014</v>
      </c>
      <c r="C2121">
        <v>1152000</v>
      </c>
      <c r="D2121">
        <v>573000</v>
      </c>
      <c r="E2121">
        <v>488000</v>
      </c>
      <c r="F2121">
        <v>425000</v>
      </c>
      <c r="G2121">
        <v>148000</v>
      </c>
      <c r="H2121">
        <v>0</v>
      </c>
      <c r="I2121">
        <v>0</v>
      </c>
      <c r="J2121">
        <v>340000</v>
      </c>
      <c r="K2121">
        <v>148000</v>
      </c>
      <c r="L2121">
        <v>0</v>
      </c>
      <c r="M2121">
        <v>0</v>
      </c>
      <c r="N2121">
        <v>74.17</v>
      </c>
      <c r="O2121">
        <v>25.83</v>
      </c>
      <c r="P2121">
        <v>0</v>
      </c>
      <c r="Q2121">
        <v>0</v>
      </c>
      <c r="R2121">
        <v>69.67</v>
      </c>
      <c r="S2121">
        <v>30.33</v>
      </c>
      <c r="T2121">
        <v>0</v>
      </c>
      <c r="U2121">
        <v>0</v>
      </c>
    </row>
    <row r="2122" spans="1:21" x14ac:dyDescent="0.25">
      <c r="A2122" t="s">
        <v>491</v>
      </c>
      <c r="B2122">
        <v>2015</v>
      </c>
      <c r="C2122">
        <v>1388000</v>
      </c>
      <c r="D2122">
        <v>737000</v>
      </c>
      <c r="E2122">
        <v>625800</v>
      </c>
      <c r="F2122">
        <v>556000</v>
      </c>
      <c r="G2122">
        <v>181000</v>
      </c>
      <c r="H2122">
        <v>0</v>
      </c>
      <c r="I2122">
        <v>0</v>
      </c>
      <c r="J2122">
        <v>444800</v>
      </c>
      <c r="K2122">
        <v>181000</v>
      </c>
      <c r="L2122">
        <v>0</v>
      </c>
      <c r="M2122">
        <v>0</v>
      </c>
      <c r="N2122">
        <v>75.44</v>
      </c>
      <c r="O2122">
        <v>24.56</v>
      </c>
      <c r="P2122">
        <v>0</v>
      </c>
      <c r="Q2122">
        <v>0</v>
      </c>
      <c r="R2122">
        <v>71.08</v>
      </c>
      <c r="S2122">
        <v>28.92</v>
      </c>
      <c r="T2122">
        <v>0</v>
      </c>
      <c r="U2122">
        <v>0</v>
      </c>
    </row>
    <row r="2123" spans="1:21" x14ac:dyDescent="0.25">
      <c r="A2123" t="s">
        <v>491</v>
      </c>
      <c r="B2123">
        <v>2016</v>
      </c>
      <c r="C2123">
        <v>986000</v>
      </c>
      <c r="D2123">
        <v>468000</v>
      </c>
      <c r="E2123">
        <v>418800</v>
      </c>
      <c r="F2123">
        <v>246000</v>
      </c>
      <c r="G2123">
        <v>222000</v>
      </c>
      <c r="H2123">
        <v>0</v>
      </c>
      <c r="I2123">
        <v>0</v>
      </c>
      <c r="J2123">
        <v>196800</v>
      </c>
      <c r="K2123">
        <v>222000</v>
      </c>
      <c r="L2123">
        <v>0</v>
      </c>
      <c r="M2123">
        <v>0</v>
      </c>
      <c r="N2123">
        <v>52.56</v>
      </c>
      <c r="O2123">
        <v>47.44</v>
      </c>
      <c r="P2123">
        <v>0</v>
      </c>
      <c r="Q2123">
        <v>0</v>
      </c>
      <c r="R2123">
        <v>46.99</v>
      </c>
      <c r="S2123">
        <v>53.01</v>
      </c>
      <c r="T2123">
        <v>0</v>
      </c>
      <c r="U2123">
        <v>0</v>
      </c>
    </row>
    <row r="2124" spans="1:21" x14ac:dyDescent="0.25">
      <c r="A2124" t="s">
        <v>491</v>
      </c>
      <c r="B2124">
        <v>2017</v>
      </c>
      <c r="C2124">
        <v>1252000</v>
      </c>
      <c r="D2124">
        <v>461000</v>
      </c>
      <c r="E2124">
        <v>412200</v>
      </c>
      <c r="F2124">
        <v>244000</v>
      </c>
      <c r="G2124">
        <v>217000</v>
      </c>
      <c r="H2124">
        <v>0</v>
      </c>
      <c r="I2124">
        <v>0</v>
      </c>
      <c r="J2124">
        <v>195200</v>
      </c>
      <c r="K2124">
        <v>217000</v>
      </c>
      <c r="L2124">
        <v>0</v>
      </c>
      <c r="M2124">
        <v>0</v>
      </c>
      <c r="N2124">
        <v>52.93</v>
      </c>
      <c r="O2124">
        <v>47.07</v>
      </c>
      <c r="P2124">
        <v>0</v>
      </c>
      <c r="Q2124">
        <v>0</v>
      </c>
      <c r="R2124">
        <v>47.36</v>
      </c>
      <c r="S2124">
        <v>52.64</v>
      </c>
      <c r="T2124">
        <v>0</v>
      </c>
      <c r="U2124">
        <v>0</v>
      </c>
    </row>
    <row r="2125" spans="1:21" x14ac:dyDescent="0.25">
      <c r="A2125" t="s">
        <v>491</v>
      </c>
      <c r="B2125">
        <v>2018</v>
      </c>
      <c r="C2125">
        <v>1394000</v>
      </c>
      <c r="D2125">
        <v>572000</v>
      </c>
      <c r="E2125">
        <v>500400</v>
      </c>
      <c r="F2125">
        <v>358000</v>
      </c>
      <c r="G2125">
        <v>214000</v>
      </c>
      <c r="H2125">
        <v>0</v>
      </c>
      <c r="I2125">
        <v>0</v>
      </c>
      <c r="J2125">
        <v>286400</v>
      </c>
      <c r="K2125">
        <v>214000</v>
      </c>
      <c r="L2125">
        <v>0</v>
      </c>
      <c r="M2125">
        <v>0</v>
      </c>
      <c r="N2125">
        <v>62.59</v>
      </c>
      <c r="O2125">
        <v>37.409999999999997</v>
      </c>
      <c r="P2125">
        <v>0</v>
      </c>
      <c r="Q2125">
        <v>0</v>
      </c>
      <c r="R2125">
        <v>57.23</v>
      </c>
      <c r="S2125">
        <v>42.77</v>
      </c>
      <c r="T2125">
        <v>0</v>
      </c>
      <c r="U2125">
        <v>0</v>
      </c>
    </row>
    <row r="2126" spans="1:21" x14ac:dyDescent="0.25">
      <c r="A2126" t="s">
        <v>491</v>
      </c>
      <c r="B2126">
        <v>2019</v>
      </c>
      <c r="C2126">
        <v>1262000</v>
      </c>
      <c r="D2126">
        <v>546000</v>
      </c>
      <c r="E2126">
        <v>479600</v>
      </c>
      <c r="F2126">
        <v>332000</v>
      </c>
      <c r="G2126">
        <v>214000</v>
      </c>
      <c r="H2126">
        <v>0</v>
      </c>
      <c r="I2126">
        <v>0</v>
      </c>
      <c r="J2126">
        <v>265600</v>
      </c>
      <c r="K2126">
        <v>214000</v>
      </c>
      <c r="L2126">
        <v>0</v>
      </c>
      <c r="M2126">
        <v>0</v>
      </c>
      <c r="N2126">
        <v>60.81</v>
      </c>
      <c r="O2126">
        <v>39.19</v>
      </c>
      <c r="P2126">
        <v>0</v>
      </c>
      <c r="Q2126">
        <v>0</v>
      </c>
      <c r="R2126">
        <v>55.38</v>
      </c>
      <c r="S2126">
        <v>44.62</v>
      </c>
      <c r="T2126">
        <v>0</v>
      </c>
      <c r="U2126">
        <v>0</v>
      </c>
    </row>
    <row r="2127" spans="1:21" x14ac:dyDescent="0.25">
      <c r="A2127" t="s">
        <v>491</v>
      </c>
      <c r="B2127">
        <v>2020</v>
      </c>
      <c r="C2127">
        <v>1202000</v>
      </c>
      <c r="D2127">
        <v>475000</v>
      </c>
      <c r="E2127">
        <v>407600</v>
      </c>
      <c r="F2127">
        <v>337000</v>
      </c>
      <c r="G2127">
        <v>138000</v>
      </c>
      <c r="H2127">
        <v>0</v>
      </c>
      <c r="I2127">
        <v>0</v>
      </c>
      <c r="J2127">
        <v>269600</v>
      </c>
      <c r="K2127">
        <v>138000</v>
      </c>
      <c r="L2127">
        <v>0</v>
      </c>
      <c r="M2127">
        <v>0</v>
      </c>
      <c r="N2127">
        <v>70.95</v>
      </c>
      <c r="O2127">
        <v>29.05</v>
      </c>
      <c r="P2127">
        <v>0</v>
      </c>
      <c r="Q2127">
        <v>0</v>
      </c>
      <c r="R2127">
        <v>66.14</v>
      </c>
      <c r="S2127">
        <v>33.86</v>
      </c>
      <c r="T2127">
        <v>0</v>
      </c>
      <c r="U2127">
        <v>0</v>
      </c>
    </row>
    <row r="2128" spans="1:21" x14ac:dyDescent="0.25">
      <c r="A2128" t="s">
        <v>491</v>
      </c>
      <c r="B2128">
        <v>2021</v>
      </c>
      <c r="C2128">
        <v>1059000</v>
      </c>
      <c r="D2128">
        <v>402000</v>
      </c>
      <c r="E2128">
        <v>349800</v>
      </c>
      <c r="F2128">
        <v>261000</v>
      </c>
      <c r="G2128">
        <v>141000</v>
      </c>
      <c r="H2128">
        <v>0</v>
      </c>
      <c r="I2128">
        <v>0</v>
      </c>
      <c r="J2128">
        <v>208800</v>
      </c>
      <c r="K2128">
        <v>141000</v>
      </c>
      <c r="L2128">
        <v>0</v>
      </c>
      <c r="M2128">
        <v>0</v>
      </c>
      <c r="N2128">
        <v>64.930000000000007</v>
      </c>
      <c r="O2128">
        <v>35.07</v>
      </c>
      <c r="P2128">
        <v>0</v>
      </c>
      <c r="Q2128">
        <v>0</v>
      </c>
      <c r="R2128">
        <v>59.69</v>
      </c>
      <c r="S2128">
        <v>40.31</v>
      </c>
      <c r="T2128">
        <v>0</v>
      </c>
      <c r="U2128">
        <v>0</v>
      </c>
    </row>
    <row r="2129" spans="1:21" x14ac:dyDescent="0.25">
      <c r="A2129" t="s">
        <v>493</v>
      </c>
      <c r="B2129">
        <v>2013</v>
      </c>
      <c r="C2129">
        <v>1977000</v>
      </c>
      <c r="D2129">
        <v>174000</v>
      </c>
      <c r="E2129">
        <v>140400</v>
      </c>
      <c r="F2129">
        <v>168000</v>
      </c>
      <c r="G2129">
        <v>6000</v>
      </c>
      <c r="H2129">
        <v>0</v>
      </c>
      <c r="I2129">
        <v>0</v>
      </c>
      <c r="J2129">
        <v>134400</v>
      </c>
      <c r="K2129">
        <v>6000</v>
      </c>
      <c r="L2129">
        <v>0</v>
      </c>
      <c r="M2129">
        <v>0</v>
      </c>
      <c r="N2129">
        <v>96.55</v>
      </c>
      <c r="O2129">
        <v>3.45</v>
      </c>
      <c r="P2129">
        <v>0</v>
      </c>
      <c r="Q2129">
        <v>0</v>
      </c>
      <c r="R2129">
        <v>95.73</v>
      </c>
      <c r="S2129">
        <v>4.2699999999999996</v>
      </c>
      <c r="T2129">
        <v>0</v>
      </c>
      <c r="U2129">
        <v>0</v>
      </c>
    </row>
    <row r="2130" spans="1:21" x14ac:dyDescent="0.25">
      <c r="A2130" t="s">
        <v>493</v>
      </c>
      <c r="B2130">
        <v>2014</v>
      </c>
      <c r="C2130">
        <v>1747000</v>
      </c>
      <c r="D2130">
        <v>172000</v>
      </c>
      <c r="E2130">
        <v>139000</v>
      </c>
      <c r="F2130">
        <v>165000</v>
      </c>
      <c r="G2130">
        <v>7000</v>
      </c>
      <c r="H2130">
        <v>0</v>
      </c>
      <c r="I2130">
        <v>0</v>
      </c>
      <c r="J2130">
        <v>132000</v>
      </c>
      <c r="K2130">
        <v>7000</v>
      </c>
      <c r="L2130">
        <v>0</v>
      </c>
      <c r="M2130">
        <v>0</v>
      </c>
      <c r="N2130">
        <v>95.93</v>
      </c>
      <c r="O2130">
        <v>4.07</v>
      </c>
      <c r="P2130">
        <v>0</v>
      </c>
      <c r="Q2130">
        <v>0</v>
      </c>
      <c r="R2130">
        <v>94.96</v>
      </c>
      <c r="S2130">
        <v>5.04</v>
      </c>
      <c r="T2130">
        <v>0</v>
      </c>
      <c r="U2130">
        <v>0</v>
      </c>
    </row>
    <row r="2131" spans="1:21" x14ac:dyDescent="0.25">
      <c r="A2131" t="s">
        <v>493</v>
      </c>
      <c r="B2131">
        <v>2015</v>
      </c>
      <c r="C2131">
        <v>1662000</v>
      </c>
      <c r="D2131">
        <v>176000</v>
      </c>
      <c r="E2131">
        <v>142200</v>
      </c>
      <c r="F2131">
        <v>169000</v>
      </c>
      <c r="G2131">
        <v>7000</v>
      </c>
      <c r="H2131">
        <v>0</v>
      </c>
      <c r="I2131">
        <v>0</v>
      </c>
      <c r="J2131">
        <v>135200</v>
      </c>
      <c r="K2131">
        <v>7000</v>
      </c>
      <c r="L2131">
        <v>0</v>
      </c>
      <c r="M2131">
        <v>0</v>
      </c>
      <c r="N2131">
        <v>96.02</v>
      </c>
      <c r="O2131">
        <v>3.98</v>
      </c>
      <c r="P2131">
        <v>0</v>
      </c>
      <c r="Q2131">
        <v>0</v>
      </c>
      <c r="R2131">
        <v>95.08</v>
      </c>
      <c r="S2131">
        <v>4.92</v>
      </c>
      <c r="T2131">
        <v>0</v>
      </c>
      <c r="U2131">
        <v>0</v>
      </c>
    </row>
    <row r="2132" spans="1:21" x14ac:dyDescent="0.25">
      <c r="A2132" t="s">
        <v>493</v>
      </c>
      <c r="B2132">
        <v>2016</v>
      </c>
      <c r="C2132">
        <v>1645000</v>
      </c>
      <c r="D2132">
        <v>188000</v>
      </c>
      <c r="E2132">
        <v>151800</v>
      </c>
      <c r="F2132">
        <v>181000</v>
      </c>
      <c r="G2132">
        <v>7000</v>
      </c>
      <c r="H2132">
        <v>0</v>
      </c>
      <c r="I2132">
        <v>0</v>
      </c>
      <c r="J2132">
        <v>144800</v>
      </c>
      <c r="K2132">
        <v>7000</v>
      </c>
      <c r="L2132">
        <v>0</v>
      </c>
      <c r="M2132">
        <v>0</v>
      </c>
      <c r="N2132">
        <v>96.28</v>
      </c>
      <c r="O2132">
        <v>3.72</v>
      </c>
      <c r="P2132">
        <v>0</v>
      </c>
      <c r="Q2132">
        <v>0</v>
      </c>
      <c r="R2132">
        <v>95.39</v>
      </c>
      <c r="S2132">
        <v>4.6100000000000003</v>
      </c>
      <c r="T2132">
        <v>0</v>
      </c>
      <c r="U2132">
        <v>0</v>
      </c>
    </row>
    <row r="2133" spans="1:21" x14ac:dyDescent="0.25">
      <c r="A2133" t="s">
        <v>493</v>
      </c>
      <c r="B2133">
        <v>2017</v>
      </c>
      <c r="C2133">
        <v>1706000</v>
      </c>
      <c r="D2133">
        <v>161000</v>
      </c>
      <c r="E2133">
        <v>130400</v>
      </c>
      <c r="F2133">
        <v>153000</v>
      </c>
      <c r="G2133">
        <v>8000</v>
      </c>
      <c r="H2133">
        <v>0</v>
      </c>
      <c r="I2133">
        <v>0</v>
      </c>
      <c r="J2133">
        <v>122400</v>
      </c>
      <c r="K2133">
        <v>8000</v>
      </c>
      <c r="L2133">
        <v>0</v>
      </c>
      <c r="M2133">
        <v>0</v>
      </c>
      <c r="N2133">
        <v>95.03</v>
      </c>
      <c r="O2133">
        <v>4.97</v>
      </c>
      <c r="P2133">
        <v>0</v>
      </c>
      <c r="Q2133">
        <v>0</v>
      </c>
      <c r="R2133">
        <v>93.87</v>
      </c>
      <c r="S2133">
        <v>6.13</v>
      </c>
      <c r="T2133">
        <v>0</v>
      </c>
      <c r="U2133">
        <v>0</v>
      </c>
    </row>
    <row r="2134" spans="1:21" x14ac:dyDescent="0.25">
      <c r="A2134" t="s">
        <v>493</v>
      </c>
      <c r="B2134">
        <v>2018</v>
      </c>
      <c r="C2134">
        <v>1665000</v>
      </c>
      <c r="D2134">
        <v>167000</v>
      </c>
      <c r="E2134">
        <v>135200</v>
      </c>
      <c r="F2134">
        <v>159000</v>
      </c>
      <c r="G2134">
        <v>8000</v>
      </c>
      <c r="H2134">
        <v>0</v>
      </c>
      <c r="I2134">
        <v>0</v>
      </c>
      <c r="J2134">
        <v>127200</v>
      </c>
      <c r="K2134">
        <v>8000</v>
      </c>
      <c r="L2134">
        <v>0</v>
      </c>
      <c r="M2134">
        <v>0</v>
      </c>
      <c r="N2134">
        <v>95.21</v>
      </c>
      <c r="O2134">
        <v>4.79</v>
      </c>
      <c r="P2134">
        <v>0</v>
      </c>
      <c r="Q2134">
        <v>0</v>
      </c>
      <c r="R2134">
        <v>94.08</v>
      </c>
      <c r="S2134">
        <v>5.92</v>
      </c>
      <c r="T2134">
        <v>0</v>
      </c>
      <c r="U2134">
        <v>0</v>
      </c>
    </row>
    <row r="2135" spans="1:21" x14ac:dyDescent="0.25">
      <c r="A2135" t="s">
        <v>493</v>
      </c>
      <c r="B2135">
        <v>2019</v>
      </c>
      <c r="C2135">
        <v>1717000</v>
      </c>
      <c r="D2135">
        <v>157000</v>
      </c>
      <c r="E2135">
        <v>127200</v>
      </c>
      <c r="F2135">
        <v>149000</v>
      </c>
      <c r="G2135">
        <v>8000</v>
      </c>
      <c r="H2135">
        <v>0</v>
      </c>
      <c r="I2135">
        <v>0</v>
      </c>
      <c r="J2135">
        <v>119200</v>
      </c>
      <c r="K2135">
        <v>8000</v>
      </c>
      <c r="L2135">
        <v>0</v>
      </c>
      <c r="M2135">
        <v>0</v>
      </c>
      <c r="N2135">
        <v>94.9</v>
      </c>
      <c r="O2135">
        <v>5.0999999999999996</v>
      </c>
      <c r="P2135">
        <v>0</v>
      </c>
      <c r="Q2135">
        <v>0</v>
      </c>
      <c r="R2135">
        <v>93.71</v>
      </c>
      <c r="S2135">
        <v>6.29</v>
      </c>
      <c r="T2135">
        <v>0</v>
      </c>
      <c r="U2135">
        <v>0</v>
      </c>
    </row>
    <row r="2136" spans="1:21" x14ac:dyDescent="0.25">
      <c r="A2136" t="s">
        <v>493</v>
      </c>
      <c r="B2136">
        <v>2020</v>
      </c>
      <c r="C2136">
        <v>1727000</v>
      </c>
      <c r="D2136">
        <v>132000</v>
      </c>
      <c r="E2136">
        <v>105600</v>
      </c>
      <c r="F2136">
        <v>132000</v>
      </c>
      <c r="G2136">
        <v>0</v>
      </c>
      <c r="H2136">
        <v>0</v>
      </c>
      <c r="I2136">
        <v>0</v>
      </c>
      <c r="J2136">
        <v>105600</v>
      </c>
      <c r="K2136">
        <v>0</v>
      </c>
      <c r="L2136">
        <v>0</v>
      </c>
      <c r="M2136">
        <v>0</v>
      </c>
      <c r="N2136">
        <v>100</v>
      </c>
      <c r="O2136">
        <v>0</v>
      </c>
      <c r="P2136">
        <v>0</v>
      </c>
      <c r="Q2136">
        <v>0</v>
      </c>
      <c r="R2136">
        <v>100</v>
      </c>
      <c r="S2136">
        <v>0</v>
      </c>
      <c r="T2136">
        <v>0</v>
      </c>
      <c r="U2136">
        <v>0</v>
      </c>
    </row>
    <row r="2137" spans="1:21" x14ac:dyDescent="0.25">
      <c r="A2137" t="s">
        <v>493</v>
      </c>
      <c r="B2137">
        <v>2021</v>
      </c>
      <c r="C2137">
        <v>1766000</v>
      </c>
      <c r="D2137">
        <v>150000</v>
      </c>
      <c r="E2137">
        <v>120000</v>
      </c>
      <c r="F2137">
        <v>150000</v>
      </c>
      <c r="G2137">
        <v>0</v>
      </c>
      <c r="H2137">
        <v>0</v>
      </c>
      <c r="I2137">
        <v>0</v>
      </c>
      <c r="J2137">
        <v>120000</v>
      </c>
      <c r="K2137">
        <v>0</v>
      </c>
      <c r="L2137">
        <v>0</v>
      </c>
      <c r="M2137">
        <v>0</v>
      </c>
      <c r="N2137">
        <v>100</v>
      </c>
      <c r="O2137">
        <v>0</v>
      </c>
      <c r="P2137">
        <v>0</v>
      </c>
      <c r="Q2137">
        <v>0</v>
      </c>
      <c r="R2137">
        <v>100</v>
      </c>
      <c r="S2137">
        <v>0</v>
      </c>
      <c r="T2137">
        <v>0</v>
      </c>
      <c r="U2137">
        <v>0</v>
      </c>
    </row>
    <row r="2138" spans="1:21" x14ac:dyDescent="0.25">
      <c r="A2138" t="s">
        <v>495</v>
      </c>
      <c r="B2138">
        <v>2013</v>
      </c>
      <c r="C2138">
        <v>2193000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</row>
    <row r="2139" spans="1:21" x14ac:dyDescent="0.25">
      <c r="A2139" t="s">
        <v>495</v>
      </c>
      <c r="B2139">
        <v>2014</v>
      </c>
      <c r="C2139">
        <v>1934000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</row>
    <row r="2140" spans="1:21" x14ac:dyDescent="0.25">
      <c r="A2140" t="s">
        <v>495</v>
      </c>
      <c r="B2140">
        <v>2015</v>
      </c>
      <c r="C2140">
        <v>1586000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</row>
    <row r="2141" spans="1:21" x14ac:dyDescent="0.25">
      <c r="A2141" t="s">
        <v>495</v>
      </c>
      <c r="B2141">
        <v>2016</v>
      </c>
      <c r="C2141">
        <v>1603000</v>
      </c>
      <c r="D2141">
        <v>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</row>
    <row r="2142" spans="1:21" x14ac:dyDescent="0.25">
      <c r="A2142" t="s">
        <v>495</v>
      </c>
      <c r="B2142">
        <v>2017</v>
      </c>
      <c r="C2142">
        <v>1498000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</row>
    <row r="2143" spans="1:21" x14ac:dyDescent="0.25">
      <c r="A2143" t="s">
        <v>495</v>
      </c>
      <c r="B2143">
        <v>2018</v>
      </c>
      <c r="C2143">
        <v>1675000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</row>
    <row r="2144" spans="1:21" x14ac:dyDescent="0.25">
      <c r="A2144" t="s">
        <v>495</v>
      </c>
      <c r="B2144">
        <v>2019</v>
      </c>
      <c r="C2144">
        <v>1816000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</row>
    <row r="2145" spans="1:21" x14ac:dyDescent="0.25">
      <c r="A2145" t="s">
        <v>495</v>
      </c>
      <c r="B2145">
        <v>2020</v>
      </c>
      <c r="C2145">
        <v>2062000</v>
      </c>
      <c r="D2145">
        <v>0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</row>
    <row r="2146" spans="1:21" x14ac:dyDescent="0.25">
      <c r="A2146" t="s">
        <v>495</v>
      </c>
      <c r="B2146">
        <v>2021</v>
      </c>
      <c r="C2146">
        <v>1900000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</row>
    <row r="2147" spans="1:21" x14ac:dyDescent="0.25">
      <c r="A2147" t="s">
        <v>498</v>
      </c>
      <c r="B2147">
        <v>2013</v>
      </c>
      <c r="C2147">
        <v>170000</v>
      </c>
      <c r="D2147">
        <v>170000</v>
      </c>
      <c r="E2147">
        <v>136000</v>
      </c>
      <c r="F2147">
        <v>170000</v>
      </c>
      <c r="G2147">
        <v>0</v>
      </c>
      <c r="H2147">
        <v>0</v>
      </c>
      <c r="I2147">
        <v>0</v>
      </c>
      <c r="J2147">
        <v>136000</v>
      </c>
      <c r="K2147">
        <v>0</v>
      </c>
      <c r="L2147">
        <v>0</v>
      </c>
      <c r="M2147">
        <v>0</v>
      </c>
      <c r="N2147">
        <v>100</v>
      </c>
      <c r="O2147">
        <v>0</v>
      </c>
      <c r="P2147">
        <v>0</v>
      </c>
      <c r="Q2147">
        <v>0</v>
      </c>
      <c r="R2147">
        <v>100</v>
      </c>
      <c r="S2147">
        <v>0</v>
      </c>
      <c r="T2147">
        <v>0</v>
      </c>
      <c r="U2147">
        <v>0</v>
      </c>
    </row>
    <row r="2148" spans="1:21" x14ac:dyDescent="0.25">
      <c r="A2148" t="s">
        <v>498</v>
      </c>
      <c r="B2148">
        <v>2014</v>
      </c>
      <c r="C2148">
        <v>200000</v>
      </c>
      <c r="D2148">
        <v>200000</v>
      </c>
      <c r="E2148">
        <v>160000</v>
      </c>
      <c r="F2148">
        <v>200000</v>
      </c>
      <c r="G2148">
        <v>0</v>
      </c>
      <c r="H2148">
        <v>0</v>
      </c>
      <c r="I2148">
        <v>0</v>
      </c>
      <c r="J2148">
        <v>160000</v>
      </c>
      <c r="K2148">
        <v>0</v>
      </c>
      <c r="L2148">
        <v>0</v>
      </c>
      <c r="M2148">
        <v>0</v>
      </c>
      <c r="N2148">
        <v>100</v>
      </c>
      <c r="O2148">
        <v>0</v>
      </c>
      <c r="P2148">
        <v>0</v>
      </c>
      <c r="Q2148">
        <v>0</v>
      </c>
      <c r="R2148">
        <v>100</v>
      </c>
      <c r="S2148">
        <v>0</v>
      </c>
      <c r="T2148">
        <v>0</v>
      </c>
      <c r="U2148">
        <v>0</v>
      </c>
    </row>
    <row r="2149" spans="1:21" x14ac:dyDescent="0.25">
      <c r="A2149" t="s">
        <v>498</v>
      </c>
      <c r="B2149">
        <v>2015</v>
      </c>
      <c r="C2149">
        <v>162000</v>
      </c>
      <c r="D2149">
        <v>162000</v>
      </c>
      <c r="E2149">
        <v>129600</v>
      </c>
      <c r="F2149">
        <v>162000</v>
      </c>
      <c r="G2149">
        <v>0</v>
      </c>
      <c r="H2149">
        <v>0</v>
      </c>
      <c r="I2149">
        <v>0</v>
      </c>
      <c r="J2149">
        <v>129600</v>
      </c>
      <c r="K2149">
        <v>0</v>
      </c>
      <c r="L2149">
        <v>0</v>
      </c>
      <c r="M2149">
        <v>0</v>
      </c>
      <c r="N2149">
        <v>100</v>
      </c>
      <c r="O2149">
        <v>0</v>
      </c>
      <c r="P2149">
        <v>0</v>
      </c>
      <c r="Q2149">
        <v>0</v>
      </c>
      <c r="R2149">
        <v>100</v>
      </c>
      <c r="S2149">
        <v>0</v>
      </c>
      <c r="T2149">
        <v>0</v>
      </c>
      <c r="U2149">
        <v>0</v>
      </c>
    </row>
    <row r="2150" spans="1:21" x14ac:dyDescent="0.25">
      <c r="A2150" t="s">
        <v>498</v>
      </c>
      <c r="B2150">
        <v>2016</v>
      </c>
      <c r="C2150">
        <v>117000</v>
      </c>
      <c r="D2150">
        <v>117000</v>
      </c>
      <c r="E2150">
        <v>93600</v>
      </c>
      <c r="F2150">
        <v>117000</v>
      </c>
      <c r="G2150">
        <v>0</v>
      </c>
      <c r="H2150">
        <v>0</v>
      </c>
      <c r="I2150">
        <v>0</v>
      </c>
      <c r="J2150">
        <v>93600</v>
      </c>
      <c r="K2150">
        <v>0</v>
      </c>
      <c r="L2150">
        <v>0</v>
      </c>
      <c r="M2150">
        <v>0</v>
      </c>
      <c r="N2150">
        <v>100</v>
      </c>
      <c r="O2150">
        <v>0</v>
      </c>
      <c r="P2150">
        <v>0</v>
      </c>
      <c r="Q2150">
        <v>0</v>
      </c>
      <c r="R2150">
        <v>100</v>
      </c>
      <c r="S2150">
        <v>0</v>
      </c>
      <c r="T2150">
        <v>0</v>
      </c>
      <c r="U2150">
        <v>0</v>
      </c>
    </row>
    <row r="2151" spans="1:21" x14ac:dyDescent="0.25">
      <c r="A2151" t="s">
        <v>498</v>
      </c>
      <c r="B2151">
        <v>2017</v>
      </c>
      <c r="C2151">
        <v>134000</v>
      </c>
      <c r="D2151">
        <v>134000</v>
      </c>
      <c r="E2151">
        <v>107200</v>
      </c>
      <c r="F2151">
        <v>134000</v>
      </c>
      <c r="G2151">
        <v>0</v>
      </c>
      <c r="H2151">
        <v>0</v>
      </c>
      <c r="I2151">
        <v>0</v>
      </c>
      <c r="J2151">
        <v>107200</v>
      </c>
      <c r="K2151">
        <v>0</v>
      </c>
      <c r="L2151">
        <v>0</v>
      </c>
      <c r="M2151">
        <v>0</v>
      </c>
      <c r="N2151">
        <v>100</v>
      </c>
      <c r="O2151">
        <v>0</v>
      </c>
      <c r="P2151">
        <v>0</v>
      </c>
      <c r="Q2151">
        <v>0</v>
      </c>
      <c r="R2151">
        <v>100</v>
      </c>
      <c r="S2151">
        <v>0</v>
      </c>
      <c r="T2151">
        <v>0</v>
      </c>
      <c r="U2151">
        <v>0</v>
      </c>
    </row>
    <row r="2152" spans="1:21" x14ac:dyDescent="0.25">
      <c r="A2152" t="s">
        <v>498</v>
      </c>
      <c r="B2152">
        <v>2018</v>
      </c>
      <c r="C2152">
        <v>11000</v>
      </c>
      <c r="D2152">
        <v>11000</v>
      </c>
      <c r="E2152">
        <v>8800</v>
      </c>
      <c r="F2152">
        <v>11000</v>
      </c>
      <c r="G2152">
        <v>0</v>
      </c>
      <c r="H2152">
        <v>0</v>
      </c>
      <c r="I2152">
        <v>0</v>
      </c>
      <c r="J2152">
        <v>8800</v>
      </c>
      <c r="K2152">
        <v>0</v>
      </c>
      <c r="L2152">
        <v>0</v>
      </c>
      <c r="M2152">
        <v>0</v>
      </c>
      <c r="N2152">
        <v>100</v>
      </c>
      <c r="O2152">
        <v>0</v>
      </c>
      <c r="P2152">
        <v>0</v>
      </c>
      <c r="Q2152">
        <v>0</v>
      </c>
      <c r="R2152">
        <v>100</v>
      </c>
      <c r="S2152">
        <v>0</v>
      </c>
      <c r="T2152">
        <v>0</v>
      </c>
      <c r="U2152">
        <v>0</v>
      </c>
    </row>
    <row r="2153" spans="1:21" x14ac:dyDescent="0.25">
      <c r="A2153" t="s">
        <v>498</v>
      </c>
      <c r="B2153">
        <v>2019</v>
      </c>
      <c r="C2153">
        <v>58000</v>
      </c>
      <c r="D2153">
        <v>58000</v>
      </c>
      <c r="E2153">
        <v>46400</v>
      </c>
      <c r="F2153">
        <v>58000</v>
      </c>
      <c r="G2153">
        <v>0</v>
      </c>
      <c r="H2153">
        <v>0</v>
      </c>
      <c r="I2153">
        <v>0</v>
      </c>
      <c r="J2153">
        <v>46400</v>
      </c>
      <c r="K2153">
        <v>0</v>
      </c>
      <c r="L2153">
        <v>0</v>
      </c>
      <c r="M2153">
        <v>0</v>
      </c>
      <c r="N2153">
        <v>100</v>
      </c>
      <c r="O2153">
        <v>0</v>
      </c>
      <c r="P2153">
        <v>0</v>
      </c>
      <c r="Q2153">
        <v>0</v>
      </c>
      <c r="R2153">
        <v>100</v>
      </c>
      <c r="S2153">
        <v>0</v>
      </c>
      <c r="T2153">
        <v>0</v>
      </c>
      <c r="U2153">
        <v>0</v>
      </c>
    </row>
    <row r="2154" spans="1:21" x14ac:dyDescent="0.25">
      <c r="A2154" t="s">
        <v>498</v>
      </c>
      <c r="B2154">
        <v>2020</v>
      </c>
      <c r="C2154">
        <v>41000</v>
      </c>
      <c r="D2154">
        <v>41000</v>
      </c>
      <c r="E2154">
        <v>32800</v>
      </c>
      <c r="F2154">
        <v>41000</v>
      </c>
      <c r="G2154">
        <v>0</v>
      </c>
      <c r="H2154">
        <v>0</v>
      </c>
      <c r="I2154">
        <v>0</v>
      </c>
      <c r="J2154">
        <v>32800</v>
      </c>
      <c r="K2154">
        <v>0</v>
      </c>
      <c r="L2154">
        <v>0</v>
      </c>
      <c r="M2154">
        <v>0</v>
      </c>
      <c r="N2154">
        <v>100</v>
      </c>
      <c r="O2154">
        <v>0</v>
      </c>
      <c r="P2154">
        <v>0</v>
      </c>
      <c r="Q2154">
        <v>0</v>
      </c>
      <c r="R2154">
        <v>100</v>
      </c>
      <c r="S2154">
        <v>0</v>
      </c>
      <c r="T2154">
        <v>0</v>
      </c>
      <c r="U2154">
        <v>0</v>
      </c>
    </row>
    <row r="2155" spans="1:21" x14ac:dyDescent="0.25">
      <c r="A2155" t="s">
        <v>498</v>
      </c>
      <c r="B2155">
        <v>2021</v>
      </c>
      <c r="C2155">
        <v>12000</v>
      </c>
      <c r="D2155">
        <v>12000</v>
      </c>
      <c r="E2155">
        <v>9600</v>
      </c>
      <c r="F2155">
        <v>12000</v>
      </c>
      <c r="G2155">
        <v>0</v>
      </c>
      <c r="H2155">
        <v>0</v>
      </c>
      <c r="I2155">
        <v>0</v>
      </c>
      <c r="J2155">
        <v>9600</v>
      </c>
      <c r="K2155">
        <v>0</v>
      </c>
      <c r="L2155">
        <v>0</v>
      </c>
      <c r="M2155">
        <v>0</v>
      </c>
      <c r="N2155">
        <v>100</v>
      </c>
      <c r="O2155">
        <v>0</v>
      </c>
      <c r="P2155">
        <v>0</v>
      </c>
      <c r="Q2155">
        <v>0</v>
      </c>
      <c r="R2155">
        <v>100</v>
      </c>
      <c r="S2155">
        <v>0</v>
      </c>
      <c r="T2155">
        <v>0</v>
      </c>
      <c r="U2155">
        <v>0</v>
      </c>
    </row>
    <row r="2156" spans="1:21" x14ac:dyDescent="0.25">
      <c r="A2156" t="s">
        <v>499</v>
      </c>
      <c r="B2156">
        <v>2013</v>
      </c>
      <c r="C2156">
        <v>78000</v>
      </c>
      <c r="D2156">
        <v>11000</v>
      </c>
      <c r="E2156">
        <v>8800</v>
      </c>
      <c r="F2156">
        <v>11000</v>
      </c>
      <c r="G2156">
        <v>0</v>
      </c>
      <c r="H2156">
        <v>0</v>
      </c>
      <c r="I2156">
        <v>0</v>
      </c>
      <c r="J2156">
        <v>8800</v>
      </c>
      <c r="K2156">
        <v>0</v>
      </c>
      <c r="L2156">
        <v>0</v>
      </c>
      <c r="M2156">
        <v>0</v>
      </c>
      <c r="N2156">
        <v>100</v>
      </c>
      <c r="O2156">
        <v>0</v>
      </c>
      <c r="P2156">
        <v>0</v>
      </c>
      <c r="Q2156">
        <v>0</v>
      </c>
      <c r="R2156">
        <v>100</v>
      </c>
      <c r="S2156">
        <v>0</v>
      </c>
      <c r="T2156">
        <v>0</v>
      </c>
      <c r="U2156">
        <v>0</v>
      </c>
    </row>
    <row r="2157" spans="1:21" x14ac:dyDescent="0.25">
      <c r="A2157" t="s">
        <v>499</v>
      </c>
      <c r="B2157">
        <v>2014</v>
      </c>
      <c r="C2157">
        <v>93000</v>
      </c>
      <c r="D2157">
        <v>11000</v>
      </c>
      <c r="E2157">
        <v>8800</v>
      </c>
      <c r="F2157">
        <v>11000</v>
      </c>
      <c r="G2157">
        <v>0</v>
      </c>
      <c r="H2157">
        <v>0</v>
      </c>
      <c r="I2157">
        <v>0</v>
      </c>
      <c r="J2157">
        <v>8800</v>
      </c>
      <c r="K2157">
        <v>0</v>
      </c>
      <c r="L2157">
        <v>0</v>
      </c>
      <c r="M2157">
        <v>0</v>
      </c>
      <c r="N2157">
        <v>100</v>
      </c>
      <c r="O2157">
        <v>0</v>
      </c>
      <c r="P2157">
        <v>0</v>
      </c>
      <c r="Q2157">
        <v>0</v>
      </c>
      <c r="R2157">
        <v>100</v>
      </c>
      <c r="S2157">
        <v>0</v>
      </c>
      <c r="T2157">
        <v>0</v>
      </c>
      <c r="U2157">
        <v>0</v>
      </c>
    </row>
    <row r="2158" spans="1:21" x14ac:dyDescent="0.25">
      <c r="A2158" t="s">
        <v>499</v>
      </c>
      <c r="B2158">
        <v>2015</v>
      </c>
      <c r="C2158">
        <v>151000</v>
      </c>
      <c r="D2158">
        <v>12000</v>
      </c>
      <c r="E2158">
        <v>9600</v>
      </c>
      <c r="F2158">
        <v>12000</v>
      </c>
      <c r="G2158">
        <v>0</v>
      </c>
      <c r="H2158">
        <v>0</v>
      </c>
      <c r="I2158">
        <v>0</v>
      </c>
      <c r="J2158">
        <v>9600</v>
      </c>
      <c r="K2158">
        <v>0</v>
      </c>
      <c r="L2158">
        <v>0</v>
      </c>
      <c r="M2158">
        <v>0</v>
      </c>
      <c r="N2158">
        <v>100</v>
      </c>
      <c r="O2158">
        <v>0</v>
      </c>
      <c r="P2158">
        <v>0</v>
      </c>
      <c r="Q2158">
        <v>0</v>
      </c>
      <c r="R2158">
        <v>100</v>
      </c>
      <c r="S2158">
        <v>0</v>
      </c>
      <c r="T2158">
        <v>0</v>
      </c>
      <c r="U2158">
        <v>0</v>
      </c>
    </row>
    <row r="2159" spans="1:21" x14ac:dyDescent="0.25">
      <c r="A2159" t="s">
        <v>499</v>
      </c>
      <c r="B2159">
        <v>2016</v>
      </c>
      <c r="C2159">
        <v>146000</v>
      </c>
      <c r="D2159">
        <v>14000</v>
      </c>
      <c r="E2159">
        <v>11200</v>
      </c>
      <c r="F2159">
        <v>14000</v>
      </c>
      <c r="G2159">
        <v>0</v>
      </c>
      <c r="H2159">
        <v>0</v>
      </c>
      <c r="I2159">
        <v>0</v>
      </c>
      <c r="J2159">
        <v>11200</v>
      </c>
      <c r="K2159">
        <v>0</v>
      </c>
      <c r="L2159">
        <v>0</v>
      </c>
      <c r="M2159">
        <v>0</v>
      </c>
      <c r="N2159">
        <v>100</v>
      </c>
      <c r="O2159">
        <v>0</v>
      </c>
      <c r="P2159">
        <v>0</v>
      </c>
      <c r="Q2159">
        <v>0</v>
      </c>
      <c r="R2159">
        <v>100</v>
      </c>
      <c r="S2159">
        <v>0</v>
      </c>
      <c r="T2159">
        <v>0</v>
      </c>
      <c r="U2159">
        <v>0</v>
      </c>
    </row>
    <row r="2160" spans="1:21" x14ac:dyDescent="0.25">
      <c r="A2160" t="s">
        <v>499</v>
      </c>
      <c r="B2160">
        <v>2017</v>
      </c>
      <c r="C2160">
        <v>118000</v>
      </c>
      <c r="D2160">
        <v>17000</v>
      </c>
      <c r="E2160">
        <v>13600</v>
      </c>
      <c r="F2160">
        <v>17000</v>
      </c>
      <c r="G2160">
        <v>0</v>
      </c>
      <c r="H2160">
        <v>0</v>
      </c>
      <c r="I2160">
        <v>0</v>
      </c>
      <c r="J2160">
        <v>13600</v>
      </c>
      <c r="K2160">
        <v>0</v>
      </c>
      <c r="L2160">
        <v>0</v>
      </c>
      <c r="M2160">
        <v>0</v>
      </c>
      <c r="N2160">
        <v>100</v>
      </c>
      <c r="O2160">
        <v>0</v>
      </c>
      <c r="P2160">
        <v>0</v>
      </c>
      <c r="Q2160">
        <v>0</v>
      </c>
      <c r="R2160">
        <v>100</v>
      </c>
      <c r="S2160">
        <v>0</v>
      </c>
      <c r="T2160">
        <v>0</v>
      </c>
      <c r="U2160">
        <v>0</v>
      </c>
    </row>
    <row r="2161" spans="1:21" x14ac:dyDescent="0.25">
      <c r="A2161" t="s">
        <v>499</v>
      </c>
      <c r="B2161">
        <v>2018</v>
      </c>
      <c r="C2161">
        <v>124000</v>
      </c>
      <c r="D2161">
        <v>16000</v>
      </c>
      <c r="E2161">
        <v>12800</v>
      </c>
      <c r="F2161">
        <v>16000</v>
      </c>
      <c r="G2161">
        <v>0</v>
      </c>
      <c r="H2161">
        <v>0</v>
      </c>
      <c r="I2161">
        <v>0</v>
      </c>
      <c r="J2161">
        <v>12800</v>
      </c>
      <c r="K2161">
        <v>0</v>
      </c>
      <c r="L2161">
        <v>0</v>
      </c>
      <c r="M2161">
        <v>0</v>
      </c>
      <c r="N2161">
        <v>100</v>
      </c>
      <c r="O2161">
        <v>0</v>
      </c>
      <c r="P2161">
        <v>0</v>
      </c>
      <c r="Q2161">
        <v>0</v>
      </c>
      <c r="R2161">
        <v>100</v>
      </c>
      <c r="S2161">
        <v>0</v>
      </c>
      <c r="T2161">
        <v>0</v>
      </c>
      <c r="U2161">
        <v>0</v>
      </c>
    </row>
    <row r="2162" spans="1:21" x14ac:dyDescent="0.25">
      <c r="A2162" t="s">
        <v>499</v>
      </c>
      <c r="B2162">
        <v>2019</v>
      </c>
      <c r="C2162">
        <v>117000</v>
      </c>
      <c r="D2162">
        <v>15000</v>
      </c>
      <c r="E2162">
        <v>12000</v>
      </c>
      <c r="F2162">
        <v>15000</v>
      </c>
      <c r="G2162">
        <v>0</v>
      </c>
      <c r="H2162">
        <v>0</v>
      </c>
      <c r="I2162">
        <v>0</v>
      </c>
      <c r="J2162">
        <v>12000</v>
      </c>
      <c r="K2162">
        <v>0</v>
      </c>
      <c r="L2162">
        <v>0</v>
      </c>
      <c r="M2162">
        <v>0</v>
      </c>
      <c r="N2162">
        <v>100</v>
      </c>
      <c r="O2162">
        <v>0</v>
      </c>
      <c r="P2162">
        <v>0</v>
      </c>
      <c r="Q2162">
        <v>0</v>
      </c>
      <c r="R2162">
        <v>100</v>
      </c>
      <c r="S2162">
        <v>0</v>
      </c>
      <c r="T2162">
        <v>0</v>
      </c>
      <c r="U2162">
        <v>0</v>
      </c>
    </row>
    <row r="2163" spans="1:21" x14ac:dyDescent="0.25">
      <c r="A2163" t="s">
        <v>499</v>
      </c>
      <c r="B2163">
        <v>2020</v>
      </c>
      <c r="C2163">
        <v>194000</v>
      </c>
      <c r="D2163">
        <v>15000</v>
      </c>
      <c r="E2163">
        <v>12000</v>
      </c>
      <c r="F2163">
        <v>15000</v>
      </c>
      <c r="G2163">
        <v>0</v>
      </c>
      <c r="H2163">
        <v>0</v>
      </c>
      <c r="I2163">
        <v>0</v>
      </c>
      <c r="J2163">
        <v>12000</v>
      </c>
      <c r="K2163">
        <v>0</v>
      </c>
      <c r="L2163">
        <v>0</v>
      </c>
      <c r="M2163">
        <v>0</v>
      </c>
      <c r="N2163">
        <v>100</v>
      </c>
      <c r="O2163">
        <v>0</v>
      </c>
      <c r="P2163">
        <v>0</v>
      </c>
      <c r="Q2163">
        <v>0</v>
      </c>
      <c r="R2163">
        <v>100</v>
      </c>
      <c r="S2163">
        <v>0</v>
      </c>
      <c r="T2163">
        <v>0</v>
      </c>
      <c r="U2163">
        <v>0</v>
      </c>
    </row>
    <row r="2164" spans="1:21" x14ac:dyDescent="0.25">
      <c r="A2164" t="s">
        <v>499</v>
      </c>
      <c r="B2164">
        <v>2021</v>
      </c>
      <c r="C2164">
        <v>196000</v>
      </c>
      <c r="D2164">
        <v>13000</v>
      </c>
      <c r="E2164">
        <v>10400</v>
      </c>
      <c r="F2164">
        <v>13000</v>
      </c>
      <c r="G2164">
        <v>0</v>
      </c>
      <c r="H2164">
        <v>0</v>
      </c>
      <c r="I2164">
        <v>0</v>
      </c>
      <c r="J2164">
        <v>10400</v>
      </c>
      <c r="K2164">
        <v>0</v>
      </c>
      <c r="L2164">
        <v>0</v>
      </c>
      <c r="M2164">
        <v>0</v>
      </c>
      <c r="N2164">
        <v>100</v>
      </c>
      <c r="O2164">
        <v>0</v>
      </c>
      <c r="P2164">
        <v>0</v>
      </c>
      <c r="Q2164">
        <v>0</v>
      </c>
      <c r="R2164">
        <v>100</v>
      </c>
      <c r="S2164">
        <v>0</v>
      </c>
      <c r="T2164">
        <v>0</v>
      </c>
      <c r="U2164">
        <v>0</v>
      </c>
    </row>
    <row r="2165" spans="1:21" x14ac:dyDescent="0.25">
      <c r="A2165" t="s">
        <v>500</v>
      </c>
      <c r="B2165">
        <v>2013</v>
      </c>
      <c r="C2165">
        <v>81000</v>
      </c>
      <c r="D2165">
        <v>81000</v>
      </c>
      <c r="E2165">
        <v>81000</v>
      </c>
      <c r="F2165">
        <v>0</v>
      </c>
      <c r="G2165">
        <v>81000</v>
      </c>
      <c r="H2165">
        <v>0</v>
      </c>
      <c r="I2165">
        <v>0</v>
      </c>
      <c r="J2165">
        <v>0</v>
      </c>
      <c r="K2165">
        <v>81000</v>
      </c>
      <c r="L2165">
        <v>0</v>
      </c>
      <c r="M2165">
        <v>0</v>
      </c>
      <c r="N2165">
        <v>0</v>
      </c>
      <c r="O2165">
        <v>100</v>
      </c>
      <c r="P2165">
        <v>0</v>
      </c>
      <c r="Q2165">
        <v>0</v>
      </c>
      <c r="R2165">
        <v>0</v>
      </c>
      <c r="S2165">
        <v>100</v>
      </c>
      <c r="T2165">
        <v>0</v>
      </c>
      <c r="U2165">
        <v>0</v>
      </c>
    </row>
    <row r="2166" spans="1:21" x14ac:dyDescent="0.25">
      <c r="A2166" t="s">
        <v>500</v>
      </c>
      <c r="B2166">
        <v>2014</v>
      </c>
      <c r="C2166">
        <v>74000</v>
      </c>
      <c r="D2166">
        <v>74000</v>
      </c>
      <c r="E2166">
        <v>74000</v>
      </c>
      <c r="F2166">
        <v>0</v>
      </c>
      <c r="G2166">
        <v>74000</v>
      </c>
      <c r="H2166">
        <v>0</v>
      </c>
      <c r="I2166">
        <v>0</v>
      </c>
      <c r="J2166">
        <v>0</v>
      </c>
      <c r="K2166">
        <v>74000</v>
      </c>
      <c r="L2166">
        <v>0</v>
      </c>
      <c r="M2166">
        <v>0</v>
      </c>
      <c r="N2166">
        <v>0</v>
      </c>
      <c r="O2166">
        <v>100</v>
      </c>
      <c r="P2166">
        <v>0</v>
      </c>
      <c r="Q2166">
        <v>0</v>
      </c>
      <c r="R2166">
        <v>0</v>
      </c>
      <c r="S2166">
        <v>100</v>
      </c>
      <c r="T2166">
        <v>0</v>
      </c>
      <c r="U2166">
        <v>0</v>
      </c>
    </row>
    <row r="2167" spans="1:21" x14ac:dyDescent="0.25">
      <c r="A2167" t="s">
        <v>500</v>
      </c>
      <c r="B2167">
        <v>2015</v>
      </c>
      <c r="C2167">
        <v>54000</v>
      </c>
      <c r="D2167">
        <v>54000</v>
      </c>
      <c r="E2167">
        <v>54000</v>
      </c>
      <c r="F2167">
        <v>0</v>
      </c>
      <c r="G2167">
        <v>54000</v>
      </c>
      <c r="H2167">
        <v>0</v>
      </c>
      <c r="I2167">
        <v>0</v>
      </c>
      <c r="J2167">
        <v>0</v>
      </c>
      <c r="K2167">
        <v>54000</v>
      </c>
      <c r="L2167">
        <v>0</v>
      </c>
      <c r="M2167">
        <v>0</v>
      </c>
      <c r="N2167">
        <v>0</v>
      </c>
      <c r="O2167">
        <v>100</v>
      </c>
      <c r="P2167">
        <v>0</v>
      </c>
      <c r="Q2167">
        <v>0</v>
      </c>
      <c r="R2167">
        <v>0</v>
      </c>
      <c r="S2167">
        <v>100</v>
      </c>
      <c r="T2167">
        <v>0</v>
      </c>
      <c r="U2167">
        <v>0</v>
      </c>
    </row>
    <row r="2168" spans="1:21" x14ac:dyDescent="0.25">
      <c r="A2168" t="s">
        <v>500</v>
      </c>
      <c r="B2168">
        <v>2016</v>
      </c>
      <c r="C2168">
        <v>39000</v>
      </c>
      <c r="D2168">
        <v>39000</v>
      </c>
      <c r="E2168">
        <v>39000</v>
      </c>
      <c r="F2168">
        <v>0</v>
      </c>
      <c r="G2168">
        <v>39000</v>
      </c>
      <c r="H2168">
        <v>0</v>
      </c>
      <c r="I2168">
        <v>0</v>
      </c>
      <c r="J2168">
        <v>0</v>
      </c>
      <c r="K2168">
        <v>39000</v>
      </c>
      <c r="L2168">
        <v>0</v>
      </c>
      <c r="M2168">
        <v>0</v>
      </c>
      <c r="N2168">
        <v>0</v>
      </c>
      <c r="O2168">
        <v>100</v>
      </c>
      <c r="P2168">
        <v>0</v>
      </c>
      <c r="Q2168">
        <v>0</v>
      </c>
      <c r="R2168">
        <v>0</v>
      </c>
      <c r="S2168">
        <v>100</v>
      </c>
      <c r="T2168">
        <v>0</v>
      </c>
      <c r="U2168">
        <v>0</v>
      </c>
    </row>
    <row r="2169" spans="1:21" x14ac:dyDescent="0.25">
      <c r="A2169" t="s">
        <v>500</v>
      </c>
      <c r="B2169">
        <v>2017</v>
      </c>
      <c r="C2169">
        <v>48000</v>
      </c>
      <c r="D2169">
        <v>48000</v>
      </c>
      <c r="E2169">
        <v>48000</v>
      </c>
      <c r="F2169">
        <v>0</v>
      </c>
      <c r="G2169">
        <v>48000</v>
      </c>
      <c r="H2169">
        <v>0</v>
      </c>
      <c r="I2169">
        <v>0</v>
      </c>
      <c r="J2169">
        <v>0</v>
      </c>
      <c r="K2169">
        <v>48000</v>
      </c>
      <c r="L2169">
        <v>0</v>
      </c>
      <c r="M2169">
        <v>0</v>
      </c>
      <c r="N2169">
        <v>0</v>
      </c>
      <c r="O2169">
        <v>100</v>
      </c>
      <c r="P2169">
        <v>0</v>
      </c>
      <c r="Q2169">
        <v>0</v>
      </c>
      <c r="R2169">
        <v>0</v>
      </c>
      <c r="S2169">
        <v>100</v>
      </c>
      <c r="T2169">
        <v>0</v>
      </c>
      <c r="U2169">
        <v>0</v>
      </c>
    </row>
    <row r="2170" spans="1:21" x14ac:dyDescent="0.25">
      <c r="A2170" t="s">
        <v>500</v>
      </c>
      <c r="B2170">
        <v>2018</v>
      </c>
      <c r="C2170">
        <v>88000</v>
      </c>
      <c r="D2170">
        <v>88000</v>
      </c>
      <c r="E2170">
        <v>88000</v>
      </c>
      <c r="F2170">
        <v>0</v>
      </c>
      <c r="G2170">
        <v>88000</v>
      </c>
      <c r="H2170">
        <v>0</v>
      </c>
      <c r="I2170">
        <v>0</v>
      </c>
      <c r="J2170">
        <v>0</v>
      </c>
      <c r="K2170">
        <v>88000</v>
      </c>
      <c r="L2170">
        <v>0</v>
      </c>
      <c r="M2170">
        <v>0</v>
      </c>
      <c r="N2170">
        <v>0</v>
      </c>
      <c r="O2170">
        <v>100</v>
      </c>
      <c r="P2170">
        <v>0</v>
      </c>
      <c r="Q2170">
        <v>0</v>
      </c>
      <c r="R2170">
        <v>0</v>
      </c>
      <c r="S2170">
        <v>100</v>
      </c>
      <c r="T2170">
        <v>0</v>
      </c>
      <c r="U2170">
        <v>0</v>
      </c>
    </row>
    <row r="2171" spans="1:21" x14ac:dyDescent="0.25">
      <c r="A2171" t="s">
        <v>500</v>
      </c>
      <c r="B2171">
        <v>2019</v>
      </c>
      <c r="C2171">
        <v>90000</v>
      </c>
      <c r="D2171">
        <v>90000</v>
      </c>
      <c r="E2171">
        <v>90000</v>
      </c>
      <c r="F2171">
        <v>0</v>
      </c>
      <c r="G2171">
        <v>90000</v>
      </c>
      <c r="H2171">
        <v>0</v>
      </c>
      <c r="I2171">
        <v>0</v>
      </c>
      <c r="J2171">
        <v>0</v>
      </c>
      <c r="K2171">
        <v>90000</v>
      </c>
      <c r="L2171">
        <v>0</v>
      </c>
      <c r="M2171">
        <v>0</v>
      </c>
      <c r="N2171">
        <v>0</v>
      </c>
      <c r="O2171">
        <v>100</v>
      </c>
      <c r="P2171">
        <v>0</v>
      </c>
      <c r="Q2171">
        <v>0</v>
      </c>
      <c r="R2171">
        <v>0</v>
      </c>
      <c r="S2171">
        <v>100</v>
      </c>
      <c r="T2171">
        <v>0</v>
      </c>
      <c r="U2171">
        <v>0</v>
      </c>
    </row>
    <row r="2172" spans="1:21" x14ac:dyDescent="0.25">
      <c r="A2172" t="s">
        <v>500</v>
      </c>
      <c r="B2172">
        <v>2020</v>
      </c>
      <c r="C2172">
        <v>77000</v>
      </c>
      <c r="D2172">
        <v>77000</v>
      </c>
      <c r="E2172">
        <v>77000</v>
      </c>
      <c r="F2172">
        <v>0</v>
      </c>
      <c r="G2172">
        <v>77000</v>
      </c>
      <c r="H2172">
        <v>0</v>
      </c>
      <c r="I2172">
        <v>0</v>
      </c>
      <c r="J2172">
        <v>0</v>
      </c>
      <c r="K2172">
        <v>77000</v>
      </c>
      <c r="L2172">
        <v>0</v>
      </c>
      <c r="M2172">
        <v>0</v>
      </c>
      <c r="N2172">
        <v>0</v>
      </c>
      <c r="O2172">
        <v>100</v>
      </c>
      <c r="P2172">
        <v>0</v>
      </c>
      <c r="Q2172">
        <v>0</v>
      </c>
      <c r="R2172">
        <v>0</v>
      </c>
      <c r="S2172">
        <v>100</v>
      </c>
      <c r="T2172">
        <v>0</v>
      </c>
      <c r="U2172">
        <v>0</v>
      </c>
    </row>
    <row r="2173" spans="1:21" x14ac:dyDescent="0.25">
      <c r="A2173" t="s">
        <v>500</v>
      </c>
      <c r="B2173">
        <v>2021</v>
      </c>
      <c r="C2173">
        <v>183000</v>
      </c>
      <c r="D2173">
        <v>183000</v>
      </c>
      <c r="E2173">
        <v>168600</v>
      </c>
      <c r="F2173">
        <v>72000</v>
      </c>
      <c r="G2173">
        <v>111000</v>
      </c>
      <c r="H2173">
        <v>0</v>
      </c>
      <c r="I2173">
        <v>0</v>
      </c>
      <c r="J2173">
        <v>57600</v>
      </c>
      <c r="K2173">
        <v>111000</v>
      </c>
      <c r="L2173">
        <v>0</v>
      </c>
      <c r="M2173">
        <v>0</v>
      </c>
      <c r="N2173">
        <v>39.340000000000003</v>
      </c>
      <c r="O2173">
        <v>60.66</v>
      </c>
      <c r="P2173">
        <v>0</v>
      </c>
      <c r="Q2173">
        <v>0</v>
      </c>
      <c r="R2173">
        <v>34.159999999999997</v>
      </c>
      <c r="S2173">
        <v>65.84</v>
      </c>
      <c r="T2173">
        <v>0</v>
      </c>
      <c r="U2173">
        <v>0</v>
      </c>
    </row>
    <row r="2174" spans="1:21" x14ac:dyDescent="0.25">
      <c r="A2174" t="s">
        <v>501</v>
      </c>
      <c r="C2174">
        <v>0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</row>
    <row r="2175" spans="1:21" x14ac:dyDescent="0.25">
      <c r="A2175" t="s">
        <v>502</v>
      </c>
      <c r="B2175">
        <v>2013</v>
      </c>
      <c r="C2175">
        <v>5294000</v>
      </c>
      <c r="D2175">
        <v>2072400</v>
      </c>
      <c r="E2175">
        <v>1689720</v>
      </c>
      <c r="F2175">
        <v>1913400</v>
      </c>
      <c r="G2175">
        <v>159000</v>
      </c>
      <c r="H2175">
        <v>0</v>
      </c>
      <c r="I2175">
        <v>0</v>
      </c>
      <c r="J2175">
        <v>1530720</v>
      </c>
      <c r="K2175">
        <v>159000</v>
      </c>
      <c r="L2175">
        <v>0</v>
      </c>
      <c r="M2175">
        <v>0</v>
      </c>
      <c r="N2175">
        <v>92.33</v>
      </c>
      <c r="O2175">
        <v>7.67</v>
      </c>
      <c r="P2175">
        <v>0</v>
      </c>
      <c r="Q2175">
        <v>0</v>
      </c>
      <c r="R2175">
        <v>90.59</v>
      </c>
      <c r="S2175">
        <v>9.41</v>
      </c>
      <c r="T2175">
        <v>0</v>
      </c>
      <c r="U2175">
        <v>0</v>
      </c>
    </row>
    <row r="2176" spans="1:21" x14ac:dyDescent="0.25">
      <c r="A2176" t="s">
        <v>502</v>
      </c>
      <c r="B2176">
        <v>2014</v>
      </c>
      <c r="C2176">
        <v>5214000</v>
      </c>
      <c r="D2176">
        <v>2123600</v>
      </c>
      <c r="E2176">
        <v>1727680</v>
      </c>
      <c r="F2176">
        <v>1979600</v>
      </c>
      <c r="G2176">
        <v>144000</v>
      </c>
      <c r="H2176">
        <v>0</v>
      </c>
      <c r="I2176">
        <v>0</v>
      </c>
      <c r="J2176">
        <v>1583680</v>
      </c>
      <c r="K2176">
        <v>144000</v>
      </c>
      <c r="L2176">
        <v>0</v>
      </c>
      <c r="M2176">
        <v>0</v>
      </c>
      <c r="N2176">
        <v>93.22</v>
      </c>
      <c r="O2176">
        <v>6.78</v>
      </c>
      <c r="P2176">
        <v>0</v>
      </c>
      <c r="Q2176">
        <v>0</v>
      </c>
      <c r="R2176">
        <v>91.67</v>
      </c>
      <c r="S2176">
        <v>8.33</v>
      </c>
      <c r="T2176">
        <v>0</v>
      </c>
      <c r="U2176">
        <v>0</v>
      </c>
    </row>
    <row r="2177" spans="1:21" x14ac:dyDescent="0.25">
      <c r="A2177" t="s">
        <v>502</v>
      </c>
      <c r="B2177">
        <v>2015</v>
      </c>
      <c r="C2177">
        <v>5380000</v>
      </c>
      <c r="D2177">
        <v>2171800</v>
      </c>
      <c r="E2177">
        <v>1761440</v>
      </c>
      <c r="F2177">
        <v>2051800</v>
      </c>
      <c r="G2177">
        <v>120000</v>
      </c>
      <c r="H2177">
        <v>0</v>
      </c>
      <c r="I2177">
        <v>0</v>
      </c>
      <c r="J2177">
        <v>1641440</v>
      </c>
      <c r="K2177">
        <v>120000</v>
      </c>
      <c r="L2177">
        <v>0</v>
      </c>
      <c r="M2177">
        <v>0</v>
      </c>
      <c r="N2177">
        <v>94.47</v>
      </c>
      <c r="O2177">
        <v>5.53</v>
      </c>
      <c r="P2177">
        <v>0</v>
      </c>
      <c r="Q2177">
        <v>0</v>
      </c>
      <c r="R2177">
        <v>93.19</v>
      </c>
      <c r="S2177">
        <v>6.81</v>
      </c>
      <c r="T2177">
        <v>0</v>
      </c>
      <c r="U2177">
        <v>0</v>
      </c>
    </row>
    <row r="2178" spans="1:21" x14ac:dyDescent="0.25">
      <c r="A2178" t="s">
        <v>502</v>
      </c>
      <c r="B2178">
        <v>2016</v>
      </c>
      <c r="C2178">
        <v>5583000</v>
      </c>
      <c r="D2178">
        <v>2223600</v>
      </c>
      <c r="E2178">
        <v>1815280</v>
      </c>
      <c r="F2178">
        <v>2041600</v>
      </c>
      <c r="G2178">
        <v>182000</v>
      </c>
      <c r="H2178">
        <v>0</v>
      </c>
      <c r="I2178">
        <v>0</v>
      </c>
      <c r="J2178">
        <v>1633280</v>
      </c>
      <c r="K2178">
        <v>182000</v>
      </c>
      <c r="L2178">
        <v>0</v>
      </c>
      <c r="M2178">
        <v>0</v>
      </c>
      <c r="N2178">
        <v>91.82</v>
      </c>
      <c r="O2178">
        <v>8.18</v>
      </c>
      <c r="P2178">
        <v>0</v>
      </c>
      <c r="Q2178">
        <v>0</v>
      </c>
      <c r="R2178">
        <v>89.97</v>
      </c>
      <c r="S2178">
        <v>10.029999999999999</v>
      </c>
      <c r="T2178">
        <v>0</v>
      </c>
      <c r="U2178">
        <v>0</v>
      </c>
    </row>
    <row r="2179" spans="1:21" x14ac:dyDescent="0.25">
      <c r="A2179" t="s">
        <v>502</v>
      </c>
      <c r="B2179">
        <v>2017</v>
      </c>
      <c r="C2179">
        <v>5933000</v>
      </c>
      <c r="D2179">
        <v>2298800</v>
      </c>
      <c r="E2179">
        <v>1848440</v>
      </c>
      <c r="F2179">
        <v>2251800</v>
      </c>
      <c r="G2179">
        <v>47000</v>
      </c>
      <c r="H2179">
        <v>0</v>
      </c>
      <c r="I2179">
        <v>0</v>
      </c>
      <c r="J2179">
        <v>1801440</v>
      </c>
      <c r="K2179">
        <v>47000</v>
      </c>
      <c r="L2179">
        <v>0</v>
      </c>
      <c r="M2179">
        <v>0</v>
      </c>
      <c r="N2179">
        <v>97.96</v>
      </c>
      <c r="O2179">
        <v>2.04</v>
      </c>
      <c r="P2179">
        <v>0</v>
      </c>
      <c r="Q2179">
        <v>0</v>
      </c>
      <c r="R2179">
        <v>97.46</v>
      </c>
      <c r="S2179">
        <v>2.54</v>
      </c>
      <c r="T2179">
        <v>0</v>
      </c>
      <c r="U2179">
        <v>0</v>
      </c>
    </row>
    <row r="2180" spans="1:21" x14ac:dyDescent="0.25">
      <c r="A2180" t="s">
        <v>502</v>
      </c>
      <c r="B2180">
        <v>2018</v>
      </c>
      <c r="C2180">
        <v>6476000</v>
      </c>
      <c r="D2180">
        <v>3112200</v>
      </c>
      <c r="E2180">
        <v>2578760</v>
      </c>
      <c r="F2180">
        <v>2667200</v>
      </c>
      <c r="G2180">
        <v>445000</v>
      </c>
      <c r="H2180">
        <v>0</v>
      </c>
      <c r="I2180">
        <v>0</v>
      </c>
      <c r="J2180">
        <v>2133760</v>
      </c>
      <c r="K2180">
        <v>445000</v>
      </c>
      <c r="L2180">
        <v>0</v>
      </c>
      <c r="M2180">
        <v>0</v>
      </c>
      <c r="N2180">
        <v>85.7</v>
      </c>
      <c r="O2180">
        <v>14.3</v>
      </c>
      <c r="P2180">
        <v>0</v>
      </c>
      <c r="Q2180">
        <v>0</v>
      </c>
      <c r="R2180">
        <v>82.74</v>
      </c>
      <c r="S2180">
        <v>17.260000000000002</v>
      </c>
      <c r="T2180">
        <v>0</v>
      </c>
      <c r="U2180">
        <v>0</v>
      </c>
    </row>
    <row r="2181" spans="1:21" x14ac:dyDescent="0.25">
      <c r="A2181" t="s">
        <v>502</v>
      </c>
      <c r="B2181">
        <v>2019</v>
      </c>
      <c r="C2181">
        <v>6198000</v>
      </c>
      <c r="D2181">
        <v>2763400</v>
      </c>
      <c r="E2181">
        <v>2315320</v>
      </c>
      <c r="F2181">
        <v>2240400</v>
      </c>
      <c r="G2181">
        <v>523000</v>
      </c>
      <c r="H2181">
        <v>0</v>
      </c>
      <c r="I2181">
        <v>0</v>
      </c>
      <c r="J2181">
        <v>1792320</v>
      </c>
      <c r="K2181">
        <v>523000</v>
      </c>
      <c r="L2181">
        <v>0</v>
      </c>
      <c r="M2181">
        <v>0</v>
      </c>
      <c r="N2181">
        <v>81.069999999999993</v>
      </c>
      <c r="O2181">
        <v>18.93</v>
      </c>
      <c r="P2181">
        <v>0</v>
      </c>
      <c r="Q2181">
        <v>0</v>
      </c>
      <c r="R2181">
        <v>77.41</v>
      </c>
      <c r="S2181">
        <v>22.59</v>
      </c>
      <c r="T2181">
        <v>0</v>
      </c>
      <c r="U2181">
        <v>0</v>
      </c>
    </row>
    <row r="2182" spans="1:21" x14ac:dyDescent="0.25">
      <c r="A2182" t="s">
        <v>502</v>
      </c>
      <c r="B2182">
        <v>2020</v>
      </c>
      <c r="C2182">
        <v>6466000</v>
      </c>
      <c r="D2182">
        <v>3021200</v>
      </c>
      <c r="E2182">
        <v>2517560</v>
      </c>
      <c r="F2182">
        <v>2518200</v>
      </c>
      <c r="G2182">
        <v>503000</v>
      </c>
      <c r="H2182">
        <v>0</v>
      </c>
      <c r="I2182">
        <v>0</v>
      </c>
      <c r="J2182">
        <v>2014560</v>
      </c>
      <c r="K2182">
        <v>503000</v>
      </c>
      <c r="L2182">
        <v>0</v>
      </c>
      <c r="M2182">
        <v>0</v>
      </c>
      <c r="N2182">
        <v>83.35</v>
      </c>
      <c r="O2182">
        <v>16.649999999999999</v>
      </c>
      <c r="P2182">
        <v>0</v>
      </c>
      <c r="Q2182">
        <v>0</v>
      </c>
      <c r="R2182">
        <v>80.02</v>
      </c>
      <c r="S2182">
        <v>19.98</v>
      </c>
      <c r="T2182">
        <v>0</v>
      </c>
      <c r="U2182">
        <v>0</v>
      </c>
    </row>
    <row r="2183" spans="1:21" x14ac:dyDescent="0.25">
      <c r="A2183" t="s">
        <v>502</v>
      </c>
      <c r="B2183">
        <v>2021</v>
      </c>
      <c r="C2183">
        <v>6473000</v>
      </c>
      <c r="D2183">
        <v>2986200</v>
      </c>
      <c r="E2183">
        <v>2501760</v>
      </c>
      <c r="F2183">
        <v>2422200</v>
      </c>
      <c r="G2183">
        <v>564000</v>
      </c>
      <c r="H2183">
        <v>0</v>
      </c>
      <c r="I2183">
        <v>0</v>
      </c>
      <c r="J2183">
        <v>1937760</v>
      </c>
      <c r="K2183">
        <v>564000</v>
      </c>
      <c r="L2183">
        <v>0</v>
      </c>
      <c r="M2183">
        <v>0</v>
      </c>
      <c r="N2183">
        <v>81.11</v>
      </c>
      <c r="O2183">
        <v>18.89</v>
      </c>
      <c r="P2183">
        <v>0</v>
      </c>
      <c r="Q2183">
        <v>0</v>
      </c>
      <c r="R2183">
        <v>77.459999999999994</v>
      </c>
      <c r="S2183">
        <v>22.54</v>
      </c>
      <c r="T2183">
        <v>0</v>
      </c>
      <c r="U2183">
        <v>0</v>
      </c>
    </row>
    <row r="2184" spans="1:21" x14ac:dyDescent="0.25">
      <c r="A2184" t="s">
        <v>503</v>
      </c>
      <c r="B2184">
        <v>2013</v>
      </c>
      <c r="C2184">
        <v>324000</v>
      </c>
      <c r="D2184">
        <v>64800</v>
      </c>
      <c r="E2184">
        <v>51840</v>
      </c>
      <c r="F2184">
        <v>64800</v>
      </c>
      <c r="G2184">
        <v>0</v>
      </c>
      <c r="H2184">
        <v>0</v>
      </c>
      <c r="I2184">
        <v>0</v>
      </c>
      <c r="J2184">
        <v>51840</v>
      </c>
      <c r="K2184">
        <v>0</v>
      </c>
      <c r="L2184">
        <v>0</v>
      </c>
      <c r="M2184">
        <v>0</v>
      </c>
      <c r="N2184">
        <v>100</v>
      </c>
      <c r="O2184">
        <v>0</v>
      </c>
      <c r="P2184">
        <v>0</v>
      </c>
      <c r="Q2184">
        <v>0</v>
      </c>
      <c r="R2184">
        <v>100</v>
      </c>
      <c r="S2184">
        <v>0</v>
      </c>
      <c r="T2184">
        <v>0</v>
      </c>
      <c r="U2184">
        <v>0</v>
      </c>
    </row>
    <row r="2185" spans="1:21" x14ac:dyDescent="0.25">
      <c r="A2185" t="s">
        <v>503</v>
      </c>
      <c r="B2185">
        <v>2014</v>
      </c>
      <c r="C2185">
        <v>564000</v>
      </c>
      <c r="D2185">
        <v>112800</v>
      </c>
      <c r="E2185">
        <v>90240</v>
      </c>
      <c r="F2185">
        <v>112800</v>
      </c>
      <c r="G2185">
        <v>0</v>
      </c>
      <c r="H2185">
        <v>0</v>
      </c>
      <c r="I2185">
        <v>0</v>
      </c>
      <c r="J2185">
        <v>90240</v>
      </c>
      <c r="K2185">
        <v>0</v>
      </c>
      <c r="L2185">
        <v>0</v>
      </c>
      <c r="M2185">
        <v>0</v>
      </c>
      <c r="N2185">
        <v>100</v>
      </c>
      <c r="O2185">
        <v>0</v>
      </c>
      <c r="P2185">
        <v>0</v>
      </c>
      <c r="Q2185">
        <v>0</v>
      </c>
      <c r="R2185">
        <v>100</v>
      </c>
      <c r="S2185">
        <v>0</v>
      </c>
      <c r="T2185">
        <v>0</v>
      </c>
      <c r="U2185">
        <v>0</v>
      </c>
    </row>
    <row r="2186" spans="1:21" x14ac:dyDescent="0.25">
      <c r="A2186" t="s">
        <v>503</v>
      </c>
      <c r="B2186">
        <v>2015</v>
      </c>
      <c r="C2186">
        <v>412000</v>
      </c>
      <c r="D2186">
        <v>82400</v>
      </c>
      <c r="E2186">
        <v>65920</v>
      </c>
      <c r="F2186">
        <v>82400</v>
      </c>
      <c r="G2186">
        <v>0</v>
      </c>
      <c r="H2186">
        <v>0</v>
      </c>
      <c r="I2186">
        <v>0</v>
      </c>
      <c r="J2186">
        <v>65920</v>
      </c>
      <c r="K2186">
        <v>0</v>
      </c>
      <c r="L2186">
        <v>0</v>
      </c>
      <c r="M2186">
        <v>0</v>
      </c>
      <c r="N2186">
        <v>100</v>
      </c>
      <c r="O2186">
        <v>0</v>
      </c>
      <c r="P2186">
        <v>0</v>
      </c>
      <c r="Q2186">
        <v>0</v>
      </c>
      <c r="R2186">
        <v>100</v>
      </c>
      <c r="S2186">
        <v>0</v>
      </c>
      <c r="T2186">
        <v>0</v>
      </c>
      <c r="U2186">
        <v>0</v>
      </c>
    </row>
    <row r="2187" spans="1:21" x14ac:dyDescent="0.25">
      <c r="A2187" t="s">
        <v>503</v>
      </c>
      <c r="B2187">
        <v>2016</v>
      </c>
      <c r="C2187">
        <v>173000</v>
      </c>
      <c r="D2187">
        <v>34600</v>
      </c>
      <c r="E2187">
        <v>27680</v>
      </c>
      <c r="F2187">
        <v>34600</v>
      </c>
      <c r="G2187">
        <v>0</v>
      </c>
      <c r="H2187">
        <v>0</v>
      </c>
      <c r="I2187">
        <v>0</v>
      </c>
      <c r="J2187">
        <v>27680</v>
      </c>
      <c r="K2187">
        <v>0</v>
      </c>
      <c r="L2187">
        <v>0</v>
      </c>
      <c r="M2187">
        <v>0</v>
      </c>
      <c r="N2187">
        <v>100</v>
      </c>
      <c r="O2187">
        <v>0</v>
      </c>
      <c r="P2187">
        <v>0</v>
      </c>
      <c r="Q2187">
        <v>0</v>
      </c>
      <c r="R2187">
        <v>100</v>
      </c>
      <c r="S2187">
        <v>0</v>
      </c>
      <c r="T2187">
        <v>0</v>
      </c>
      <c r="U2187">
        <v>0</v>
      </c>
    </row>
    <row r="2188" spans="1:21" x14ac:dyDescent="0.25">
      <c r="A2188" t="s">
        <v>503</v>
      </c>
      <c r="B2188">
        <v>2017</v>
      </c>
      <c r="C2188">
        <v>483000</v>
      </c>
      <c r="D2188">
        <v>96600</v>
      </c>
      <c r="E2188">
        <v>77280</v>
      </c>
      <c r="F2188">
        <v>96600</v>
      </c>
      <c r="G2188">
        <v>0</v>
      </c>
      <c r="H2188">
        <v>0</v>
      </c>
      <c r="I2188">
        <v>0</v>
      </c>
      <c r="J2188">
        <v>77280</v>
      </c>
      <c r="K2188">
        <v>0</v>
      </c>
      <c r="L2188">
        <v>0</v>
      </c>
      <c r="M2188">
        <v>0</v>
      </c>
      <c r="N2188">
        <v>100</v>
      </c>
      <c r="O2188">
        <v>0</v>
      </c>
      <c r="P2188">
        <v>0</v>
      </c>
      <c r="Q2188">
        <v>0</v>
      </c>
      <c r="R2188">
        <v>100</v>
      </c>
      <c r="S2188">
        <v>0</v>
      </c>
      <c r="T2188">
        <v>0</v>
      </c>
      <c r="U2188">
        <v>0</v>
      </c>
    </row>
    <row r="2189" spans="1:21" x14ac:dyDescent="0.25">
      <c r="A2189" t="s">
        <v>503</v>
      </c>
      <c r="B2189">
        <v>2018</v>
      </c>
      <c r="C2189">
        <v>405000</v>
      </c>
      <c r="D2189">
        <v>81000</v>
      </c>
      <c r="E2189">
        <v>64800</v>
      </c>
      <c r="F2189">
        <v>81000</v>
      </c>
      <c r="G2189">
        <v>0</v>
      </c>
      <c r="H2189">
        <v>0</v>
      </c>
      <c r="I2189">
        <v>0</v>
      </c>
      <c r="J2189">
        <v>64800</v>
      </c>
      <c r="K2189">
        <v>0</v>
      </c>
      <c r="L2189">
        <v>0</v>
      </c>
      <c r="M2189">
        <v>0</v>
      </c>
      <c r="N2189">
        <v>100</v>
      </c>
      <c r="O2189">
        <v>0</v>
      </c>
      <c r="P2189">
        <v>0</v>
      </c>
      <c r="Q2189">
        <v>0</v>
      </c>
      <c r="R2189">
        <v>100</v>
      </c>
      <c r="S2189">
        <v>0</v>
      </c>
      <c r="T2189">
        <v>0</v>
      </c>
      <c r="U2189">
        <v>0</v>
      </c>
    </row>
    <row r="2190" spans="1:21" x14ac:dyDescent="0.25">
      <c r="A2190" t="s">
        <v>503</v>
      </c>
      <c r="B2190">
        <v>2019</v>
      </c>
      <c r="C2190">
        <v>353000</v>
      </c>
      <c r="D2190">
        <v>70600</v>
      </c>
      <c r="E2190">
        <v>56480</v>
      </c>
      <c r="F2190">
        <v>70600</v>
      </c>
      <c r="G2190">
        <v>0</v>
      </c>
      <c r="H2190">
        <v>0</v>
      </c>
      <c r="I2190">
        <v>0</v>
      </c>
      <c r="J2190">
        <v>56480</v>
      </c>
      <c r="K2190">
        <v>0</v>
      </c>
      <c r="L2190">
        <v>0</v>
      </c>
      <c r="M2190">
        <v>0</v>
      </c>
      <c r="N2190">
        <v>100</v>
      </c>
      <c r="O2190">
        <v>0</v>
      </c>
      <c r="P2190">
        <v>0</v>
      </c>
      <c r="Q2190">
        <v>0</v>
      </c>
      <c r="R2190">
        <v>100</v>
      </c>
      <c r="S2190">
        <v>0</v>
      </c>
      <c r="T2190">
        <v>0</v>
      </c>
      <c r="U2190">
        <v>0</v>
      </c>
    </row>
    <row r="2191" spans="1:21" x14ac:dyDescent="0.25">
      <c r="A2191" t="s">
        <v>503</v>
      </c>
      <c r="B2191">
        <v>2020</v>
      </c>
      <c r="C2191">
        <v>275000</v>
      </c>
      <c r="D2191">
        <v>55000</v>
      </c>
      <c r="E2191">
        <v>44000</v>
      </c>
      <c r="F2191">
        <v>55000</v>
      </c>
      <c r="G2191">
        <v>0</v>
      </c>
      <c r="H2191">
        <v>0</v>
      </c>
      <c r="I2191">
        <v>0</v>
      </c>
      <c r="J2191">
        <v>44000</v>
      </c>
      <c r="K2191">
        <v>0</v>
      </c>
      <c r="L2191">
        <v>0</v>
      </c>
      <c r="M2191">
        <v>0</v>
      </c>
      <c r="N2191">
        <v>100</v>
      </c>
      <c r="O2191">
        <v>0</v>
      </c>
      <c r="P2191">
        <v>0</v>
      </c>
      <c r="Q2191">
        <v>0</v>
      </c>
      <c r="R2191">
        <v>100</v>
      </c>
      <c r="S2191">
        <v>0</v>
      </c>
      <c r="T2191">
        <v>0</v>
      </c>
      <c r="U2191">
        <v>0</v>
      </c>
    </row>
    <row r="2192" spans="1:21" x14ac:dyDescent="0.25">
      <c r="A2192" t="s">
        <v>503</v>
      </c>
      <c r="B2192">
        <v>2021</v>
      </c>
      <c r="C2192">
        <v>461000</v>
      </c>
      <c r="D2192">
        <v>161800</v>
      </c>
      <c r="E2192">
        <v>129440</v>
      </c>
      <c r="F2192">
        <v>161800</v>
      </c>
      <c r="G2192">
        <v>0</v>
      </c>
      <c r="H2192">
        <v>0</v>
      </c>
      <c r="I2192">
        <v>0</v>
      </c>
      <c r="J2192">
        <v>129440</v>
      </c>
      <c r="K2192">
        <v>0</v>
      </c>
      <c r="L2192">
        <v>0</v>
      </c>
      <c r="M2192">
        <v>0</v>
      </c>
      <c r="N2192">
        <v>100</v>
      </c>
      <c r="O2192">
        <v>0</v>
      </c>
      <c r="P2192">
        <v>0</v>
      </c>
      <c r="Q2192">
        <v>0</v>
      </c>
      <c r="R2192">
        <v>100</v>
      </c>
      <c r="S2192">
        <v>0</v>
      </c>
      <c r="T2192">
        <v>0</v>
      </c>
      <c r="U2192">
        <v>0</v>
      </c>
    </row>
    <row r="2193" spans="1:21" x14ac:dyDescent="0.25">
      <c r="A2193" t="s">
        <v>504</v>
      </c>
      <c r="B2193">
        <v>2013</v>
      </c>
      <c r="C2193">
        <v>2218000</v>
      </c>
      <c r="D2193">
        <v>443600</v>
      </c>
      <c r="E2193">
        <v>354880</v>
      </c>
      <c r="F2193">
        <v>443600</v>
      </c>
      <c r="G2193">
        <v>0</v>
      </c>
      <c r="H2193">
        <v>0</v>
      </c>
      <c r="I2193">
        <v>0</v>
      </c>
      <c r="J2193">
        <v>354880</v>
      </c>
      <c r="K2193">
        <v>0</v>
      </c>
      <c r="L2193">
        <v>0</v>
      </c>
      <c r="M2193">
        <v>0</v>
      </c>
      <c r="N2193">
        <v>100</v>
      </c>
      <c r="O2193">
        <v>0</v>
      </c>
      <c r="P2193">
        <v>0</v>
      </c>
      <c r="Q2193">
        <v>0</v>
      </c>
      <c r="R2193">
        <v>100</v>
      </c>
      <c r="S2193">
        <v>0</v>
      </c>
      <c r="T2193">
        <v>0</v>
      </c>
      <c r="U2193">
        <v>0</v>
      </c>
    </row>
    <row r="2194" spans="1:21" x14ac:dyDescent="0.25">
      <c r="A2194" t="s">
        <v>504</v>
      </c>
      <c r="B2194">
        <v>2014</v>
      </c>
      <c r="C2194">
        <v>2427000</v>
      </c>
      <c r="D2194">
        <v>485400</v>
      </c>
      <c r="E2194">
        <v>388320</v>
      </c>
      <c r="F2194">
        <v>485400</v>
      </c>
      <c r="G2194">
        <v>0</v>
      </c>
      <c r="H2194">
        <v>0</v>
      </c>
      <c r="I2194">
        <v>0</v>
      </c>
      <c r="J2194">
        <v>388320</v>
      </c>
      <c r="K2194">
        <v>0</v>
      </c>
      <c r="L2194">
        <v>0</v>
      </c>
      <c r="M2194">
        <v>0</v>
      </c>
      <c r="N2194">
        <v>100</v>
      </c>
      <c r="O2194">
        <v>0</v>
      </c>
      <c r="P2194">
        <v>0</v>
      </c>
      <c r="Q2194">
        <v>0</v>
      </c>
      <c r="R2194">
        <v>100</v>
      </c>
      <c r="S2194">
        <v>0</v>
      </c>
      <c r="T2194">
        <v>0</v>
      </c>
      <c r="U2194">
        <v>0</v>
      </c>
    </row>
    <row r="2195" spans="1:21" x14ac:dyDescent="0.25">
      <c r="A2195" t="s">
        <v>504</v>
      </c>
      <c r="B2195">
        <v>2015</v>
      </c>
      <c r="C2195">
        <v>2664000</v>
      </c>
      <c r="D2195">
        <v>532800</v>
      </c>
      <c r="E2195">
        <v>426240</v>
      </c>
      <c r="F2195">
        <v>532800</v>
      </c>
      <c r="G2195">
        <v>0</v>
      </c>
      <c r="H2195">
        <v>0</v>
      </c>
      <c r="I2195">
        <v>0</v>
      </c>
      <c r="J2195">
        <v>426240</v>
      </c>
      <c r="K2195">
        <v>0</v>
      </c>
      <c r="L2195">
        <v>0</v>
      </c>
      <c r="M2195">
        <v>0</v>
      </c>
      <c r="N2195">
        <v>100</v>
      </c>
      <c r="O2195">
        <v>0</v>
      </c>
      <c r="P2195">
        <v>0</v>
      </c>
      <c r="Q2195">
        <v>0</v>
      </c>
      <c r="R2195">
        <v>100</v>
      </c>
      <c r="S2195">
        <v>0</v>
      </c>
      <c r="T2195">
        <v>0</v>
      </c>
      <c r="U2195">
        <v>0</v>
      </c>
    </row>
    <row r="2196" spans="1:21" x14ac:dyDescent="0.25">
      <c r="A2196" t="s">
        <v>504</v>
      </c>
      <c r="B2196">
        <v>2016</v>
      </c>
      <c r="C2196">
        <v>2338000</v>
      </c>
      <c r="D2196">
        <v>467600</v>
      </c>
      <c r="E2196">
        <v>374080</v>
      </c>
      <c r="F2196">
        <v>467600</v>
      </c>
      <c r="G2196">
        <v>0</v>
      </c>
      <c r="H2196">
        <v>0</v>
      </c>
      <c r="I2196">
        <v>0</v>
      </c>
      <c r="J2196">
        <v>374080</v>
      </c>
      <c r="K2196">
        <v>0</v>
      </c>
      <c r="L2196">
        <v>0</v>
      </c>
      <c r="M2196">
        <v>0</v>
      </c>
      <c r="N2196">
        <v>100</v>
      </c>
      <c r="O2196">
        <v>0</v>
      </c>
      <c r="P2196">
        <v>0</v>
      </c>
      <c r="Q2196">
        <v>0</v>
      </c>
      <c r="R2196">
        <v>100</v>
      </c>
      <c r="S2196">
        <v>0</v>
      </c>
      <c r="T2196">
        <v>0</v>
      </c>
      <c r="U2196">
        <v>0</v>
      </c>
    </row>
    <row r="2197" spans="1:21" x14ac:dyDescent="0.25">
      <c r="A2197" t="s">
        <v>504</v>
      </c>
      <c r="B2197">
        <v>2017</v>
      </c>
      <c r="C2197">
        <v>2439000</v>
      </c>
      <c r="D2197">
        <v>487800</v>
      </c>
      <c r="E2197">
        <v>390240</v>
      </c>
      <c r="F2197">
        <v>487800</v>
      </c>
      <c r="G2197">
        <v>0</v>
      </c>
      <c r="H2197">
        <v>0</v>
      </c>
      <c r="I2197">
        <v>0</v>
      </c>
      <c r="J2197">
        <v>390240</v>
      </c>
      <c r="K2197">
        <v>0</v>
      </c>
      <c r="L2197">
        <v>0</v>
      </c>
      <c r="M2197">
        <v>0</v>
      </c>
      <c r="N2197">
        <v>100</v>
      </c>
      <c r="O2197">
        <v>0</v>
      </c>
      <c r="P2197">
        <v>0</v>
      </c>
      <c r="Q2197">
        <v>0</v>
      </c>
      <c r="R2197">
        <v>100</v>
      </c>
      <c r="S2197">
        <v>0</v>
      </c>
      <c r="T2197">
        <v>0</v>
      </c>
      <c r="U2197">
        <v>0</v>
      </c>
    </row>
    <row r="2198" spans="1:21" x14ac:dyDescent="0.25">
      <c r="A2198" t="s">
        <v>504</v>
      </c>
      <c r="B2198">
        <v>2018</v>
      </c>
      <c r="C2198">
        <v>2390000</v>
      </c>
      <c r="D2198">
        <v>478000</v>
      </c>
      <c r="E2198">
        <v>382400</v>
      </c>
      <c r="F2198">
        <v>478000</v>
      </c>
      <c r="G2198">
        <v>0</v>
      </c>
      <c r="H2198">
        <v>0</v>
      </c>
      <c r="I2198">
        <v>0</v>
      </c>
      <c r="J2198">
        <v>382400</v>
      </c>
      <c r="K2198">
        <v>0</v>
      </c>
      <c r="L2198">
        <v>0</v>
      </c>
      <c r="M2198">
        <v>0</v>
      </c>
      <c r="N2198">
        <v>100</v>
      </c>
      <c r="O2198">
        <v>0</v>
      </c>
      <c r="P2198">
        <v>0</v>
      </c>
      <c r="Q2198">
        <v>0</v>
      </c>
      <c r="R2198">
        <v>100</v>
      </c>
      <c r="S2198">
        <v>0</v>
      </c>
      <c r="T2198">
        <v>0</v>
      </c>
      <c r="U2198">
        <v>0</v>
      </c>
    </row>
    <row r="2199" spans="1:21" x14ac:dyDescent="0.25">
      <c r="A2199" t="s">
        <v>504</v>
      </c>
      <c r="B2199">
        <v>2019</v>
      </c>
      <c r="C2199">
        <v>2351000</v>
      </c>
      <c r="D2199">
        <v>470200</v>
      </c>
      <c r="E2199">
        <v>376160</v>
      </c>
      <c r="F2199">
        <v>470200</v>
      </c>
      <c r="G2199">
        <v>0</v>
      </c>
      <c r="H2199">
        <v>0</v>
      </c>
      <c r="I2199">
        <v>0</v>
      </c>
      <c r="J2199">
        <v>376160</v>
      </c>
      <c r="K2199">
        <v>0</v>
      </c>
      <c r="L2199">
        <v>0</v>
      </c>
      <c r="M2199">
        <v>0</v>
      </c>
      <c r="N2199">
        <v>100</v>
      </c>
      <c r="O2199">
        <v>0</v>
      </c>
      <c r="P2199">
        <v>0</v>
      </c>
      <c r="Q2199">
        <v>0</v>
      </c>
      <c r="R2199">
        <v>100</v>
      </c>
      <c r="S2199">
        <v>0</v>
      </c>
      <c r="T2199">
        <v>0</v>
      </c>
      <c r="U2199">
        <v>0</v>
      </c>
    </row>
    <row r="2200" spans="1:21" x14ac:dyDescent="0.25">
      <c r="A2200" t="s">
        <v>504</v>
      </c>
      <c r="B2200">
        <v>2020</v>
      </c>
      <c r="C2200">
        <v>2286000</v>
      </c>
      <c r="D2200">
        <v>457200</v>
      </c>
      <c r="E2200">
        <v>365760</v>
      </c>
      <c r="F2200">
        <v>457200</v>
      </c>
      <c r="G2200">
        <v>0</v>
      </c>
      <c r="H2200">
        <v>0</v>
      </c>
      <c r="I2200">
        <v>0</v>
      </c>
      <c r="J2200">
        <v>365760</v>
      </c>
      <c r="K2200">
        <v>0</v>
      </c>
      <c r="L2200">
        <v>0</v>
      </c>
      <c r="M2200">
        <v>0</v>
      </c>
      <c r="N2200">
        <v>100</v>
      </c>
      <c r="O2200">
        <v>0</v>
      </c>
      <c r="P2200">
        <v>0</v>
      </c>
      <c r="Q2200">
        <v>0</v>
      </c>
      <c r="R2200">
        <v>100</v>
      </c>
      <c r="S2200">
        <v>0</v>
      </c>
      <c r="T2200">
        <v>0</v>
      </c>
      <c r="U2200">
        <v>0</v>
      </c>
    </row>
    <row r="2201" spans="1:21" x14ac:dyDescent="0.25">
      <c r="A2201" t="s">
        <v>504</v>
      </c>
      <c r="B2201">
        <v>2021</v>
      </c>
      <c r="C2201">
        <v>2391000</v>
      </c>
      <c r="D2201">
        <v>478200</v>
      </c>
      <c r="E2201">
        <v>382560</v>
      </c>
      <c r="F2201">
        <v>478200</v>
      </c>
      <c r="G2201">
        <v>0</v>
      </c>
      <c r="H2201">
        <v>0</v>
      </c>
      <c r="I2201">
        <v>0</v>
      </c>
      <c r="J2201">
        <v>382560</v>
      </c>
      <c r="K2201">
        <v>0</v>
      </c>
      <c r="L2201">
        <v>0</v>
      </c>
      <c r="M2201">
        <v>0</v>
      </c>
      <c r="N2201">
        <v>100</v>
      </c>
      <c r="O2201">
        <v>0</v>
      </c>
      <c r="P2201">
        <v>0</v>
      </c>
      <c r="Q2201">
        <v>0</v>
      </c>
      <c r="R2201">
        <v>100</v>
      </c>
      <c r="S2201">
        <v>0</v>
      </c>
      <c r="T2201">
        <v>0</v>
      </c>
      <c r="U2201">
        <v>0</v>
      </c>
    </row>
    <row r="2202" spans="1:21" x14ac:dyDescent="0.25">
      <c r="A2202" t="s">
        <v>505</v>
      </c>
      <c r="B2202">
        <v>2013</v>
      </c>
      <c r="C2202">
        <v>562000</v>
      </c>
      <c r="D2202">
        <v>112400</v>
      </c>
      <c r="E2202">
        <v>89920</v>
      </c>
      <c r="F2202">
        <v>112400</v>
      </c>
      <c r="G2202">
        <v>0</v>
      </c>
      <c r="H2202">
        <v>0</v>
      </c>
      <c r="I2202">
        <v>0</v>
      </c>
      <c r="J2202">
        <v>89920</v>
      </c>
      <c r="K2202">
        <v>0</v>
      </c>
      <c r="L2202">
        <v>0</v>
      </c>
      <c r="M2202">
        <v>0</v>
      </c>
      <c r="N2202">
        <v>100</v>
      </c>
      <c r="O2202">
        <v>0</v>
      </c>
      <c r="P2202">
        <v>0</v>
      </c>
      <c r="Q2202">
        <v>0</v>
      </c>
      <c r="R2202">
        <v>100</v>
      </c>
      <c r="S2202">
        <v>0</v>
      </c>
      <c r="T2202">
        <v>0</v>
      </c>
      <c r="U2202">
        <v>0</v>
      </c>
    </row>
    <row r="2203" spans="1:21" x14ac:dyDescent="0.25">
      <c r="A2203" t="s">
        <v>505</v>
      </c>
      <c r="B2203">
        <v>2014</v>
      </c>
      <c r="C2203">
        <v>604000</v>
      </c>
      <c r="D2203">
        <v>120800</v>
      </c>
      <c r="E2203">
        <v>96640</v>
      </c>
      <c r="F2203">
        <v>120800</v>
      </c>
      <c r="G2203">
        <v>0</v>
      </c>
      <c r="H2203">
        <v>0</v>
      </c>
      <c r="I2203">
        <v>0</v>
      </c>
      <c r="J2203">
        <v>96640</v>
      </c>
      <c r="K2203">
        <v>0</v>
      </c>
      <c r="L2203">
        <v>0</v>
      </c>
      <c r="M2203">
        <v>0</v>
      </c>
      <c r="N2203">
        <v>100</v>
      </c>
      <c r="O2203">
        <v>0</v>
      </c>
      <c r="P2203">
        <v>0</v>
      </c>
      <c r="Q2203">
        <v>0</v>
      </c>
      <c r="R2203">
        <v>100</v>
      </c>
      <c r="S2203">
        <v>0</v>
      </c>
      <c r="T2203">
        <v>0</v>
      </c>
      <c r="U2203">
        <v>0</v>
      </c>
    </row>
    <row r="2204" spans="1:21" x14ac:dyDescent="0.25">
      <c r="A2204" t="s">
        <v>505</v>
      </c>
      <c r="B2204">
        <v>2015</v>
      </c>
      <c r="C2204">
        <v>626000</v>
      </c>
      <c r="D2204">
        <v>125200</v>
      </c>
      <c r="E2204">
        <v>100160</v>
      </c>
      <c r="F2204">
        <v>125200</v>
      </c>
      <c r="G2204">
        <v>0</v>
      </c>
      <c r="H2204">
        <v>0</v>
      </c>
      <c r="I2204">
        <v>0</v>
      </c>
      <c r="J2204">
        <v>100160</v>
      </c>
      <c r="K2204">
        <v>0</v>
      </c>
      <c r="L2204">
        <v>0</v>
      </c>
      <c r="M2204">
        <v>0</v>
      </c>
      <c r="N2204">
        <v>100</v>
      </c>
      <c r="O2204">
        <v>0</v>
      </c>
      <c r="P2204">
        <v>0</v>
      </c>
      <c r="Q2204">
        <v>0</v>
      </c>
      <c r="R2204">
        <v>100</v>
      </c>
      <c r="S2204">
        <v>0</v>
      </c>
      <c r="T2204">
        <v>0</v>
      </c>
      <c r="U2204">
        <v>0</v>
      </c>
    </row>
    <row r="2205" spans="1:21" x14ac:dyDescent="0.25">
      <c r="A2205" t="s">
        <v>505</v>
      </c>
      <c r="B2205">
        <v>2016</v>
      </c>
      <c r="C2205">
        <v>553000</v>
      </c>
      <c r="D2205">
        <v>110600</v>
      </c>
      <c r="E2205">
        <v>88480</v>
      </c>
      <c r="F2205">
        <v>110600</v>
      </c>
      <c r="G2205">
        <v>0</v>
      </c>
      <c r="H2205">
        <v>0</v>
      </c>
      <c r="I2205">
        <v>0</v>
      </c>
      <c r="J2205">
        <v>88480</v>
      </c>
      <c r="K2205">
        <v>0</v>
      </c>
      <c r="L2205">
        <v>0</v>
      </c>
      <c r="M2205">
        <v>0</v>
      </c>
      <c r="N2205">
        <v>100</v>
      </c>
      <c r="O2205">
        <v>0</v>
      </c>
      <c r="P2205">
        <v>0</v>
      </c>
      <c r="Q2205">
        <v>0</v>
      </c>
      <c r="R2205">
        <v>100</v>
      </c>
      <c r="S2205">
        <v>0</v>
      </c>
      <c r="T2205">
        <v>0</v>
      </c>
      <c r="U2205">
        <v>0</v>
      </c>
    </row>
    <row r="2206" spans="1:21" x14ac:dyDescent="0.25">
      <c r="A2206" t="s">
        <v>505</v>
      </c>
      <c r="B2206">
        <v>2017</v>
      </c>
      <c r="C2206">
        <v>645000</v>
      </c>
      <c r="D2206">
        <v>129000</v>
      </c>
      <c r="E2206">
        <v>103200</v>
      </c>
      <c r="F2206">
        <v>129000</v>
      </c>
      <c r="G2206">
        <v>0</v>
      </c>
      <c r="H2206">
        <v>0</v>
      </c>
      <c r="I2206">
        <v>0</v>
      </c>
      <c r="J2206">
        <v>103200</v>
      </c>
      <c r="K2206">
        <v>0</v>
      </c>
      <c r="L2206">
        <v>0</v>
      </c>
      <c r="M2206">
        <v>0</v>
      </c>
      <c r="N2206">
        <v>100</v>
      </c>
      <c r="O2206">
        <v>0</v>
      </c>
      <c r="P2206">
        <v>0</v>
      </c>
      <c r="Q2206">
        <v>0</v>
      </c>
      <c r="R2206">
        <v>100</v>
      </c>
      <c r="S2206">
        <v>0</v>
      </c>
      <c r="T2206">
        <v>0</v>
      </c>
      <c r="U2206">
        <v>0</v>
      </c>
    </row>
    <row r="2207" spans="1:21" x14ac:dyDescent="0.25">
      <c r="A2207" t="s">
        <v>505</v>
      </c>
      <c r="B2207">
        <v>2018</v>
      </c>
      <c r="C2207">
        <v>595000</v>
      </c>
      <c r="D2207">
        <v>119000</v>
      </c>
      <c r="E2207">
        <v>95200</v>
      </c>
      <c r="F2207">
        <v>119000</v>
      </c>
      <c r="G2207">
        <v>0</v>
      </c>
      <c r="H2207">
        <v>0</v>
      </c>
      <c r="I2207">
        <v>0</v>
      </c>
      <c r="J2207">
        <v>95200</v>
      </c>
      <c r="K2207">
        <v>0</v>
      </c>
      <c r="L2207">
        <v>0</v>
      </c>
      <c r="M2207">
        <v>0</v>
      </c>
      <c r="N2207">
        <v>100</v>
      </c>
      <c r="O2207">
        <v>0</v>
      </c>
      <c r="P2207">
        <v>0</v>
      </c>
      <c r="Q2207">
        <v>0</v>
      </c>
      <c r="R2207">
        <v>100</v>
      </c>
      <c r="S2207">
        <v>0</v>
      </c>
      <c r="T2207">
        <v>0</v>
      </c>
      <c r="U2207">
        <v>0</v>
      </c>
    </row>
    <row r="2208" spans="1:21" x14ac:dyDescent="0.25">
      <c r="A2208" t="s">
        <v>505</v>
      </c>
      <c r="B2208">
        <v>2019</v>
      </c>
      <c r="C2208">
        <v>527000</v>
      </c>
      <c r="D2208">
        <v>105400</v>
      </c>
      <c r="E2208">
        <v>84320</v>
      </c>
      <c r="F2208">
        <v>105400</v>
      </c>
      <c r="G2208">
        <v>0</v>
      </c>
      <c r="H2208">
        <v>0</v>
      </c>
      <c r="I2208">
        <v>0</v>
      </c>
      <c r="J2208">
        <v>84320</v>
      </c>
      <c r="K2208">
        <v>0</v>
      </c>
      <c r="L2208">
        <v>0</v>
      </c>
      <c r="M2208">
        <v>0</v>
      </c>
      <c r="N2208">
        <v>100</v>
      </c>
      <c r="O2208">
        <v>0</v>
      </c>
      <c r="P2208">
        <v>0</v>
      </c>
      <c r="Q2208">
        <v>0</v>
      </c>
      <c r="R2208">
        <v>100</v>
      </c>
      <c r="S2208">
        <v>0</v>
      </c>
      <c r="T2208">
        <v>0</v>
      </c>
      <c r="U2208">
        <v>0</v>
      </c>
    </row>
    <row r="2209" spans="1:21" x14ac:dyDescent="0.25">
      <c r="A2209" t="s">
        <v>505</v>
      </c>
      <c r="B2209">
        <v>2020</v>
      </c>
      <c r="C2209">
        <v>508000</v>
      </c>
      <c r="D2209">
        <v>101600</v>
      </c>
      <c r="E2209">
        <v>81280</v>
      </c>
      <c r="F2209">
        <v>101600</v>
      </c>
      <c r="G2209">
        <v>0</v>
      </c>
      <c r="H2209">
        <v>0</v>
      </c>
      <c r="I2209">
        <v>0</v>
      </c>
      <c r="J2209">
        <v>81280</v>
      </c>
      <c r="K2209">
        <v>0</v>
      </c>
      <c r="L2209">
        <v>0</v>
      </c>
      <c r="M2209">
        <v>0</v>
      </c>
      <c r="N2209">
        <v>100</v>
      </c>
      <c r="O2209">
        <v>0</v>
      </c>
      <c r="P2209">
        <v>0</v>
      </c>
      <c r="Q2209">
        <v>0</v>
      </c>
      <c r="R2209">
        <v>100</v>
      </c>
      <c r="S2209">
        <v>0</v>
      </c>
      <c r="T2209">
        <v>0</v>
      </c>
      <c r="U2209">
        <v>0</v>
      </c>
    </row>
    <row r="2210" spans="1:21" x14ac:dyDescent="0.25">
      <c r="A2210" t="s">
        <v>505</v>
      </c>
      <c r="B2210">
        <v>2021</v>
      </c>
      <c r="C2210">
        <v>534000</v>
      </c>
      <c r="D2210">
        <v>106800</v>
      </c>
      <c r="E2210">
        <v>85440</v>
      </c>
      <c r="F2210">
        <v>106800</v>
      </c>
      <c r="G2210">
        <v>0</v>
      </c>
      <c r="H2210">
        <v>0</v>
      </c>
      <c r="I2210">
        <v>0</v>
      </c>
      <c r="J2210">
        <v>85440</v>
      </c>
      <c r="K2210">
        <v>0</v>
      </c>
      <c r="L2210">
        <v>0</v>
      </c>
      <c r="M2210">
        <v>0</v>
      </c>
      <c r="N2210">
        <v>100</v>
      </c>
      <c r="O2210">
        <v>0</v>
      </c>
      <c r="P2210">
        <v>0</v>
      </c>
      <c r="Q2210">
        <v>0</v>
      </c>
      <c r="R2210">
        <v>100</v>
      </c>
      <c r="S2210">
        <v>0</v>
      </c>
      <c r="T2210">
        <v>0</v>
      </c>
      <c r="U2210">
        <v>0</v>
      </c>
    </row>
    <row r="2211" spans="1:21" x14ac:dyDescent="0.25">
      <c r="A2211" t="s">
        <v>506</v>
      </c>
      <c r="B2211">
        <v>2013</v>
      </c>
      <c r="C2211">
        <v>1608000</v>
      </c>
      <c r="D2211">
        <v>321600</v>
      </c>
      <c r="E2211">
        <v>257280</v>
      </c>
      <c r="F2211">
        <v>321600</v>
      </c>
      <c r="G2211">
        <v>0</v>
      </c>
      <c r="H2211">
        <v>0</v>
      </c>
      <c r="I2211">
        <v>0</v>
      </c>
      <c r="J2211">
        <v>257280</v>
      </c>
      <c r="K2211">
        <v>0</v>
      </c>
      <c r="L2211">
        <v>0</v>
      </c>
      <c r="M2211">
        <v>0</v>
      </c>
      <c r="N2211">
        <v>100</v>
      </c>
      <c r="O2211">
        <v>0</v>
      </c>
      <c r="P2211">
        <v>0</v>
      </c>
      <c r="Q2211">
        <v>0</v>
      </c>
      <c r="R2211">
        <v>100</v>
      </c>
      <c r="S2211">
        <v>0</v>
      </c>
      <c r="T2211">
        <v>0</v>
      </c>
      <c r="U2211">
        <v>0</v>
      </c>
    </row>
    <row r="2212" spans="1:21" x14ac:dyDescent="0.25">
      <c r="A2212" t="s">
        <v>506</v>
      </c>
      <c r="B2212">
        <v>2014</v>
      </c>
      <c r="C2212">
        <v>1365000</v>
      </c>
      <c r="D2212">
        <v>273000</v>
      </c>
      <c r="E2212">
        <v>218400</v>
      </c>
      <c r="F2212">
        <v>273000</v>
      </c>
      <c r="G2212">
        <v>0</v>
      </c>
      <c r="H2212">
        <v>0</v>
      </c>
      <c r="I2212">
        <v>0</v>
      </c>
      <c r="J2212">
        <v>218400</v>
      </c>
      <c r="K2212">
        <v>0</v>
      </c>
      <c r="L2212">
        <v>0</v>
      </c>
      <c r="M2212">
        <v>0</v>
      </c>
      <c r="N2212">
        <v>100</v>
      </c>
      <c r="O2212">
        <v>0</v>
      </c>
      <c r="P2212">
        <v>0</v>
      </c>
      <c r="Q2212">
        <v>0</v>
      </c>
      <c r="R2212">
        <v>100</v>
      </c>
      <c r="S2212">
        <v>0</v>
      </c>
      <c r="T2212">
        <v>0</v>
      </c>
      <c r="U2212">
        <v>0</v>
      </c>
    </row>
    <row r="2213" spans="1:21" x14ac:dyDescent="0.25">
      <c r="A2213" t="s">
        <v>506</v>
      </c>
      <c r="B2213">
        <v>2015</v>
      </c>
      <c r="C2213">
        <v>1649000</v>
      </c>
      <c r="D2213">
        <v>329800</v>
      </c>
      <c r="E2213">
        <v>263840</v>
      </c>
      <c r="F2213">
        <v>329800</v>
      </c>
      <c r="G2213">
        <v>0</v>
      </c>
      <c r="H2213">
        <v>0</v>
      </c>
      <c r="I2213">
        <v>0</v>
      </c>
      <c r="J2213">
        <v>263840</v>
      </c>
      <c r="K2213">
        <v>0</v>
      </c>
      <c r="L2213">
        <v>0</v>
      </c>
      <c r="M2213">
        <v>0</v>
      </c>
      <c r="N2213">
        <v>100</v>
      </c>
      <c r="O2213">
        <v>0</v>
      </c>
      <c r="P2213">
        <v>0</v>
      </c>
      <c r="Q2213">
        <v>0</v>
      </c>
      <c r="R2213">
        <v>100</v>
      </c>
      <c r="S2213">
        <v>0</v>
      </c>
      <c r="T2213">
        <v>0</v>
      </c>
      <c r="U2213">
        <v>0</v>
      </c>
    </row>
    <row r="2214" spans="1:21" x14ac:dyDescent="0.25">
      <c r="A2214" t="s">
        <v>506</v>
      </c>
      <c r="B2214">
        <v>2016</v>
      </c>
      <c r="C2214">
        <v>1036000</v>
      </c>
      <c r="D2214">
        <v>207200</v>
      </c>
      <c r="E2214">
        <v>165760</v>
      </c>
      <c r="F2214">
        <v>207200</v>
      </c>
      <c r="G2214">
        <v>0</v>
      </c>
      <c r="H2214">
        <v>0</v>
      </c>
      <c r="I2214">
        <v>0</v>
      </c>
      <c r="J2214">
        <v>165760</v>
      </c>
      <c r="K2214">
        <v>0</v>
      </c>
      <c r="L2214">
        <v>0</v>
      </c>
      <c r="M2214">
        <v>0</v>
      </c>
      <c r="N2214">
        <v>100</v>
      </c>
      <c r="O2214">
        <v>0</v>
      </c>
      <c r="P2214">
        <v>0</v>
      </c>
      <c r="Q2214">
        <v>0</v>
      </c>
      <c r="R2214">
        <v>100</v>
      </c>
      <c r="S2214">
        <v>0</v>
      </c>
      <c r="T2214">
        <v>0</v>
      </c>
      <c r="U2214">
        <v>0</v>
      </c>
    </row>
    <row r="2215" spans="1:21" x14ac:dyDescent="0.25">
      <c r="A2215" t="s">
        <v>506</v>
      </c>
      <c r="B2215">
        <v>2017</v>
      </c>
      <c r="C2215">
        <v>5158000</v>
      </c>
      <c r="D2215">
        <v>1031600</v>
      </c>
      <c r="E2215">
        <v>825280</v>
      </c>
      <c r="F2215">
        <v>1031600</v>
      </c>
      <c r="G2215">
        <v>0</v>
      </c>
      <c r="H2215">
        <v>0</v>
      </c>
      <c r="I2215">
        <v>0</v>
      </c>
      <c r="J2215">
        <v>825280</v>
      </c>
      <c r="K2215">
        <v>0</v>
      </c>
      <c r="L2215">
        <v>0</v>
      </c>
      <c r="M2215">
        <v>0</v>
      </c>
      <c r="N2215">
        <v>100</v>
      </c>
      <c r="O2215">
        <v>0</v>
      </c>
      <c r="P2215">
        <v>0</v>
      </c>
      <c r="Q2215">
        <v>0</v>
      </c>
      <c r="R2215">
        <v>100</v>
      </c>
      <c r="S2215">
        <v>0</v>
      </c>
      <c r="T2215">
        <v>0</v>
      </c>
      <c r="U2215">
        <v>0</v>
      </c>
    </row>
    <row r="2216" spans="1:21" x14ac:dyDescent="0.25">
      <c r="A2216" t="s">
        <v>506</v>
      </c>
      <c r="B2216">
        <v>2018</v>
      </c>
      <c r="C2216">
        <v>2543000</v>
      </c>
      <c r="D2216">
        <v>508600</v>
      </c>
      <c r="E2216">
        <v>406880</v>
      </c>
      <c r="F2216">
        <v>508600</v>
      </c>
      <c r="G2216">
        <v>0</v>
      </c>
      <c r="H2216">
        <v>0</v>
      </c>
      <c r="I2216">
        <v>0</v>
      </c>
      <c r="J2216">
        <v>406880</v>
      </c>
      <c r="K2216">
        <v>0</v>
      </c>
      <c r="L2216">
        <v>0</v>
      </c>
      <c r="M2216">
        <v>0</v>
      </c>
      <c r="N2216">
        <v>100</v>
      </c>
      <c r="O2216">
        <v>0</v>
      </c>
      <c r="P2216">
        <v>0</v>
      </c>
      <c r="Q2216">
        <v>0</v>
      </c>
      <c r="R2216">
        <v>100</v>
      </c>
      <c r="S2216">
        <v>0</v>
      </c>
      <c r="T2216">
        <v>0</v>
      </c>
      <c r="U2216">
        <v>0</v>
      </c>
    </row>
    <row r="2217" spans="1:21" x14ac:dyDescent="0.25">
      <c r="A2217" t="s">
        <v>506</v>
      </c>
      <c r="B2217">
        <v>2019</v>
      </c>
      <c r="C2217">
        <v>1470000</v>
      </c>
      <c r="D2217">
        <v>294000</v>
      </c>
      <c r="E2217">
        <v>235200</v>
      </c>
      <c r="F2217">
        <v>294000</v>
      </c>
      <c r="G2217">
        <v>0</v>
      </c>
      <c r="H2217">
        <v>0</v>
      </c>
      <c r="I2217">
        <v>0</v>
      </c>
      <c r="J2217">
        <v>235200</v>
      </c>
      <c r="K2217">
        <v>0</v>
      </c>
      <c r="L2217">
        <v>0</v>
      </c>
      <c r="M2217">
        <v>0</v>
      </c>
      <c r="N2217">
        <v>100</v>
      </c>
      <c r="O2217">
        <v>0</v>
      </c>
      <c r="P2217">
        <v>0</v>
      </c>
      <c r="Q2217">
        <v>0</v>
      </c>
      <c r="R2217">
        <v>100</v>
      </c>
      <c r="S2217">
        <v>0</v>
      </c>
      <c r="T2217">
        <v>0</v>
      </c>
      <c r="U2217">
        <v>0</v>
      </c>
    </row>
    <row r="2218" spans="1:21" x14ac:dyDescent="0.25">
      <c r="A2218" t="s">
        <v>506</v>
      </c>
      <c r="B2218">
        <v>2020</v>
      </c>
      <c r="C2218">
        <v>1214000</v>
      </c>
      <c r="D2218">
        <v>242800</v>
      </c>
      <c r="E2218">
        <v>194240</v>
      </c>
      <c r="F2218">
        <v>242800</v>
      </c>
      <c r="G2218">
        <v>0</v>
      </c>
      <c r="H2218">
        <v>0</v>
      </c>
      <c r="I2218">
        <v>0</v>
      </c>
      <c r="J2218">
        <v>194240</v>
      </c>
      <c r="K2218">
        <v>0</v>
      </c>
      <c r="L2218">
        <v>0</v>
      </c>
      <c r="M2218">
        <v>0</v>
      </c>
      <c r="N2218">
        <v>100</v>
      </c>
      <c r="O2218">
        <v>0</v>
      </c>
      <c r="P2218">
        <v>0</v>
      </c>
      <c r="Q2218">
        <v>0</v>
      </c>
      <c r="R2218">
        <v>100</v>
      </c>
      <c r="S2218">
        <v>0</v>
      </c>
      <c r="T2218">
        <v>0</v>
      </c>
      <c r="U2218">
        <v>0</v>
      </c>
    </row>
    <row r="2219" spans="1:21" x14ac:dyDescent="0.25">
      <c r="A2219" t="s">
        <v>506</v>
      </c>
      <c r="B2219">
        <v>2021</v>
      </c>
      <c r="C2219">
        <v>1259000</v>
      </c>
      <c r="D2219">
        <v>251800</v>
      </c>
      <c r="E2219">
        <v>201440</v>
      </c>
      <c r="F2219">
        <v>251800</v>
      </c>
      <c r="G2219">
        <v>0</v>
      </c>
      <c r="H2219">
        <v>0</v>
      </c>
      <c r="I2219">
        <v>0</v>
      </c>
      <c r="J2219">
        <v>201440</v>
      </c>
      <c r="K2219">
        <v>0</v>
      </c>
      <c r="L2219">
        <v>0</v>
      </c>
      <c r="M2219">
        <v>0</v>
      </c>
      <c r="N2219">
        <v>100</v>
      </c>
      <c r="O2219">
        <v>0</v>
      </c>
      <c r="P2219">
        <v>0</v>
      </c>
      <c r="Q2219">
        <v>0</v>
      </c>
      <c r="R2219">
        <v>100</v>
      </c>
      <c r="S2219">
        <v>0</v>
      </c>
      <c r="T2219">
        <v>0</v>
      </c>
      <c r="U2219">
        <v>0</v>
      </c>
    </row>
    <row r="2220" spans="1:21" x14ac:dyDescent="0.25">
      <c r="A2220" t="s">
        <v>507</v>
      </c>
      <c r="B2220">
        <v>2013</v>
      </c>
      <c r="C2220">
        <v>3208000</v>
      </c>
      <c r="D2220">
        <v>653600</v>
      </c>
      <c r="E2220">
        <v>522880</v>
      </c>
      <c r="F2220">
        <v>653600</v>
      </c>
      <c r="G2220">
        <v>0</v>
      </c>
      <c r="H2220">
        <v>0</v>
      </c>
      <c r="I2220">
        <v>0</v>
      </c>
      <c r="J2220">
        <v>522880</v>
      </c>
      <c r="K2220">
        <v>0</v>
      </c>
      <c r="L2220">
        <v>0</v>
      </c>
      <c r="M2220">
        <v>0</v>
      </c>
      <c r="N2220">
        <v>100</v>
      </c>
      <c r="O2220">
        <v>0</v>
      </c>
      <c r="P2220">
        <v>0</v>
      </c>
      <c r="Q2220">
        <v>0</v>
      </c>
      <c r="R2220">
        <v>100</v>
      </c>
      <c r="S2220">
        <v>0</v>
      </c>
      <c r="T2220">
        <v>0</v>
      </c>
      <c r="U2220">
        <v>0</v>
      </c>
    </row>
    <row r="2221" spans="1:21" x14ac:dyDescent="0.25">
      <c r="A2221" t="s">
        <v>507</v>
      </c>
      <c r="B2221">
        <v>2014</v>
      </c>
      <c r="C2221">
        <v>3808000</v>
      </c>
      <c r="D2221">
        <v>776000</v>
      </c>
      <c r="E2221">
        <v>620800</v>
      </c>
      <c r="F2221">
        <v>776000</v>
      </c>
      <c r="G2221">
        <v>0</v>
      </c>
      <c r="H2221">
        <v>0</v>
      </c>
      <c r="I2221">
        <v>0</v>
      </c>
      <c r="J2221">
        <v>620800</v>
      </c>
      <c r="K2221">
        <v>0</v>
      </c>
      <c r="L2221">
        <v>0</v>
      </c>
      <c r="M2221">
        <v>0</v>
      </c>
      <c r="N2221">
        <v>100</v>
      </c>
      <c r="O2221">
        <v>0</v>
      </c>
      <c r="P2221">
        <v>0</v>
      </c>
      <c r="Q2221">
        <v>0</v>
      </c>
      <c r="R2221">
        <v>100</v>
      </c>
      <c r="S2221">
        <v>0</v>
      </c>
      <c r="T2221">
        <v>0</v>
      </c>
      <c r="U2221">
        <v>0</v>
      </c>
    </row>
    <row r="2222" spans="1:21" x14ac:dyDescent="0.25">
      <c r="A2222" t="s">
        <v>507</v>
      </c>
      <c r="B2222">
        <v>2015</v>
      </c>
      <c r="C2222">
        <v>3682000</v>
      </c>
      <c r="D2222">
        <v>753200</v>
      </c>
      <c r="E2222">
        <v>602560</v>
      </c>
      <c r="F2222">
        <v>753200</v>
      </c>
      <c r="G2222">
        <v>0</v>
      </c>
      <c r="H2222">
        <v>0</v>
      </c>
      <c r="I2222">
        <v>0</v>
      </c>
      <c r="J2222">
        <v>602560</v>
      </c>
      <c r="K2222">
        <v>0</v>
      </c>
      <c r="L2222">
        <v>0</v>
      </c>
      <c r="M2222">
        <v>0</v>
      </c>
      <c r="N2222">
        <v>100</v>
      </c>
      <c r="O2222">
        <v>0</v>
      </c>
      <c r="P2222">
        <v>0</v>
      </c>
      <c r="Q2222">
        <v>0</v>
      </c>
      <c r="R2222">
        <v>100</v>
      </c>
      <c r="S2222">
        <v>0</v>
      </c>
      <c r="T2222">
        <v>0</v>
      </c>
      <c r="U2222">
        <v>0</v>
      </c>
    </row>
    <row r="2223" spans="1:21" x14ac:dyDescent="0.25">
      <c r="A2223" t="s">
        <v>507</v>
      </c>
      <c r="B2223">
        <v>2016</v>
      </c>
      <c r="C2223">
        <v>3419000</v>
      </c>
      <c r="D2223">
        <v>699000</v>
      </c>
      <c r="E2223">
        <v>559200</v>
      </c>
      <c r="F2223">
        <v>699000</v>
      </c>
      <c r="G2223">
        <v>0</v>
      </c>
      <c r="H2223">
        <v>0</v>
      </c>
      <c r="I2223">
        <v>0</v>
      </c>
      <c r="J2223">
        <v>559200</v>
      </c>
      <c r="K2223">
        <v>0</v>
      </c>
      <c r="L2223">
        <v>0</v>
      </c>
      <c r="M2223">
        <v>0</v>
      </c>
      <c r="N2223">
        <v>100</v>
      </c>
      <c r="O2223">
        <v>0</v>
      </c>
      <c r="P2223">
        <v>0</v>
      </c>
      <c r="Q2223">
        <v>0</v>
      </c>
      <c r="R2223">
        <v>100</v>
      </c>
      <c r="S2223">
        <v>0</v>
      </c>
      <c r="T2223">
        <v>0</v>
      </c>
      <c r="U2223">
        <v>0</v>
      </c>
    </row>
    <row r="2224" spans="1:21" x14ac:dyDescent="0.25">
      <c r="A2224" t="s">
        <v>507</v>
      </c>
      <c r="B2224">
        <v>2017</v>
      </c>
      <c r="C2224">
        <v>3157000</v>
      </c>
      <c r="D2224">
        <v>644200</v>
      </c>
      <c r="E2224">
        <v>515360</v>
      </c>
      <c r="F2224">
        <v>644200</v>
      </c>
      <c r="G2224">
        <v>0</v>
      </c>
      <c r="H2224">
        <v>0</v>
      </c>
      <c r="I2224">
        <v>0</v>
      </c>
      <c r="J2224">
        <v>515360</v>
      </c>
      <c r="K2224">
        <v>0</v>
      </c>
      <c r="L2224">
        <v>0</v>
      </c>
      <c r="M2224">
        <v>0</v>
      </c>
      <c r="N2224">
        <v>100</v>
      </c>
      <c r="O2224">
        <v>0</v>
      </c>
      <c r="P2224">
        <v>0</v>
      </c>
      <c r="Q2224">
        <v>0</v>
      </c>
      <c r="R2224">
        <v>100</v>
      </c>
      <c r="S2224">
        <v>0</v>
      </c>
      <c r="T2224">
        <v>0</v>
      </c>
      <c r="U2224">
        <v>0</v>
      </c>
    </row>
    <row r="2225" spans="1:21" x14ac:dyDescent="0.25">
      <c r="A2225" t="s">
        <v>507</v>
      </c>
      <c r="B2225">
        <v>2018</v>
      </c>
      <c r="C2225">
        <v>2760000</v>
      </c>
      <c r="D2225">
        <v>564000</v>
      </c>
      <c r="E2225">
        <v>451200</v>
      </c>
      <c r="F2225">
        <v>564000</v>
      </c>
      <c r="G2225">
        <v>0</v>
      </c>
      <c r="H2225">
        <v>0</v>
      </c>
      <c r="I2225">
        <v>0</v>
      </c>
      <c r="J2225">
        <v>451200</v>
      </c>
      <c r="K2225">
        <v>0</v>
      </c>
      <c r="L2225">
        <v>0</v>
      </c>
      <c r="M2225">
        <v>0</v>
      </c>
      <c r="N2225">
        <v>100</v>
      </c>
      <c r="O2225">
        <v>0</v>
      </c>
      <c r="P2225">
        <v>0</v>
      </c>
      <c r="Q2225">
        <v>0</v>
      </c>
      <c r="R2225">
        <v>100</v>
      </c>
      <c r="S2225">
        <v>0</v>
      </c>
      <c r="T2225">
        <v>0</v>
      </c>
      <c r="U2225">
        <v>0</v>
      </c>
    </row>
    <row r="2226" spans="1:21" x14ac:dyDescent="0.25">
      <c r="A2226" t="s">
        <v>507</v>
      </c>
      <c r="B2226">
        <v>2019</v>
      </c>
      <c r="C2226">
        <v>2804000</v>
      </c>
      <c r="D2226">
        <v>572000</v>
      </c>
      <c r="E2226">
        <v>457600</v>
      </c>
      <c r="F2226">
        <v>572000</v>
      </c>
      <c r="G2226">
        <v>0</v>
      </c>
      <c r="H2226">
        <v>0</v>
      </c>
      <c r="I2226">
        <v>0</v>
      </c>
      <c r="J2226">
        <v>457600</v>
      </c>
      <c r="K2226">
        <v>0</v>
      </c>
      <c r="L2226">
        <v>0</v>
      </c>
      <c r="M2226">
        <v>0</v>
      </c>
      <c r="N2226">
        <v>100</v>
      </c>
      <c r="O2226">
        <v>0</v>
      </c>
      <c r="P2226">
        <v>0</v>
      </c>
      <c r="Q2226">
        <v>0</v>
      </c>
      <c r="R2226">
        <v>100</v>
      </c>
      <c r="S2226">
        <v>0</v>
      </c>
      <c r="T2226">
        <v>0</v>
      </c>
      <c r="U2226">
        <v>0</v>
      </c>
    </row>
    <row r="2227" spans="1:21" x14ac:dyDescent="0.25">
      <c r="A2227" t="s">
        <v>507</v>
      </c>
      <c r="B2227">
        <v>2020</v>
      </c>
      <c r="C2227">
        <v>2641000</v>
      </c>
      <c r="D2227">
        <v>545000</v>
      </c>
      <c r="E2227">
        <v>436000</v>
      </c>
      <c r="F2227">
        <v>545000</v>
      </c>
      <c r="G2227">
        <v>0</v>
      </c>
      <c r="H2227">
        <v>0</v>
      </c>
      <c r="I2227">
        <v>0</v>
      </c>
      <c r="J2227">
        <v>436000</v>
      </c>
      <c r="K2227">
        <v>0</v>
      </c>
      <c r="L2227">
        <v>0</v>
      </c>
      <c r="M2227">
        <v>0</v>
      </c>
      <c r="N2227">
        <v>100</v>
      </c>
      <c r="O2227">
        <v>0</v>
      </c>
      <c r="P2227">
        <v>0</v>
      </c>
      <c r="Q2227">
        <v>0</v>
      </c>
      <c r="R2227">
        <v>100</v>
      </c>
      <c r="S2227">
        <v>0</v>
      </c>
      <c r="T2227">
        <v>0</v>
      </c>
      <c r="U2227">
        <v>0</v>
      </c>
    </row>
    <row r="2228" spans="1:21" x14ac:dyDescent="0.25">
      <c r="A2228" t="s">
        <v>507</v>
      </c>
      <c r="B2228">
        <v>2021</v>
      </c>
      <c r="C2228">
        <v>2264000</v>
      </c>
      <c r="D2228">
        <v>461600</v>
      </c>
      <c r="E2228">
        <v>369280</v>
      </c>
      <c r="F2228">
        <v>461600</v>
      </c>
      <c r="G2228">
        <v>0</v>
      </c>
      <c r="H2228">
        <v>0</v>
      </c>
      <c r="I2228">
        <v>0</v>
      </c>
      <c r="J2228">
        <v>369280</v>
      </c>
      <c r="K2228">
        <v>0</v>
      </c>
      <c r="L2228">
        <v>0</v>
      </c>
      <c r="M2228">
        <v>0</v>
      </c>
      <c r="N2228">
        <v>100</v>
      </c>
      <c r="O2228">
        <v>0</v>
      </c>
      <c r="P2228">
        <v>0</v>
      </c>
      <c r="Q2228">
        <v>0</v>
      </c>
      <c r="R2228">
        <v>100</v>
      </c>
      <c r="S2228">
        <v>0</v>
      </c>
      <c r="T2228">
        <v>0</v>
      </c>
      <c r="U2228">
        <v>0</v>
      </c>
    </row>
    <row r="2229" spans="1:21" x14ac:dyDescent="0.25">
      <c r="A2229" t="s">
        <v>508</v>
      </c>
      <c r="B2229">
        <v>2013</v>
      </c>
      <c r="C2229">
        <v>3985000</v>
      </c>
      <c r="D2229">
        <v>1337000</v>
      </c>
      <c r="E2229">
        <v>1069600</v>
      </c>
      <c r="F2229">
        <v>1337000</v>
      </c>
      <c r="G2229">
        <v>0</v>
      </c>
      <c r="H2229">
        <v>0</v>
      </c>
      <c r="I2229">
        <v>0</v>
      </c>
      <c r="J2229">
        <v>1069600</v>
      </c>
      <c r="K2229">
        <v>0</v>
      </c>
      <c r="L2229">
        <v>0</v>
      </c>
      <c r="M2229">
        <v>0</v>
      </c>
      <c r="N2229">
        <v>100</v>
      </c>
      <c r="O2229">
        <v>0</v>
      </c>
      <c r="P2229">
        <v>0</v>
      </c>
      <c r="Q2229">
        <v>0</v>
      </c>
      <c r="R2229">
        <v>100</v>
      </c>
      <c r="S2229">
        <v>0</v>
      </c>
      <c r="T2229">
        <v>0</v>
      </c>
      <c r="U2229">
        <v>0</v>
      </c>
    </row>
    <row r="2230" spans="1:21" x14ac:dyDescent="0.25">
      <c r="A2230" t="s">
        <v>508</v>
      </c>
      <c r="B2230">
        <v>2014</v>
      </c>
      <c r="C2230">
        <v>3736000</v>
      </c>
      <c r="D2230">
        <v>1346000</v>
      </c>
      <c r="E2230">
        <v>1076800</v>
      </c>
      <c r="F2230">
        <v>1346000</v>
      </c>
      <c r="G2230">
        <v>0</v>
      </c>
      <c r="H2230">
        <v>0</v>
      </c>
      <c r="I2230">
        <v>0</v>
      </c>
      <c r="J2230">
        <v>1076800</v>
      </c>
      <c r="K2230">
        <v>0</v>
      </c>
      <c r="L2230">
        <v>0</v>
      </c>
      <c r="M2230">
        <v>0</v>
      </c>
      <c r="N2230">
        <v>100</v>
      </c>
      <c r="O2230">
        <v>0</v>
      </c>
      <c r="P2230">
        <v>0</v>
      </c>
      <c r="Q2230">
        <v>0</v>
      </c>
      <c r="R2230">
        <v>100</v>
      </c>
      <c r="S2230">
        <v>0</v>
      </c>
      <c r="T2230">
        <v>0</v>
      </c>
      <c r="U2230">
        <v>0</v>
      </c>
    </row>
    <row r="2231" spans="1:21" x14ac:dyDescent="0.25">
      <c r="A2231" t="s">
        <v>508</v>
      </c>
      <c r="B2231">
        <v>2015</v>
      </c>
      <c r="C2231">
        <v>3906000</v>
      </c>
      <c r="D2231">
        <v>1411000</v>
      </c>
      <c r="E2231">
        <v>1128800</v>
      </c>
      <c r="F2231">
        <v>1411000</v>
      </c>
      <c r="G2231">
        <v>0</v>
      </c>
      <c r="H2231">
        <v>0</v>
      </c>
      <c r="I2231">
        <v>0</v>
      </c>
      <c r="J2231">
        <v>1128800</v>
      </c>
      <c r="K2231">
        <v>0</v>
      </c>
      <c r="L2231">
        <v>0</v>
      </c>
      <c r="M2231">
        <v>0</v>
      </c>
      <c r="N2231">
        <v>100</v>
      </c>
      <c r="O2231">
        <v>0</v>
      </c>
      <c r="P2231">
        <v>0</v>
      </c>
      <c r="Q2231">
        <v>0</v>
      </c>
      <c r="R2231">
        <v>100</v>
      </c>
      <c r="S2231">
        <v>0</v>
      </c>
      <c r="T2231">
        <v>0</v>
      </c>
      <c r="U2231">
        <v>0</v>
      </c>
    </row>
    <row r="2232" spans="1:21" x14ac:dyDescent="0.25">
      <c r="A2232" t="s">
        <v>508</v>
      </c>
      <c r="B2232">
        <v>2016</v>
      </c>
      <c r="C2232">
        <v>4243000</v>
      </c>
      <c r="D2232">
        <v>1616000</v>
      </c>
      <c r="E2232">
        <v>1292800</v>
      </c>
      <c r="F2232">
        <v>1616000</v>
      </c>
      <c r="G2232">
        <v>0</v>
      </c>
      <c r="H2232">
        <v>0</v>
      </c>
      <c r="I2232">
        <v>0</v>
      </c>
      <c r="J2232">
        <v>1292800</v>
      </c>
      <c r="K2232">
        <v>0</v>
      </c>
      <c r="L2232">
        <v>0</v>
      </c>
      <c r="M2232">
        <v>0</v>
      </c>
      <c r="N2232">
        <v>100</v>
      </c>
      <c r="O2232">
        <v>0</v>
      </c>
      <c r="P2232">
        <v>0</v>
      </c>
      <c r="Q2232">
        <v>0</v>
      </c>
      <c r="R2232">
        <v>100</v>
      </c>
      <c r="S2232">
        <v>0</v>
      </c>
      <c r="T2232">
        <v>0</v>
      </c>
      <c r="U2232">
        <v>0</v>
      </c>
    </row>
    <row r="2233" spans="1:21" x14ac:dyDescent="0.25">
      <c r="A2233" t="s">
        <v>508</v>
      </c>
      <c r="B2233">
        <v>2017</v>
      </c>
      <c r="C2233">
        <v>3582000</v>
      </c>
      <c r="D2233">
        <v>1143000</v>
      </c>
      <c r="E2233">
        <v>914400</v>
      </c>
      <c r="F2233">
        <v>1143000</v>
      </c>
      <c r="G2233">
        <v>0</v>
      </c>
      <c r="H2233">
        <v>0</v>
      </c>
      <c r="I2233">
        <v>0</v>
      </c>
      <c r="J2233">
        <v>914400</v>
      </c>
      <c r="K2233">
        <v>0</v>
      </c>
      <c r="L2233">
        <v>0</v>
      </c>
      <c r="M2233">
        <v>0</v>
      </c>
      <c r="N2233">
        <v>100</v>
      </c>
      <c r="O2233">
        <v>0</v>
      </c>
      <c r="P2233">
        <v>0</v>
      </c>
      <c r="Q2233">
        <v>0</v>
      </c>
      <c r="R2233">
        <v>100</v>
      </c>
      <c r="S2233">
        <v>0</v>
      </c>
      <c r="T2233">
        <v>0</v>
      </c>
      <c r="U2233">
        <v>0</v>
      </c>
    </row>
    <row r="2234" spans="1:21" x14ac:dyDescent="0.25">
      <c r="A2234" t="s">
        <v>508</v>
      </c>
      <c r="B2234">
        <v>2018</v>
      </c>
      <c r="C2234">
        <v>3804000</v>
      </c>
      <c r="D2234">
        <v>1138000</v>
      </c>
      <c r="E2234">
        <v>910400</v>
      </c>
      <c r="F2234">
        <v>1138000</v>
      </c>
      <c r="G2234">
        <v>0</v>
      </c>
      <c r="H2234">
        <v>0</v>
      </c>
      <c r="I2234">
        <v>0</v>
      </c>
      <c r="J2234">
        <v>910400</v>
      </c>
      <c r="K2234">
        <v>0</v>
      </c>
      <c r="L2234">
        <v>0</v>
      </c>
      <c r="M2234">
        <v>0</v>
      </c>
      <c r="N2234">
        <v>100</v>
      </c>
      <c r="O2234">
        <v>0</v>
      </c>
      <c r="P2234">
        <v>0</v>
      </c>
      <c r="Q2234">
        <v>0</v>
      </c>
      <c r="R2234">
        <v>100</v>
      </c>
      <c r="S2234">
        <v>0</v>
      </c>
      <c r="T2234">
        <v>0</v>
      </c>
      <c r="U2234">
        <v>0</v>
      </c>
    </row>
    <row r="2235" spans="1:21" x14ac:dyDescent="0.25">
      <c r="A2235" t="s">
        <v>508</v>
      </c>
      <c r="B2235">
        <v>2019</v>
      </c>
      <c r="C2235">
        <v>4185000</v>
      </c>
      <c r="D2235">
        <v>1683000</v>
      </c>
      <c r="E2235">
        <v>1346400</v>
      </c>
      <c r="F2235">
        <v>1683000</v>
      </c>
      <c r="G2235">
        <v>0</v>
      </c>
      <c r="H2235">
        <v>0</v>
      </c>
      <c r="I2235">
        <v>0</v>
      </c>
      <c r="J2235">
        <v>1346400</v>
      </c>
      <c r="K2235">
        <v>0</v>
      </c>
      <c r="L2235">
        <v>0</v>
      </c>
      <c r="M2235">
        <v>0</v>
      </c>
      <c r="N2235">
        <v>100</v>
      </c>
      <c r="O2235">
        <v>0</v>
      </c>
      <c r="P2235">
        <v>0</v>
      </c>
      <c r="Q2235">
        <v>0</v>
      </c>
      <c r="R2235">
        <v>100</v>
      </c>
      <c r="S2235">
        <v>0</v>
      </c>
      <c r="T2235">
        <v>0</v>
      </c>
      <c r="U2235">
        <v>0</v>
      </c>
    </row>
    <row r="2236" spans="1:21" x14ac:dyDescent="0.25">
      <c r="A2236" t="s">
        <v>508</v>
      </c>
      <c r="B2236">
        <v>2020</v>
      </c>
      <c r="C2236">
        <v>3941000</v>
      </c>
      <c r="D2236">
        <v>1487000</v>
      </c>
      <c r="E2236">
        <v>1189600</v>
      </c>
      <c r="F2236">
        <v>1487000</v>
      </c>
      <c r="G2236">
        <v>0</v>
      </c>
      <c r="H2236">
        <v>0</v>
      </c>
      <c r="I2236">
        <v>0</v>
      </c>
      <c r="J2236">
        <v>1189600</v>
      </c>
      <c r="K2236">
        <v>0</v>
      </c>
      <c r="L2236">
        <v>0</v>
      </c>
      <c r="M2236">
        <v>0</v>
      </c>
      <c r="N2236">
        <v>100</v>
      </c>
      <c r="O2236">
        <v>0</v>
      </c>
      <c r="P2236">
        <v>0</v>
      </c>
      <c r="Q2236">
        <v>0</v>
      </c>
      <c r="R2236">
        <v>100</v>
      </c>
      <c r="S2236">
        <v>0</v>
      </c>
      <c r="T2236">
        <v>0</v>
      </c>
      <c r="U2236">
        <v>0</v>
      </c>
    </row>
    <row r="2237" spans="1:21" x14ac:dyDescent="0.25">
      <c r="A2237" t="s">
        <v>508</v>
      </c>
      <c r="B2237">
        <v>2021</v>
      </c>
      <c r="C2237">
        <v>3404000</v>
      </c>
      <c r="D2237">
        <v>1237000</v>
      </c>
      <c r="E2237">
        <v>989600</v>
      </c>
      <c r="F2237">
        <v>1237000</v>
      </c>
      <c r="G2237">
        <v>0</v>
      </c>
      <c r="H2237">
        <v>0</v>
      </c>
      <c r="I2237">
        <v>0</v>
      </c>
      <c r="J2237">
        <v>989600</v>
      </c>
      <c r="K2237">
        <v>0</v>
      </c>
      <c r="L2237">
        <v>0</v>
      </c>
      <c r="M2237">
        <v>0</v>
      </c>
      <c r="N2237">
        <v>100</v>
      </c>
      <c r="O2237">
        <v>0</v>
      </c>
      <c r="P2237">
        <v>0</v>
      </c>
      <c r="Q2237">
        <v>0</v>
      </c>
      <c r="R2237">
        <v>100</v>
      </c>
      <c r="S2237">
        <v>0</v>
      </c>
      <c r="T2237">
        <v>0</v>
      </c>
      <c r="U2237">
        <v>0</v>
      </c>
    </row>
    <row r="2238" spans="1:21" x14ac:dyDescent="0.25">
      <c r="A2238" t="s">
        <v>509</v>
      </c>
      <c r="B2238">
        <v>2018</v>
      </c>
      <c r="C2238">
        <v>12000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</row>
    <row r="2239" spans="1:21" x14ac:dyDescent="0.25">
      <c r="A2239" t="s">
        <v>509</v>
      </c>
      <c r="B2239">
        <v>2019</v>
      </c>
      <c r="C2239">
        <v>12000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</row>
    <row r="2240" spans="1:21" x14ac:dyDescent="0.25">
      <c r="A2240" t="s">
        <v>509</v>
      </c>
      <c r="B2240">
        <v>2020</v>
      </c>
      <c r="C2240">
        <v>12000</v>
      </c>
      <c r="D2240">
        <v>0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</row>
    <row r="2241" spans="1:21" x14ac:dyDescent="0.25">
      <c r="A2241" t="s">
        <v>509</v>
      </c>
      <c r="B2241">
        <v>2021</v>
      </c>
      <c r="C2241">
        <v>12000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</row>
    <row r="2242" spans="1:21" x14ac:dyDescent="0.25">
      <c r="A2242" t="s">
        <v>510</v>
      </c>
      <c r="B2242">
        <v>2013</v>
      </c>
      <c r="C2242">
        <v>2540000</v>
      </c>
      <c r="D2242">
        <v>1619000</v>
      </c>
      <c r="E2242">
        <v>1295200</v>
      </c>
      <c r="F2242">
        <v>1619000</v>
      </c>
      <c r="G2242">
        <v>0</v>
      </c>
      <c r="H2242">
        <v>0</v>
      </c>
      <c r="I2242">
        <v>0</v>
      </c>
      <c r="J2242">
        <v>1295200</v>
      </c>
      <c r="K2242">
        <v>0</v>
      </c>
      <c r="L2242">
        <v>0</v>
      </c>
      <c r="M2242">
        <v>0</v>
      </c>
      <c r="N2242">
        <v>100</v>
      </c>
      <c r="O2242">
        <v>0</v>
      </c>
      <c r="P2242">
        <v>0</v>
      </c>
      <c r="Q2242">
        <v>0</v>
      </c>
      <c r="R2242">
        <v>100</v>
      </c>
      <c r="S2242">
        <v>0</v>
      </c>
      <c r="T2242">
        <v>0</v>
      </c>
      <c r="U2242">
        <v>0</v>
      </c>
    </row>
    <row r="2243" spans="1:21" x14ac:dyDescent="0.25">
      <c r="A2243" t="s">
        <v>510</v>
      </c>
      <c r="B2243">
        <v>2014</v>
      </c>
      <c r="C2243">
        <v>2535000</v>
      </c>
      <c r="D2243">
        <v>1488000</v>
      </c>
      <c r="E2243">
        <v>1190400</v>
      </c>
      <c r="F2243">
        <v>1488000</v>
      </c>
      <c r="G2243">
        <v>0</v>
      </c>
      <c r="H2243">
        <v>0</v>
      </c>
      <c r="I2243">
        <v>0</v>
      </c>
      <c r="J2243">
        <v>1190400</v>
      </c>
      <c r="K2243">
        <v>0</v>
      </c>
      <c r="L2243">
        <v>0</v>
      </c>
      <c r="M2243">
        <v>0</v>
      </c>
      <c r="N2243">
        <v>100</v>
      </c>
      <c r="O2243">
        <v>0</v>
      </c>
      <c r="P2243">
        <v>0</v>
      </c>
      <c r="Q2243">
        <v>0</v>
      </c>
      <c r="R2243">
        <v>100</v>
      </c>
      <c r="S2243">
        <v>0</v>
      </c>
      <c r="T2243">
        <v>0</v>
      </c>
      <c r="U2243">
        <v>0</v>
      </c>
    </row>
    <row r="2244" spans="1:21" x14ac:dyDescent="0.25">
      <c r="A2244" t="s">
        <v>510</v>
      </c>
      <c r="B2244">
        <v>2015</v>
      </c>
      <c r="C2244">
        <v>3128000</v>
      </c>
      <c r="D2244">
        <v>1971000</v>
      </c>
      <c r="E2244">
        <v>1576800</v>
      </c>
      <c r="F2244">
        <v>1971000</v>
      </c>
      <c r="G2244">
        <v>0</v>
      </c>
      <c r="H2244">
        <v>0</v>
      </c>
      <c r="I2244">
        <v>0</v>
      </c>
      <c r="J2244">
        <v>1576800</v>
      </c>
      <c r="K2244">
        <v>0</v>
      </c>
      <c r="L2244">
        <v>0</v>
      </c>
      <c r="M2244">
        <v>0</v>
      </c>
      <c r="N2244">
        <v>100</v>
      </c>
      <c r="O2244">
        <v>0</v>
      </c>
      <c r="P2244">
        <v>0</v>
      </c>
      <c r="Q2244">
        <v>0</v>
      </c>
      <c r="R2244">
        <v>100</v>
      </c>
      <c r="S2244">
        <v>0</v>
      </c>
      <c r="T2244">
        <v>0</v>
      </c>
      <c r="U2244">
        <v>0</v>
      </c>
    </row>
    <row r="2245" spans="1:21" x14ac:dyDescent="0.25">
      <c r="A2245" t="s">
        <v>510</v>
      </c>
      <c r="B2245">
        <v>2016</v>
      </c>
      <c r="C2245">
        <v>2915000</v>
      </c>
      <c r="D2245">
        <v>1340000</v>
      </c>
      <c r="E2245">
        <v>1072000</v>
      </c>
      <c r="F2245">
        <v>1340000</v>
      </c>
      <c r="G2245">
        <v>0</v>
      </c>
      <c r="H2245">
        <v>0</v>
      </c>
      <c r="I2245">
        <v>0</v>
      </c>
      <c r="J2245">
        <v>1072000</v>
      </c>
      <c r="K2245">
        <v>0</v>
      </c>
      <c r="L2245">
        <v>0</v>
      </c>
      <c r="M2245">
        <v>0</v>
      </c>
      <c r="N2245">
        <v>100</v>
      </c>
      <c r="O2245">
        <v>0</v>
      </c>
      <c r="P2245">
        <v>0</v>
      </c>
      <c r="Q2245">
        <v>0</v>
      </c>
      <c r="R2245">
        <v>100</v>
      </c>
      <c r="S2245">
        <v>0</v>
      </c>
      <c r="T2245">
        <v>0</v>
      </c>
      <c r="U2245">
        <v>0</v>
      </c>
    </row>
    <row r="2246" spans="1:21" x14ac:dyDescent="0.25">
      <c r="A2246" t="s">
        <v>510</v>
      </c>
      <c r="B2246">
        <v>2017</v>
      </c>
      <c r="C2246">
        <v>3078000</v>
      </c>
      <c r="D2246">
        <v>1567000</v>
      </c>
      <c r="E2246">
        <v>1253600</v>
      </c>
      <c r="F2246">
        <v>1567000</v>
      </c>
      <c r="G2246">
        <v>0</v>
      </c>
      <c r="H2246">
        <v>0</v>
      </c>
      <c r="I2246">
        <v>0</v>
      </c>
      <c r="J2246">
        <v>1253600</v>
      </c>
      <c r="K2246">
        <v>0</v>
      </c>
      <c r="L2246">
        <v>0</v>
      </c>
      <c r="M2246">
        <v>0</v>
      </c>
      <c r="N2246">
        <v>100</v>
      </c>
      <c r="O2246">
        <v>0</v>
      </c>
      <c r="P2246">
        <v>0</v>
      </c>
      <c r="Q2246">
        <v>0</v>
      </c>
      <c r="R2246">
        <v>100</v>
      </c>
      <c r="S2246">
        <v>0</v>
      </c>
      <c r="T2246">
        <v>0</v>
      </c>
      <c r="U2246">
        <v>0</v>
      </c>
    </row>
    <row r="2247" spans="1:21" x14ac:dyDescent="0.25">
      <c r="A2247" t="s">
        <v>510</v>
      </c>
      <c r="B2247">
        <v>2018</v>
      </c>
      <c r="C2247">
        <v>2723000</v>
      </c>
      <c r="D2247">
        <v>1282000</v>
      </c>
      <c r="E2247">
        <v>1025600</v>
      </c>
      <c r="F2247">
        <v>1282000</v>
      </c>
      <c r="G2247">
        <v>0</v>
      </c>
      <c r="H2247">
        <v>0</v>
      </c>
      <c r="I2247">
        <v>0</v>
      </c>
      <c r="J2247">
        <v>1025600</v>
      </c>
      <c r="K2247">
        <v>0</v>
      </c>
      <c r="L2247">
        <v>0</v>
      </c>
      <c r="M2247">
        <v>0</v>
      </c>
      <c r="N2247">
        <v>100</v>
      </c>
      <c r="O2247">
        <v>0</v>
      </c>
      <c r="P2247">
        <v>0</v>
      </c>
      <c r="Q2247">
        <v>0</v>
      </c>
      <c r="R2247">
        <v>100</v>
      </c>
      <c r="S2247">
        <v>0</v>
      </c>
      <c r="T2247">
        <v>0</v>
      </c>
      <c r="U2247">
        <v>0</v>
      </c>
    </row>
    <row r="2248" spans="1:21" x14ac:dyDescent="0.25">
      <c r="A2248" t="s">
        <v>510</v>
      </c>
      <c r="B2248">
        <v>2019</v>
      </c>
      <c r="C2248">
        <v>3120000</v>
      </c>
      <c r="D2248">
        <v>1597000</v>
      </c>
      <c r="E2248">
        <v>1277600</v>
      </c>
      <c r="F2248">
        <v>1597000</v>
      </c>
      <c r="G2248">
        <v>0</v>
      </c>
      <c r="H2248">
        <v>0</v>
      </c>
      <c r="I2248">
        <v>0</v>
      </c>
      <c r="J2248">
        <v>1277600</v>
      </c>
      <c r="K2248">
        <v>0</v>
      </c>
      <c r="L2248">
        <v>0</v>
      </c>
      <c r="M2248">
        <v>0</v>
      </c>
      <c r="N2248">
        <v>100</v>
      </c>
      <c r="O2248">
        <v>0</v>
      </c>
      <c r="P2248">
        <v>0</v>
      </c>
      <c r="Q2248">
        <v>0</v>
      </c>
      <c r="R2248">
        <v>100</v>
      </c>
      <c r="S2248">
        <v>0</v>
      </c>
      <c r="T2248">
        <v>0</v>
      </c>
      <c r="U2248">
        <v>0</v>
      </c>
    </row>
    <row r="2249" spans="1:21" x14ac:dyDescent="0.25">
      <c r="A2249" t="s">
        <v>510</v>
      </c>
      <c r="B2249">
        <v>2020</v>
      </c>
      <c r="C2249">
        <v>3036000</v>
      </c>
      <c r="D2249">
        <v>1178000</v>
      </c>
      <c r="E2249">
        <v>942400</v>
      </c>
      <c r="F2249">
        <v>1178000</v>
      </c>
      <c r="G2249">
        <v>0</v>
      </c>
      <c r="H2249">
        <v>0</v>
      </c>
      <c r="I2249">
        <v>0</v>
      </c>
      <c r="J2249">
        <v>942400</v>
      </c>
      <c r="K2249">
        <v>0</v>
      </c>
      <c r="L2249">
        <v>0</v>
      </c>
      <c r="M2249">
        <v>0</v>
      </c>
      <c r="N2249">
        <v>100</v>
      </c>
      <c r="O2249">
        <v>0</v>
      </c>
      <c r="P2249">
        <v>0</v>
      </c>
      <c r="Q2249">
        <v>0</v>
      </c>
      <c r="R2249">
        <v>100</v>
      </c>
      <c r="S2249">
        <v>0</v>
      </c>
      <c r="T2249">
        <v>0</v>
      </c>
      <c r="U2249">
        <v>0</v>
      </c>
    </row>
    <row r="2250" spans="1:21" x14ac:dyDescent="0.25">
      <c r="A2250" t="s">
        <v>510</v>
      </c>
      <c r="B2250">
        <v>2021</v>
      </c>
      <c r="C2250">
        <v>3198000</v>
      </c>
      <c r="D2250">
        <v>1441000</v>
      </c>
      <c r="E2250">
        <v>1152800</v>
      </c>
      <c r="F2250">
        <v>1441000</v>
      </c>
      <c r="G2250">
        <v>0</v>
      </c>
      <c r="H2250">
        <v>0</v>
      </c>
      <c r="I2250">
        <v>0</v>
      </c>
      <c r="J2250">
        <v>1152800</v>
      </c>
      <c r="K2250">
        <v>0</v>
      </c>
      <c r="L2250">
        <v>0</v>
      </c>
      <c r="M2250">
        <v>0</v>
      </c>
      <c r="N2250">
        <v>100</v>
      </c>
      <c r="O2250">
        <v>0</v>
      </c>
      <c r="P2250">
        <v>0</v>
      </c>
      <c r="Q2250">
        <v>0</v>
      </c>
      <c r="R2250">
        <v>100</v>
      </c>
      <c r="S2250">
        <v>0</v>
      </c>
      <c r="T2250">
        <v>0</v>
      </c>
      <c r="U2250">
        <v>0</v>
      </c>
    </row>
    <row r="2251" spans="1:21" x14ac:dyDescent="0.25">
      <c r="A2251" t="s">
        <v>511</v>
      </c>
      <c r="B2251">
        <v>2013</v>
      </c>
      <c r="C2251">
        <v>1952000</v>
      </c>
      <c r="D2251">
        <v>397000</v>
      </c>
      <c r="E2251">
        <v>317600</v>
      </c>
      <c r="F2251">
        <v>397000</v>
      </c>
      <c r="G2251">
        <v>0</v>
      </c>
      <c r="H2251">
        <v>0</v>
      </c>
      <c r="I2251">
        <v>0</v>
      </c>
      <c r="J2251">
        <v>317600</v>
      </c>
      <c r="K2251">
        <v>0</v>
      </c>
      <c r="L2251">
        <v>0</v>
      </c>
      <c r="M2251">
        <v>0</v>
      </c>
      <c r="N2251">
        <v>100</v>
      </c>
      <c r="O2251">
        <v>0</v>
      </c>
      <c r="P2251">
        <v>0</v>
      </c>
      <c r="Q2251">
        <v>0</v>
      </c>
      <c r="R2251">
        <v>100</v>
      </c>
      <c r="S2251">
        <v>0</v>
      </c>
      <c r="T2251">
        <v>0</v>
      </c>
      <c r="U2251">
        <v>0</v>
      </c>
    </row>
    <row r="2252" spans="1:21" x14ac:dyDescent="0.25">
      <c r="A2252" t="s">
        <v>511</v>
      </c>
      <c r="B2252">
        <v>2014</v>
      </c>
      <c r="C2252">
        <v>1661000</v>
      </c>
      <c r="D2252">
        <v>432000</v>
      </c>
      <c r="E2252">
        <v>345600</v>
      </c>
      <c r="F2252">
        <v>432000</v>
      </c>
      <c r="G2252">
        <v>0</v>
      </c>
      <c r="H2252">
        <v>0</v>
      </c>
      <c r="I2252">
        <v>0</v>
      </c>
      <c r="J2252">
        <v>345600</v>
      </c>
      <c r="K2252">
        <v>0</v>
      </c>
      <c r="L2252">
        <v>0</v>
      </c>
      <c r="M2252">
        <v>0</v>
      </c>
      <c r="N2252">
        <v>100</v>
      </c>
      <c r="O2252">
        <v>0</v>
      </c>
      <c r="P2252">
        <v>0</v>
      </c>
      <c r="Q2252">
        <v>0</v>
      </c>
      <c r="R2252">
        <v>100</v>
      </c>
      <c r="S2252">
        <v>0</v>
      </c>
      <c r="T2252">
        <v>0</v>
      </c>
      <c r="U2252">
        <v>0</v>
      </c>
    </row>
    <row r="2253" spans="1:21" x14ac:dyDescent="0.25">
      <c r="A2253" t="s">
        <v>511</v>
      </c>
      <c r="B2253">
        <v>2015</v>
      </c>
      <c r="C2253">
        <v>1711000</v>
      </c>
      <c r="D2253">
        <v>386000</v>
      </c>
      <c r="E2253">
        <v>308800</v>
      </c>
      <c r="F2253">
        <v>386000</v>
      </c>
      <c r="G2253">
        <v>0</v>
      </c>
      <c r="H2253">
        <v>0</v>
      </c>
      <c r="I2253">
        <v>0</v>
      </c>
      <c r="J2253">
        <v>308800</v>
      </c>
      <c r="K2253">
        <v>0</v>
      </c>
      <c r="L2253">
        <v>0</v>
      </c>
      <c r="M2253">
        <v>0</v>
      </c>
      <c r="N2253">
        <v>100</v>
      </c>
      <c r="O2253">
        <v>0</v>
      </c>
      <c r="P2253">
        <v>0</v>
      </c>
      <c r="Q2253">
        <v>0</v>
      </c>
      <c r="R2253">
        <v>100</v>
      </c>
      <c r="S2253">
        <v>0</v>
      </c>
      <c r="T2253">
        <v>0</v>
      </c>
      <c r="U2253">
        <v>0</v>
      </c>
    </row>
    <row r="2254" spans="1:21" x14ac:dyDescent="0.25">
      <c r="A2254" t="s">
        <v>511</v>
      </c>
      <c r="B2254">
        <v>2016</v>
      </c>
      <c r="C2254">
        <v>1713000</v>
      </c>
      <c r="D2254">
        <v>456000</v>
      </c>
      <c r="E2254">
        <v>364800</v>
      </c>
      <c r="F2254">
        <v>456000</v>
      </c>
      <c r="G2254">
        <v>0</v>
      </c>
      <c r="H2254">
        <v>0</v>
      </c>
      <c r="I2254">
        <v>0</v>
      </c>
      <c r="J2254">
        <v>364800</v>
      </c>
      <c r="K2254">
        <v>0</v>
      </c>
      <c r="L2254">
        <v>0</v>
      </c>
      <c r="M2254">
        <v>0</v>
      </c>
      <c r="N2254">
        <v>100</v>
      </c>
      <c r="O2254">
        <v>0</v>
      </c>
      <c r="P2254">
        <v>0</v>
      </c>
      <c r="Q2254">
        <v>0</v>
      </c>
      <c r="R2254">
        <v>100</v>
      </c>
      <c r="S2254">
        <v>0</v>
      </c>
      <c r="T2254">
        <v>0</v>
      </c>
      <c r="U2254">
        <v>0</v>
      </c>
    </row>
    <row r="2255" spans="1:21" x14ac:dyDescent="0.25">
      <c r="A2255" t="s">
        <v>511</v>
      </c>
      <c r="B2255">
        <v>2017</v>
      </c>
      <c r="C2255">
        <v>1916000</v>
      </c>
      <c r="D2255">
        <v>356000</v>
      </c>
      <c r="E2255">
        <v>284800</v>
      </c>
      <c r="F2255">
        <v>356000</v>
      </c>
      <c r="G2255">
        <v>0</v>
      </c>
      <c r="H2255">
        <v>0</v>
      </c>
      <c r="I2255">
        <v>0</v>
      </c>
      <c r="J2255">
        <v>284800</v>
      </c>
      <c r="K2255">
        <v>0</v>
      </c>
      <c r="L2255">
        <v>0</v>
      </c>
      <c r="M2255">
        <v>0</v>
      </c>
      <c r="N2255">
        <v>100</v>
      </c>
      <c r="O2255">
        <v>0</v>
      </c>
      <c r="P2255">
        <v>0</v>
      </c>
      <c r="Q2255">
        <v>0</v>
      </c>
      <c r="R2255">
        <v>100</v>
      </c>
      <c r="S2255">
        <v>0</v>
      </c>
      <c r="T2255">
        <v>0</v>
      </c>
      <c r="U2255">
        <v>0</v>
      </c>
    </row>
    <row r="2256" spans="1:21" x14ac:dyDescent="0.25">
      <c r="A2256" t="s">
        <v>511</v>
      </c>
      <c r="B2256">
        <v>2018</v>
      </c>
      <c r="C2256">
        <v>1707000</v>
      </c>
      <c r="D2256">
        <v>427000</v>
      </c>
      <c r="E2256">
        <v>341600</v>
      </c>
      <c r="F2256">
        <v>427000</v>
      </c>
      <c r="G2256">
        <v>0</v>
      </c>
      <c r="H2256">
        <v>0</v>
      </c>
      <c r="I2256">
        <v>0</v>
      </c>
      <c r="J2256">
        <v>341600</v>
      </c>
      <c r="K2256">
        <v>0</v>
      </c>
      <c r="L2256">
        <v>0</v>
      </c>
      <c r="M2256">
        <v>0</v>
      </c>
      <c r="N2256">
        <v>100</v>
      </c>
      <c r="O2256">
        <v>0</v>
      </c>
      <c r="P2256">
        <v>0</v>
      </c>
      <c r="Q2256">
        <v>0</v>
      </c>
      <c r="R2256">
        <v>100</v>
      </c>
      <c r="S2256">
        <v>0</v>
      </c>
      <c r="T2256">
        <v>0</v>
      </c>
      <c r="U2256">
        <v>0</v>
      </c>
    </row>
    <row r="2257" spans="1:21" x14ac:dyDescent="0.25">
      <c r="A2257" t="s">
        <v>511</v>
      </c>
      <c r="B2257">
        <v>2019</v>
      </c>
      <c r="C2257">
        <v>1620000</v>
      </c>
      <c r="D2257">
        <v>438000</v>
      </c>
      <c r="E2257">
        <v>350400</v>
      </c>
      <c r="F2257">
        <v>438000</v>
      </c>
      <c r="G2257">
        <v>0</v>
      </c>
      <c r="H2257">
        <v>0</v>
      </c>
      <c r="I2257">
        <v>0</v>
      </c>
      <c r="J2257">
        <v>350400</v>
      </c>
      <c r="K2257">
        <v>0</v>
      </c>
      <c r="L2257">
        <v>0</v>
      </c>
      <c r="M2257">
        <v>0</v>
      </c>
      <c r="N2257">
        <v>100</v>
      </c>
      <c r="O2257">
        <v>0</v>
      </c>
      <c r="P2257">
        <v>0</v>
      </c>
      <c r="Q2257">
        <v>0</v>
      </c>
      <c r="R2257">
        <v>100</v>
      </c>
      <c r="S2257">
        <v>0</v>
      </c>
      <c r="T2257">
        <v>0</v>
      </c>
      <c r="U2257">
        <v>0</v>
      </c>
    </row>
    <row r="2258" spans="1:21" x14ac:dyDescent="0.25">
      <c r="A2258" t="s">
        <v>511</v>
      </c>
      <c r="B2258">
        <v>2020</v>
      </c>
      <c r="C2258">
        <v>1547000</v>
      </c>
      <c r="D2258">
        <v>291000</v>
      </c>
      <c r="E2258">
        <v>232800</v>
      </c>
      <c r="F2258">
        <v>291000</v>
      </c>
      <c r="G2258">
        <v>0</v>
      </c>
      <c r="H2258">
        <v>0</v>
      </c>
      <c r="I2258">
        <v>0</v>
      </c>
      <c r="J2258">
        <v>232800</v>
      </c>
      <c r="K2258">
        <v>0</v>
      </c>
      <c r="L2258">
        <v>0</v>
      </c>
      <c r="M2258">
        <v>0</v>
      </c>
      <c r="N2258">
        <v>100</v>
      </c>
      <c r="O2258">
        <v>0</v>
      </c>
      <c r="P2258">
        <v>0</v>
      </c>
      <c r="Q2258">
        <v>0</v>
      </c>
      <c r="R2258">
        <v>100</v>
      </c>
      <c r="S2258">
        <v>0</v>
      </c>
      <c r="T2258">
        <v>0</v>
      </c>
      <c r="U2258">
        <v>0</v>
      </c>
    </row>
    <row r="2259" spans="1:21" x14ac:dyDescent="0.25">
      <c r="A2259" t="s">
        <v>511</v>
      </c>
      <c r="B2259">
        <v>2021</v>
      </c>
      <c r="C2259">
        <v>1648000</v>
      </c>
      <c r="D2259">
        <v>389000</v>
      </c>
      <c r="E2259">
        <v>311200</v>
      </c>
      <c r="F2259">
        <v>389000</v>
      </c>
      <c r="G2259">
        <v>0</v>
      </c>
      <c r="H2259">
        <v>0</v>
      </c>
      <c r="I2259">
        <v>0</v>
      </c>
      <c r="J2259">
        <v>311200</v>
      </c>
      <c r="K2259">
        <v>0</v>
      </c>
      <c r="L2259">
        <v>0</v>
      </c>
      <c r="M2259">
        <v>0</v>
      </c>
      <c r="N2259">
        <v>100</v>
      </c>
      <c r="O2259">
        <v>0</v>
      </c>
      <c r="P2259">
        <v>0</v>
      </c>
      <c r="Q2259">
        <v>0</v>
      </c>
      <c r="R2259">
        <v>100</v>
      </c>
      <c r="S2259">
        <v>0</v>
      </c>
      <c r="T2259">
        <v>0</v>
      </c>
      <c r="U2259">
        <v>0</v>
      </c>
    </row>
    <row r="2260" spans="1:21" x14ac:dyDescent="0.25">
      <c r="A2260" t="s">
        <v>512</v>
      </c>
      <c r="B2260">
        <v>2013</v>
      </c>
      <c r="C2260">
        <v>1420000</v>
      </c>
      <c r="D2260">
        <v>188000</v>
      </c>
      <c r="E2260">
        <v>150400</v>
      </c>
      <c r="F2260">
        <v>188000</v>
      </c>
      <c r="G2260">
        <v>0</v>
      </c>
      <c r="H2260">
        <v>0</v>
      </c>
      <c r="I2260">
        <v>0</v>
      </c>
      <c r="J2260">
        <v>150400</v>
      </c>
      <c r="K2260">
        <v>0</v>
      </c>
      <c r="L2260">
        <v>0</v>
      </c>
      <c r="M2260">
        <v>0</v>
      </c>
      <c r="N2260">
        <v>100</v>
      </c>
      <c r="O2260">
        <v>0</v>
      </c>
      <c r="P2260">
        <v>0</v>
      </c>
      <c r="Q2260">
        <v>0</v>
      </c>
      <c r="R2260">
        <v>100</v>
      </c>
      <c r="S2260">
        <v>0</v>
      </c>
      <c r="T2260">
        <v>0</v>
      </c>
      <c r="U2260">
        <v>0</v>
      </c>
    </row>
    <row r="2261" spans="1:21" x14ac:dyDescent="0.25">
      <c r="A2261" t="s">
        <v>512</v>
      </c>
      <c r="B2261">
        <v>2014</v>
      </c>
      <c r="C2261">
        <v>1339000</v>
      </c>
      <c r="D2261">
        <v>120000</v>
      </c>
      <c r="E2261">
        <v>96000</v>
      </c>
      <c r="F2261">
        <v>120000</v>
      </c>
      <c r="G2261">
        <v>0</v>
      </c>
      <c r="H2261">
        <v>0</v>
      </c>
      <c r="I2261">
        <v>0</v>
      </c>
      <c r="J2261">
        <v>96000</v>
      </c>
      <c r="K2261">
        <v>0</v>
      </c>
      <c r="L2261">
        <v>0</v>
      </c>
      <c r="M2261">
        <v>0</v>
      </c>
      <c r="N2261">
        <v>100</v>
      </c>
      <c r="O2261">
        <v>0</v>
      </c>
      <c r="P2261">
        <v>0</v>
      </c>
      <c r="Q2261">
        <v>0</v>
      </c>
      <c r="R2261">
        <v>100</v>
      </c>
      <c r="S2261">
        <v>0</v>
      </c>
      <c r="T2261">
        <v>0</v>
      </c>
      <c r="U2261">
        <v>0</v>
      </c>
    </row>
    <row r="2262" spans="1:21" x14ac:dyDescent="0.25">
      <c r="A2262" t="s">
        <v>512</v>
      </c>
      <c r="B2262">
        <v>2015</v>
      </c>
      <c r="C2262">
        <v>1231000</v>
      </c>
      <c r="D2262">
        <v>106000</v>
      </c>
      <c r="E2262">
        <v>84800</v>
      </c>
      <c r="F2262">
        <v>106000</v>
      </c>
      <c r="G2262">
        <v>0</v>
      </c>
      <c r="H2262">
        <v>0</v>
      </c>
      <c r="I2262">
        <v>0</v>
      </c>
      <c r="J2262">
        <v>84800</v>
      </c>
      <c r="K2262">
        <v>0</v>
      </c>
      <c r="L2262">
        <v>0</v>
      </c>
      <c r="M2262">
        <v>0</v>
      </c>
      <c r="N2262">
        <v>100</v>
      </c>
      <c r="O2262">
        <v>0</v>
      </c>
      <c r="P2262">
        <v>0</v>
      </c>
      <c r="Q2262">
        <v>0</v>
      </c>
      <c r="R2262">
        <v>100</v>
      </c>
      <c r="S2262">
        <v>0</v>
      </c>
      <c r="T2262">
        <v>0</v>
      </c>
      <c r="U2262">
        <v>0</v>
      </c>
    </row>
    <row r="2263" spans="1:21" x14ac:dyDescent="0.25">
      <c r="A2263" t="s">
        <v>512</v>
      </c>
      <c r="B2263">
        <v>2016</v>
      </c>
      <c r="C2263">
        <v>1280000</v>
      </c>
      <c r="D2263">
        <v>162000</v>
      </c>
      <c r="E2263">
        <v>129600</v>
      </c>
      <c r="F2263">
        <v>162000</v>
      </c>
      <c r="G2263">
        <v>0</v>
      </c>
      <c r="H2263">
        <v>0</v>
      </c>
      <c r="I2263">
        <v>0</v>
      </c>
      <c r="J2263">
        <v>129600</v>
      </c>
      <c r="K2263">
        <v>0</v>
      </c>
      <c r="L2263">
        <v>0</v>
      </c>
      <c r="M2263">
        <v>0</v>
      </c>
      <c r="N2263">
        <v>100</v>
      </c>
      <c r="O2263">
        <v>0</v>
      </c>
      <c r="P2263">
        <v>0</v>
      </c>
      <c r="Q2263">
        <v>0</v>
      </c>
      <c r="R2263">
        <v>100</v>
      </c>
      <c r="S2263">
        <v>0</v>
      </c>
      <c r="T2263">
        <v>0</v>
      </c>
      <c r="U2263">
        <v>0</v>
      </c>
    </row>
    <row r="2264" spans="1:21" x14ac:dyDescent="0.25">
      <c r="A2264" t="s">
        <v>512</v>
      </c>
      <c r="B2264">
        <v>2017</v>
      </c>
      <c r="C2264">
        <v>1162000</v>
      </c>
      <c r="D2264">
        <v>107000</v>
      </c>
      <c r="E2264">
        <v>85600</v>
      </c>
      <c r="F2264">
        <v>107000</v>
      </c>
      <c r="G2264">
        <v>0</v>
      </c>
      <c r="H2264">
        <v>0</v>
      </c>
      <c r="I2264">
        <v>0</v>
      </c>
      <c r="J2264">
        <v>85600</v>
      </c>
      <c r="K2264">
        <v>0</v>
      </c>
      <c r="L2264">
        <v>0</v>
      </c>
      <c r="M2264">
        <v>0</v>
      </c>
      <c r="N2264">
        <v>100</v>
      </c>
      <c r="O2264">
        <v>0</v>
      </c>
      <c r="P2264">
        <v>0</v>
      </c>
      <c r="Q2264">
        <v>0</v>
      </c>
      <c r="R2264">
        <v>100</v>
      </c>
      <c r="S2264">
        <v>0</v>
      </c>
      <c r="T2264">
        <v>0</v>
      </c>
      <c r="U2264">
        <v>0</v>
      </c>
    </row>
    <row r="2265" spans="1:21" x14ac:dyDescent="0.25">
      <c r="A2265" t="s">
        <v>512</v>
      </c>
      <c r="B2265">
        <v>2018</v>
      </c>
      <c r="C2265">
        <v>1724000</v>
      </c>
      <c r="D2265">
        <v>109000</v>
      </c>
      <c r="E2265">
        <v>87200</v>
      </c>
      <c r="F2265">
        <v>109000</v>
      </c>
      <c r="G2265">
        <v>0</v>
      </c>
      <c r="H2265">
        <v>0</v>
      </c>
      <c r="I2265">
        <v>0</v>
      </c>
      <c r="J2265">
        <v>87200</v>
      </c>
      <c r="K2265">
        <v>0</v>
      </c>
      <c r="L2265">
        <v>0</v>
      </c>
      <c r="M2265">
        <v>0</v>
      </c>
      <c r="N2265">
        <v>100</v>
      </c>
      <c r="O2265">
        <v>0</v>
      </c>
      <c r="P2265">
        <v>0</v>
      </c>
      <c r="Q2265">
        <v>0</v>
      </c>
      <c r="R2265">
        <v>100</v>
      </c>
      <c r="S2265">
        <v>0</v>
      </c>
      <c r="T2265">
        <v>0</v>
      </c>
      <c r="U2265">
        <v>0</v>
      </c>
    </row>
    <row r="2266" spans="1:21" x14ac:dyDescent="0.25">
      <c r="A2266" t="s">
        <v>512</v>
      </c>
      <c r="B2266">
        <v>2019</v>
      </c>
      <c r="C2266">
        <v>1454000</v>
      </c>
      <c r="D2266">
        <v>103000</v>
      </c>
      <c r="E2266">
        <v>82400</v>
      </c>
      <c r="F2266">
        <v>103000</v>
      </c>
      <c r="G2266">
        <v>0</v>
      </c>
      <c r="H2266">
        <v>0</v>
      </c>
      <c r="I2266">
        <v>0</v>
      </c>
      <c r="J2266">
        <v>82400</v>
      </c>
      <c r="K2266">
        <v>0</v>
      </c>
      <c r="L2266">
        <v>0</v>
      </c>
      <c r="M2266">
        <v>0</v>
      </c>
      <c r="N2266">
        <v>100</v>
      </c>
      <c r="O2266">
        <v>0</v>
      </c>
      <c r="P2266">
        <v>0</v>
      </c>
      <c r="Q2266">
        <v>0</v>
      </c>
      <c r="R2266">
        <v>100</v>
      </c>
      <c r="S2266">
        <v>0</v>
      </c>
      <c r="T2266">
        <v>0</v>
      </c>
      <c r="U2266">
        <v>0</v>
      </c>
    </row>
    <row r="2267" spans="1:21" x14ac:dyDescent="0.25">
      <c r="A2267" t="s">
        <v>512</v>
      </c>
      <c r="B2267">
        <v>2020</v>
      </c>
      <c r="C2267">
        <v>1720000</v>
      </c>
      <c r="D2267">
        <v>94000</v>
      </c>
      <c r="E2267">
        <v>75200</v>
      </c>
      <c r="F2267">
        <v>94000</v>
      </c>
      <c r="G2267">
        <v>0</v>
      </c>
      <c r="H2267">
        <v>0</v>
      </c>
      <c r="I2267">
        <v>0</v>
      </c>
      <c r="J2267">
        <v>75200</v>
      </c>
      <c r="K2267">
        <v>0</v>
      </c>
      <c r="L2267">
        <v>0</v>
      </c>
      <c r="M2267">
        <v>0</v>
      </c>
      <c r="N2267">
        <v>100</v>
      </c>
      <c r="O2267">
        <v>0</v>
      </c>
      <c r="P2267">
        <v>0</v>
      </c>
      <c r="Q2267">
        <v>0</v>
      </c>
      <c r="R2267">
        <v>100</v>
      </c>
      <c r="S2267">
        <v>0</v>
      </c>
      <c r="T2267">
        <v>0</v>
      </c>
      <c r="U2267">
        <v>0</v>
      </c>
    </row>
    <row r="2268" spans="1:21" x14ac:dyDescent="0.25">
      <c r="A2268" t="s">
        <v>512</v>
      </c>
      <c r="B2268">
        <v>2021</v>
      </c>
      <c r="C2268">
        <v>1668000</v>
      </c>
      <c r="D2268">
        <v>263000</v>
      </c>
      <c r="E2268">
        <v>210400</v>
      </c>
      <c r="F2268">
        <v>263000</v>
      </c>
      <c r="G2268">
        <v>0</v>
      </c>
      <c r="H2268">
        <v>0</v>
      </c>
      <c r="I2268">
        <v>0</v>
      </c>
      <c r="J2268">
        <v>210400</v>
      </c>
      <c r="K2268">
        <v>0</v>
      </c>
      <c r="L2268">
        <v>0</v>
      </c>
      <c r="M2268">
        <v>0</v>
      </c>
      <c r="N2268">
        <v>100</v>
      </c>
      <c r="O2268">
        <v>0</v>
      </c>
      <c r="P2268">
        <v>0</v>
      </c>
      <c r="Q2268">
        <v>0</v>
      </c>
      <c r="R2268">
        <v>100</v>
      </c>
      <c r="S2268">
        <v>0</v>
      </c>
      <c r="T2268">
        <v>0</v>
      </c>
      <c r="U2268">
        <v>0</v>
      </c>
    </row>
  </sheetData>
  <autoFilter ref="A1:U2268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M21" sqref="M21"/>
    </sheetView>
  </sheetViews>
  <sheetFormatPr baseColWidth="10" defaultRowHeight="15" x14ac:dyDescent="0.25"/>
  <cols>
    <col min="1" max="1" width="21" bestFit="1" customWidth="1"/>
    <col min="2" max="2" width="12.7109375" bestFit="1" customWidth="1"/>
    <col min="3" max="3" width="11.7109375" bestFit="1" customWidth="1"/>
    <col min="4" max="4" width="12.7109375" bestFit="1" customWidth="1"/>
    <col min="5" max="5" width="6.85546875" bestFit="1" customWidth="1"/>
  </cols>
  <sheetData>
    <row r="1" spans="1:7" x14ac:dyDescent="0.25">
      <c r="A1" s="12" t="s">
        <v>560</v>
      </c>
      <c r="B1" t="s">
        <v>270</v>
      </c>
      <c r="G1" t="str">
        <f>CONCATENATE("Evolution des volumes consommés impactant la ME ",B1)</f>
        <v>Evolution des volumes consommés impactant la ME FRDG351</v>
      </c>
    </row>
    <row r="3" spans="1:7" x14ac:dyDescent="0.25">
      <c r="A3" s="12" t="s">
        <v>593</v>
      </c>
      <c r="B3" t="s">
        <v>758</v>
      </c>
      <c r="C3" t="s">
        <v>759</v>
      </c>
      <c r="D3" t="s">
        <v>760</v>
      </c>
      <c r="E3" t="s">
        <v>761</v>
      </c>
    </row>
    <row r="4" spans="1:7" x14ac:dyDescent="0.25">
      <c r="A4" s="13">
        <v>2013</v>
      </c>
      <c r="B4" s="11">
        <v>5391680</v>
      </c>
      <c r="C4" s="11">
        <v>119600</v>
      </c>
      <c r="D4" s="11">
        <v>2339008</v>
      </c>
      <c r="E4" s="11">
        <v>0</v>
      </c>
    </row>
    <row r="5" spans="1:7" x14ac:dyDescent="0.25">
      <c r="A5" s="13">
        <v>2014</v>
      </c>
      <c r="B5" s="11">
        <v>5250240</v>
      </c>
      <c r="C5" s="11">
        <v>132600</v>
      </c>
      <c r="D5" s="11">
        <v>2144372</v>
      </c>
      <c r="E5" s="11">
        <v>0</v>
      </c>
    </row>
    <row r="6" spans="1:7" x14ac:dyDescent="0.25">
      <c r="A6" s="13">
        <v>2015</v>
      </c>
      <c r="B6" s="11">
        <v>4996640</v>
      </c>
      <c r="C6" s="11">
        <v>133200</v>
      </c>
      <c r="D6" s="11">
        <v>2463412</v>
      </c>
      <c r="E6" s="11">
        <v>0</v>
      </c>
    </row>
    <row r="7" spans="1:7" x14ac:dyDescent="0.25">
      <c r="A7" s="13">
        <v>2016</v>
      </c>
      <c r="B7" s="11">
        <v>5240320</v>
      </c>
      <c r="C7" s="11">
        <v>118400</v>
      </c>
      <c r="D7" s="11">
        <v>2316400</v>
      </c>
      <c r="E7" s="11">
        <v>280</v>
      </c>
    </row>
    <row r="8" spans="1:7" x14ac:dyDescent="0.25">
      <c r="A8" s="13">
        <v>2017</v>
      </c>
      <c r="B8" s="11">
        <v>5610400</v>
      </c>
      <c r="C8" s="11">
        <v>132200</v>
      </c>
      <c r="D8" s="11">
        <v>2780968</v>
      </c>
      <c r="E8" s="11">
        <v>60</v>
      </c>
    </row>
    <row r="9" spans="1:7" x14ac:dyDescent="0.25">
      <c r="A9" s="13">
        <v>2018</v>
      </c>
      <c r="B9" s="11">
        <v>5083040</v>
      </c>
      <c r="C9" s="11">
        <v>120600</v>
      </c>
      <c r="D9" s="11">
        <v>3586024</v>
      </c>
      <c r="E9" s="11">
        <v>20</v>
      </c>
    </row>
    <row r="10" spans="1:7" x14ac:dyDescent="0.25">
      <c r="A10" s="13">
        <v>2019</v>
      </c>
      <c r="B10" s="11">
        <v>5821120</v>
      </c>
      <c r="C10" s="11">
        <v>130800</v>
      </c>
      <c r="D10" s="11">
        <v>4300104</v>
      </c>
      <c r="E10" s="11">
        <v>0</v>
      </c>
    </row>
    <row r="11" spans="1:7" x14ac:dyDescent="0.25">
      <c r="A11" s="13">
        <v>2020</v>
      </c>
      <c r="B11" s="11">
        <v>5829120</v>
      </c>
      <c r="C11" s="11">
        <v>95600</v>
      </c>
      <c r="D11" s="11">
        <v>3575348</v>
      </c>
      <c r="E11" s="11">
        <v>0</v>
      </c>
    </row>
    <row r="12" spans="1:7" x14ac:dyDescent="0.25">
      <c r="A12" s="13">
        <v>2021</v>
      </c>
      <c r="B12" s="11">
        <v>5381120</v>
      </c>
      <c r="C12" s="11">
        <v>97400</v>
      </c>
      <c r="D12" s="11">
        <v>4878956</v>
      </c>
      <c r="E12" s="11">
        <v>0</v>
      </c>
    </row>
    <row r="13" spans="1:7" x14ac:dyDescent="0.25">
      <c r="A13" s="13" t="s">
        <v>594</v>
      </c>
      <c r="B13" s="11">
        <v>48603680</v>
      </c>
      <c r="C13" s="11">
        <v>1080400</v>
      </c>
      <c r="D13" s="11">
        <v>28384592</v>
      </c>
      <c r="E13" s="11">
        <v>360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"/>
  <sheetViews>
    <sheetView workbookViewId="0">
      <selection activeCell="L25" sqref="L25"/>
    </sheetView>
  </sheetViews>
  <sheetFormatPr baseColWidth="10" defaultRowHeight="15" x14ac:dyDescent="0.25"/>
  <cols>
    <col min="1" max="1" width="14.140625" customWidth="1"/>
    <col min="2" max="2" width="14.28515625" customWidth="1"/>
  </cols>
  <sheetData>
    <row r="1" spans="1:2" x14ac:dyDescent="0.25">
      <c r="A1" t="s">
        <v>673</v>
      </c>
    </row>
    <row r="3" spans="1:2" x14ac:dyDescent="0.25">
      <c r="A3" t="s">
        <v>671</v>
      </c>
      <c r="B3" t="s">
        <v>672</v>
      </c>
    </row>
    <row r="4" spans="1:2" x14ac:dyDescent="0.25">
      <c r="A4" s="50" t="s">
        <v>649</v>
      </c>
      <c r="B4" s="9">
        <v>1000</v>
      </c>
    </row>
    <row r="5" spans="1:2" x14ac:dyDescent="0.25">
      <c r="A5" s="50" t="s">
        <v>650</v>
      </c>
      <c r="B5" s="9">
        <v>4000</v>
      </c>
    </row>
    <row r="6" spans="1:2" x14ac:dyDescent="0.25">
      <c r="A6" s="50" t="s">
        <v>651</v>
      </c>
      <c r="B6" s="9">
        <v>8000</v>
      </c>
    </row>
    <row r="7" spans="1:2" x14ac:dyDescent="0.25">
      <c r="A7" s="50" t="s">
        <v>652</v>
      </c>
      <c r="B7" s="9">
        <v>10000</v>
      </c>
    </row>
    <row r="8" spans="1:2" x14ac:dyDescent="0.25">
      <c r="A8" s="50" t="s">
        <v>653</v>
      </c>
      <c r="B8" s="9">
        <v>11667</v>
      </c>
    </row>
    <row r="9" spans="1:2" x14ac:dyDescent="0.25">
      <c r="A9" s="50" t="s">
        <v>654</v>
      </c>
      <c r="B9" s="9">
        <v>22000</v>
      </c>
    </row>
    <row r="10" spans="1:2" x14ac:dyDescent="0.25">
      <c r="A10" s="50" t="s">
        <v>655</v>
      </c>
      <c r="B10" s="9">
        <v>32167</v>
      </c>
    </row>
    <row r="11" spans="1:2" x14ac:dyDescent="0.25">
      <c r="A11" s="50" t="s">
        <v>656</v>
      </c>
      <c r="B11" s="9">
        <v>32333</v>
      </c>
    </row>
    <row r="12" spans="1:2" x14ac:dyDescent="0.25">
      <c r="A12" s="50" t="s">
        <v>657</v>
      </c>
      <c r="B12" s="9">
        <v>37167</v>
      </c>
    </row>
    <row r="13" spans="1:2" x14ac:dyDescent="0.25">
      <c r="A13" s="50" t="s">
        <v>658</v>
      </c>
      <c r="B13" s="9">
        <v>62667</v>
      </c>
    </row>
    <row r="14" spans="1:2" x14ac:dyDescent="0.25">
      <c r="A14" s="50" t="s">
        <v>659</v>
      </c>
      <c r="B14" s="9">
        <v>86400</v>
      </c>
    </row>
    <row r="15" spans="1:2" x14ac:dyDescent="0.25">
      <c r="A15" t="s">
        <v>647</v>
      </c>
      <c r="B15" s="9">
        <v>105333</v>
      </c>
    </row>
    <row r="16" spans="1:2" x14ac:dyDescent="0.25">
      <c r="A16" s="50" t="s">
        <v>660</v>
      </c>
      <c r="B16" s="9">
        <v>111333</v>
      </c>
    </row>
    <row r="17" spans="1:2" x14ac:dyDescent="0.25">
      <c r="A17" s="50" t="s">
        <v>661</v>
      </c>
      <c r="B17" s="9">
        <v>144000</v>
      </c>
    </row>
    <row r="18" spans="1:2" x14ac:dyDescent="0.25">
      <c r="A18" s="50" t="s">
        <v>662</v>
      </c>
      <c r="B18" s="9">
        <v>171033</v>
      </c>
    </row>
    <row r="19" spans="1:2" x14ac:dyDescent="0.25">
      <c r="A19" s="50" t="s">
        <v>663</v>
      </c>
      <c r="B19" s="9">
        <v>208000</v>
      </c>
    </row>
    <row r="20" spans="1:2" x14ac:dyDescent="0.25">
      <c r="A20" s="50" t="s">
        <v>664</v>
      </c>
      <c r="B20" s="9">
        <v>242667</v>
      </c>
    </row>
    <row r="21" spans="1:2" x14ac:dyDescent="0.25">
      <c r="A21" s="50" t="s">
        <v>665</v>
      </c>
      <c r="B21" s="9">
        <v>314600</v>
      </c>
    </row>
    <row r="22" spans="1:2" x14ac:dyDescent="0.25">
      <c r="A22" t="s">
        <v>648</v>
      </c>
      <c r="B22" s="9">
        <v>375500</v>
      </c>
    </row>
    <row r="23" spans="1:2" x14ac:dyDescent="0.25">
      <c r="A23" s="50" t="s">
        <v>666</v>
      </c>
      <c r="B23" s="9">
        <v>394333</v>
      </c>
    </row>
    <row r="24" spans="1:2" x14ac:dyDescent="0.25">
      <c r="A24" s="50" t="s">
        <v>667</v>
      </c>
      <c r="B24" s="9">
        <v>1372000</v>
      </c>
    </row>
    <row r="25" spans="1:2" x14ac:dyDescent="0.25">
      <c r="A25" s="50" t="s">
        <v>668</v>
      </c>
      <c r="B25" s="9">
        <v>1564000</v>
      </c>
    </row>
    <row r="26" spans="1:2" x14ac:dyDescent="0.25">
      <c r="A26" s="50" t="s">
        <v>669</v>
      </c>
      <c r="B26" s="9">
        <v>5387417</v>
      </c>
    </row>
    <row r="27" spans="1:2" x14ac:dyDescent="0.25">
      <c r="A27" s="50" t="s">
        <v>670</v>
      </c>
      <c r="B27" s="9">
        <v>5814667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 LIRE</vt:lpstr>
      <vt:lpstr>detail_pression_prel_edl2025</vt:lpstr>
      <vt:lpstr>repartition_volumes</vt:lpstr>
      <vt:lpstr>volumes_par_meso_2013-2021</vt:lpstr>
      <vt:lpstr>graph_volumes_par_meso2013-2021</vt:lpstr>
      <vt:lpstr>volumes_non_consid</vt:lpstr>
    </vt:vector>
  </TitlesOfParts>
  <Company>AERMC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 Julien</dc:creator>
  <cp:lastModifiedBy>RETHORE Virginie</cp:lastModifiedBy>
  <dcterms:created xsi:type="dcterms:W3CDTF">2023-01-23T09:05:54Z</dcterms:created>
  <dcterms:modified xsi:type="dcterms:W3CDTF">2025-01-07T14:16:53Z</dcterms:modified>
</cp:coreProperties>
</file>